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92.168.4.20\share\07_農林建設課\03_生活環境事務\フォルダ管理\大分類　12.水道\中分類　1.上水道\homare\03-フォルダ管理\09-公会計（簡水・集排）経営比較分析\R5（R4決算）\04-回答\"/>
    </mc:Choice>
  </mc:AlternateContent>
  <xr:revisionPtr revIDLastSave="0" documentId="13_ncr:1_{E7347667-765C-4B26-869C-C7B6B4384621}" xr6:coauthVersionLast="36" xr6:coauthVersionMax="36" xr10:uidLastSave="{00000000-0000-0000-0000-000000000000}"/>
  <workbookProtection workbookAlgorithmName="SHA-512" workbookHashValue="hzwpE0VpCol6nwAufor3F8us9Rinhus51S3ffWmxajKmEHL1JWWlBEwFnFpKz+HcBkl6CufQ2mgLPWetLcOTLA==" workbookSaltValue="3s/h72sgkgRIm1E4taxRuw==" workbookSpinCount="100000" lockStructure="1"/>
  <bookViews>
    <workbookView xWindow="0" yWindow="0" windowWidth="28800" windowHeight="117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BB10" i="4"/>
  <c r="AT10" i="4"/>
  <c r="AL10" i="4"/>
  <c r="P10" i="4"/>
  <c r="I10" i="4"/>
  <c r="BB8" i="4"/>
  <c r="AL8" i="4"/>
  <c r="AD8" i="4"/>
  <c r="W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<sst xmlns="http://schemas.openxmlformats.org/spreadsheetml/2006/main" count="233" uniqueCount="118">
  <si>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</si>
  <si>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</si>
  <si>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</si>
  <si>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</si>
  <si>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</si>
  <si>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</si>
  <si>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</si>
  <si>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</si>
  <si>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</si>
  <si>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</si>
  <si>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</si>
  <si>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</si>
  <si>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</si>
  <si>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</si>
  <si>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</si>
  <si>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</si>
  <si>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</si>
  <si>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</si>
  <si>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</si>
  <si>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</si>
  <si>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</si>
  <si>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</si>
  <si>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</si>
  <si>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</si>
  <si>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</si>
  <si>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</si>
  <si>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</si>
  <si>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</si>
  <si>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</si>
  <si>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</si>
  <si>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</si>
  <si>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</si>
  <si>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</si>
  <si>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</si>
  <si>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</si>
  <si>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</si>
  <si>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</si>
  <si>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</si>
  <si>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</si>
  <si>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</si>
  <si>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</si>
  <si>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</si>
  <si>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</si>
  <si>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</si>
  <si>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</si>
  <si>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</si>
  <si>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</si>
  <si>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</si>
  <si>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</si>
  <si>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</si>
  <si>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</si>
  <si>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</si>
  <si>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</si>
  <si>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</si>
  <si>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</si>
  <si>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</si>
  <si>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</si>
  <si>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</si>
  <si>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</si>
  <si>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</si>
  <si>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</si>
  <si>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</si>
  <si>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</si>
  <si>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</si>
  <si>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</si>
  <si>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</si>
  <si>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</si>
  <si>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</si>
  <si>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</si>
  <si>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</si>
  <si>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</si>
  <si>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</si>
  <si>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</si>
  <si>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</si>
  <si>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</si>
  <si>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</si>
  <si>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</si>
  <si>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</si>
  <si>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</si>
  <si>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</si>
  <si>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</si>
  <si>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</si>
  <si>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</si>
  <si>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</si>
  <si>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</si>
  <si>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</si>
  <si>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</si>
  <si>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</si>
  <si>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</si>
  <si>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</si>
  <si>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</si>
  <si>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</si>
  <si>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</si>
  <si>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</si>
  <si>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</si>
  <si>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</si>
  <si>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</si>
  <si>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</si>
  <si>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</si>
  <si>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</si>
  <si>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</si>
  <si>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</si>
  <si>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</si>
  <si>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</si>
  <si>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</si>
  <si>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</si>
  <si>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</si>
  <si>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</si>
  <si>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</si>
  <si>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</si>
  <si>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</si>
  <si>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</si>
  <si>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</si>
  <si>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</si>
  <si>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</si>
  <si>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令和４年９月に水道施設台帳（管路台帳）を整備し、併せて老朽化施設の更新計画を立てました。今後は、更新計画に基づき老朽管路の更新をメインに年次毎に実施していく予定です。</t>
    <phoneticPr fontId="4"/>
  </si>
  <si>
    <r>
      <t>当事業は、依然として老朽化に伴う施設改修に多額の費用を投資しており、現行料金でその費用を賄うことは困難であるため令和</t>
    </r>
    <r>
      <rPr>
        <b/>
        <sz val="11"/>
        <color theme="1"/>
        <rFont val="ＭＳ ゴシック"/>
        <family val="3"/>
        <charset val="128"/>
      </rPr>
      <t>２</t>
    </r>
    <r>
      <rPr>
        <sz val="11"/>
        <color theme="1"/>
        <rFont val="ＭＳ ゴシック"/>
        <family val="3"/>
        <charset val="128"/>
      </rPr>
      <t>年４月に料金改定を行ないましたが、年々、収益的資本比率は下降してるのが現状です。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t>
    </r>
    <rPh sb="76" eb="78">
      <t>ネンネン</t>
    </rPh>
    <rPh sb="79" eb="86">
      <t>シュウエキテキシホンヒリツ</t>
    </rPh>
    <rPh sb="87" eb="89">
      <t>カコウ</t>
    </rPh>
    <rPh sb="94" eb="96">
      <t>ゲンジョウ</t>
    </rPh>
    <phoneticPr fontId="4"/>
  </si>
  <si>
    <t>前述したとおり、当該施設整備等の投資に係る企業債負担と維持管理費の増大や今後の給水人口の減少に伴う料金収入の減収傾向が予想され経営収支の悪化が懸念されます。料金改定が適正額であったか、歳入と歳出のバランスを常に点検していく必要があります。料金については短期的な収支を見るのでなく長期的な視点をもち、常に検証していく必要性があります。施設台帳及び管路台帳を基に、現況把握・分析をしながら各施設の重要度や更新優先度を見極めながら、最重要であるライフラインの確保・飲料水の安定供給を継続してまいります。また、今後とも各施設更新需要を見込んだ財政収支を再検討するとともに、各施設の経費節減余地を含め事業全体を常に点検し健全運営に努めてまいります。</t>
    <rPh sb="119" eb="121">
      <t>リョウキン</t>
    </rPh>
    <rPh sb="126" eb="128">
      <t>タンキ</t>
    </rPh>
    <rPh sb="128" eb="129">
      <t>テキ</t>
    </rPh>
    <rPh sb="130" eb="132">
      <t>シュウシ</t>
    </rPh>
    <rPh sb="133" eb="134">
      <t>ミ</t>
    </rPh>
    <rPh sb="139" eb="142">
      <t>チョウキテキ</t>
    </rPh>
    <rPh sb="143" eb="145">
      <t>シテン</t>
    </rPh>
    <rPh sb="149" eb="150">
      <t>ツネ</t>
    </rPh>
    <rPh sb="151" eb="153">
      <t>ケンショウ</t>
    </rPh>
    <rPh sb="157" eb="160">
      <t>ヒツヨウセイ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</si>
</sst>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1.02</c:v>
                </c:pt>
                <c:pt idx="1">
                  <c:v>0.38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4AE-4CFB-9811-7972BC2FEDC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24AE-4CFB-9811-7972BC2FEDC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59.77</c:v>
                </c:pt>
                <c:pt idx="1">
                  <c:v>59.17</c:v>
                </c:pt>
                <c:pt idx="2">
                  <c:v>61.18</c:v>
                </c:pt>
                <c:pt idx="3">
                  <c:v>67.87</c:v>
                </c:pt>
                <c:pt idx="4">
                  <c:v>67.37</c:v>
                </c:pt>
              </c:numCache>
            </c:numRef>
          </c:val>
          <c:extLst>
            <c:ext xmlns:c16="http://schemas.microsoft.com/office/drawing/2014/chart" uri="{C3380CC4-5D6E-409C-BE32-E72D297353CC}">
              <c16:uniqueId val="{00000000-034F-49C4-BEB5-03C48FF043B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034F-49C4-BEB5-03C48FF043B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72.739999999999995</c:v>
                </c:pt>
                <c:pt idx="1">
                  <c:v>70.87</c:v>
                </c:pt>
                <c:pt idx="2">
                  <c:v>66.72</c:v>
                </c:pt>
                <c:pt idx="3">
                  <c:v>63.25</c:v>
                </c:pt>
                <c:pt idx="4">
                  <c:v>61.12</c:v>
                </c:pt>
              </c:numCache>
            </c:numRef>
          </c:val>
          <c:extLst>
            <c:ext xmlns:c16="http://schemas.microsoft.com/office/drawing/2014/chart" uri="{C3380CC4-5D6E-409C-BE32-E72D297353CC}">
              <c16:uniqueId val="{00000000-876B-4FE8-ADB0-0C28E0A6C19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876B-4FE8-ADB0-0C28E0A6C19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68.53</c:v>
                </c:pt>
                <c:pt idx="1">
                  <c:v>74.400000000000006</c:v>
                </c:pt>
                <c:pt idx="2">
                  <c:v>75.790000000000006</c:v>
                </c:pt>
                <c:pt idx="3">
                  <c:v>64.72</c:v>
                </c:pt>
                <c:pt idx="4">
                  <c:v>60.23</c:v>
                </c:pt>
              </c:numCache>
            </c:numRef>
          </c:val>
          <c:extLst>
            <c:ext xmlns:c16="http://schemas.microsoft.com/office/drawing/2014/chart" uri="{C3380CC4-5D6E-409C-BE32-E72D297353CC}">
              <c16:uniqueId val="{00000000-86D5-48F4-955A-771A3A379F5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86D5-48F4-955A-771A3A379F5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2E-47FB-B8F9-BDB110AE8D7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2E-47FB-B8F9-BDB110AE8D7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C3-4A70-878B-386D12ECF71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C3-4A70-878B-386D12ECF71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DA-4F87-9176-4FE9B0D521B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A-4F87-9176-4FE9B0D521B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11-41CF-99C1-514DE4FAD6B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11-41CF-99C1-514DE4FAD6B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1385.61</c:v>
                </c:pt>
                <c:pt idx="1">
                  <c:v>1547.3</c:v>
                </c:pt>
                <c:pt idx="2">
                  <c:v>1357.05</c:v>
                </c:pt>
                <c:pt idx="3">
                  <c:v>1308.56</c:v>
                </c:pt>
                <c:pt idx="4">
                  <c:v>1291.73</c:v>
                </c:pt>
              </c:numCache>
            </c:numRef>
          </c:val>
          <c:extLst>
            <c:ext xmlns:c16="http://schemas.microsoft.com/office/drawing/2014/chart" uri="{C3380CC4-5D6E-409C-BE32-E72D297353CC}">
              <c16:uniqueId val="{00000000-768B-4BB7-B603-185532CE1ED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768B-4BB7-B603-185532CE1ED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56.64</c:v>
                </c:pt>
                <c:pt idx="1">
                  <c:v>65.260000000000005</c:v>
                </c:pt>
                <c:pt idx="2">
                  <c:v>65.58</c:v>
                </c:pt>
                <c:pt idx="3">
                  <c:v>60</c:v>
                </c:pt>
                <c:pt idx="4">
                  <c:v>53.84</c:v>
                </c:pt>
              </c:numCache>
            </c:numRef>
          </c:val>
          <c:extLst>
            <c:ext xmlns:c16="http://schemas.microsoft.com/office/drawing/2014/chart" uri="{C3380CC4-5D6E-409C-BE32-E72D297353CC}">
              <c16:uniqueId val="{00000000-241D-4619-AEAD-F8F3BEAE3C1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241D-4619-AEAD-F8F3BEAE3C1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234.94</c:v>
                </c:pt>
                <c:pt idx="1">
                  <c:v>205.91</c:v>
                </c:pt>
                <c:pt idx="2">
                  <c:v>242.65</c:v>
                </c:pt>
                <c:pt idx="3">
                  <c:v>261.38</c:v>
                </c:pt>
                <c:pt idx="4">
                  <c:v>293.37</c:v>
                </c:pt>
              </c:numCache>
            </c:numRef>
          </c:val>
          <c:extLst>
            <c:ext xmlns:c16="http://schemas.microsoft.com/office/drawing/2014/chart" uri="{C3380CC4-5D6E-409C-BE32-E72D297353CC}">
              <c16:uniqueId val="{00000000-C0DE-4872-BBB4-5E886C05A38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C0DE-4872-BBB4-5E886C05A38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56" zoomScale="160" zoomScaleNormal="16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只見町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3961</v>
      </c>
      <c r="AM8" s="60"/>
      <c r="AN8" s="60"/>
      <c r="AO8" s="60"/>
      <c r="AP8" s="60"/>
      <c r="AQ8" s="60"/>
      <c r="AR8" s="60"/>
      <c r="AS8" s="60"/>
      <c r="AT8" s="36">
        <f>データ!$S$6</f>
        <v>747.56</v>
      </c>
      <c r="AU8" s="36"/>
      <c r="AV8" s="36"/>
      <c r="AW8" s="36"/>
      <c r="AX8" s="36"/>
      <c r="AY8" s="36"/>
      <c r="AZ8" s="36"/>
      <c r="BA8" s="36"/>
      <c r="BB8" s="36">
        <f>データ!$T$6</f>
        <v>5.3</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91.51</v>
      </c>
      <c r="Q10" s="36"/>
      <c r="R10" s="36"/>
      <c r="S10" s="36"/>
      <c r="T10" s="36"/>
      <c r="U10" s="36"/>
      <c r="V10" s="36"/>
      <c r="W10" s="60">
        <f>データ!$Q$6</f>
        <v>2770</v>
      </c>
      <c r="X10" s="60"/>
      <c r="Y10" s="60"/>
      <c r="Z10" s="60"/>
      <c r="AA10" s="60"/>
      <c r="AB10" s="60"/>
      <c r="AC10" s="60"/>
      <c r="AD10" s="2"/>
      <c r="AE10" s="2"/>
      <c r="AF10" s="2"/>
      <c r="AG10" s="2"/>
      <c r="AH10" s="2"/>
      <c r="AI10" s="2"/>
      <c r="AJ10" s="2"/>
      <c r="AK10" s="2"/>
      <c r="AL10" s="60">
        <f>データ!$U$6</f>
        <v>3559</v>
      </c>
      <c r="AM10" s="60"/>
      <c r="AN10" s="60"/>
      <c r="AO10" s="60"/>
      <c r="AP10" s="60"/>
      <c r="AQ10" s="60"/>
      <c r="AR10" s="60"/>
      <c r="AS10" s="60"/>
      <c r="AT10" s="36">
        <f>データ!$V$6</f>
        <v>11.71</v>
      </c>
      <c r="AU10" s="36"/>
      <c r="AV10" s="36"/>
      <c r="AW10" s="36"/>
      <c r="AX10" s="36"/>
      <c r="AY10" s="36"/>
      <c r="AZ10" s="36"/>
      <c r="BA10" s="36"/>
      <c r="BB10" s="36">
        <f>データ!$W$6</f>
        <v>303.93</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ZhsXeidk9t9vpuuAiZ6tp4dHdXhdpOHXEVMaqLjhsuZzoNfqpIfsh+9GMjiD6flPLAbXyWZvACuLnNbLaKIErQ==" saltValue="IO1ToErVpT6wvBzbETZH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73679</v>
      </c>
      <c r="D6" s="20">
        <f t="shared" si="3"/>
        <v>47</v>
      </c>
      <c r="E6" s="20">
        <f t="shared" si="3"/>
        <v>1</v>
      </c>
      <c r="F6" s="20">
        <f t="shared" si="3"/>
        <v>0</v>
      </c>
      <c r="G6" s="20">
        <f t="shared" si="3"/>
        <v>0</v>
      </c>
      <c r="H6" s="20" t="str">
        <f t="shared" si="3"/>
        <v>福島県　只見町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91.51</v>
      </c>
      <c r="Q6" s="21">
        <f t="shared" si="3"/>
        <v>2770</v>
      </c>
      <c r="R6" s="21">
        <f t="shared" si="3"/>
        <v>3961</v>
      </c>
      <c r="S6" s="21">
        <f t="shared" si="3"/>
        <v>747.56</v>
      </c>
      <c r="T6" s="21">
        <f t="shared" si="3"/>
        <v>5.3</v>
      </c>
      <c r="U6" s="21">
        <f t="shared" si="3"/>
        <v>3559</v>
      </c>
      <c r="V6" s="21">
        <f t="shared" si="3"/>
        <v>11.71</v>
      </c>
      <c r="W6" s="21">
        <f t="shared" si="3"/>
        <v>303.93</v>
      </c>
      <c r="X6" s="22">
        <f>IF(X7="",NA(),X7)</f>
        <v>68.53</v>
      </c>
      <c r="Y6" s="22">
        <f t="shared" ref="Y6:AG6" si="4">IF(Y7="",NA(),Y7)</f>
        <v>74.400000000000006</v>
      </c>
      <c r="Z6" s="22">
        <f t="shared" si="4"/>
        <v>75.790000000000006</v>
      </c>
      <c r="AA6" s="22">
        <f t="shared" si="4"/>
        <v>64.72</v>
      </c>
      <c r="AB6" s="22">
        <f t="shared" si="4"/>
        <v>60.23</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1385.61</v>
      </c>
      <c r="BF6" s="22">
        <f t="shared" ref="BF6:BN6" si="7">IF(BF7="",NA(),BF7)</f>
        <v>1547.3</v>
      </c>
      <c r="BG6" s="22">
        <f t="shared" si="7"/>
        <v>1357.05</v>
      </c>
      <c r="BH6" s="22">
        <f t="shared" si="7"/>
        <v>1308.56</v>
      </c>
      <c r="BI6" s="22">
        <f t="shared" si="7"/>
        <v>1291.73</v>
      </c>
      <c r="BJ6" s="22">
        <f t="shared" si="7"/>
        <v>1007.7</v>
      </c>
      <c r="BK6" s="22">
        <f t="shared" si="7"/>
        <v>1018.52</v>
      </c>
      <c r="BL6" s="22">
        <f t="shared" si="7"/>
        <v>949.61</v>
      </c>
      <c r="BM6" s="22">
        <f t="shared" si="7"/>
        <v>918.84</v>
      </c>
      <c r="BN6" s="22">
        <f t="shared" si="7"/>
        <v>955.49</v>
      </c>
      <c r="BO6" s="21" t="str">
        <f>IF(BO7="","",IF(BO7="-","【-】","【"&amp;SUBSTITUTE(TEXT(BO7,"#,##0.00"),"-","△")&amp;"】"))</f>
        <v>【982.48】</v>
      </c>
      <c r="BP6" s="22">
        <f>IF(BP7="",NA(),BP7)</f>
        <v>56.64</v>
      </c>
      <c r="BQ6" s="22">
        <f t="shared" ref="BQ6:BY6" si="8">IF(BQ7="",NA(),BQ7)</f>
        <v>65.260000000000005</v>
      </c>
      <c r="BR6" s="22">
        <f t="shared" si="8"/>
        <v>65.58</v>
      </c>
      <c r="BS6" s="22">
        <f t="shared" si="8"/>
        <v>60</v>
      </c>
      <c r="BT6" s="22">
        <f t="shared" si="8"/>
        <v>53.84</v>
      </c>
      <c r="BU6" s="22">
        <f t="shared" si="8"/>
        <v>59.22</v>
      </c>
      <c r="BV6" s="22">
        <f t="shared" si="8"/>
        <v>58.79</v>
      </c>
      <c r="BW6" s="22">
        <f t="shared" si="8"/>
        <v>58.41</v>
      </c>
      <c r="BX6" s="22">
        <f t="shared" si="8"/>
        <v>58.27</v>
      </c>
      <c r="BY6" s="22">
        <f t="shared" si="8"/>
        <v>55.15</v>
      </c>
      <c r="BZ6" s="21" t="str">
        <f>IF(BZ7="","",IF(BZ7="-","【-】","【"&amp;SUBSTITUTE(TEXT(BZ7,"#,##0.00"),"-","△")&amp;"】"))</f>
        <v>【50.61】</v>
      </c>
      <c r="CA6" s="22">
        <f>IF(CA7="",NA(),CA7)</f>
        <v>234.94</v>
      </c>
      <c r="CB6" s="22">
        <f t="shared" ref="CB6:CJ6" si="9">IF(CB7="",NA(),CB7)</f>
        <v>205.91</v>
      </c>
      <c r="CC6" s="22">
        <f t="shared" si="9"/>
        <v>242.65</v>
      </c>
      <c r="CD6" s="22">
        <f t="shared" si="9"/>
        <v>261.38</v>
      </c>
      <c r="CE6" s="22">
        <f t="shared" si="9"/>
        <v>293.37</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59.77</v>
      </c>
      <c r="CM6" s="22">
        <f t="shared" ref="CM6:CU6" si="10">IF(CM7="",NA(),CM7)</f>
        <v>59.17</v>
      </c>
      <c r="CN6" s="22">
        <f t="shared" si="10"/>
        <v>61.18</v>
      </c>
      <c r="CO6" s="22">
        <f t="shared" si="10"/>
        <v>67.87</v>
      </c>
      <c r="CP6" s="22">
        <f t="shared" si="10"/>
        <v>67.37</v>
      </c>
      <c r="CQ6" s="22">
        <f t="shared" si="10"/>
        <v>56.76</v>
      </c>
      <c r="CR6" s="22">
        <f t="shared" si="10"/>
        <v>56.04</v>
      </c>
      <c r="CS6" s="22">
        <f t="shared" si="10"/>
        <v>58.52</v>
      </c>
      <c r="CT6" s="22">
        <f t="shared" si="10"/>
        <v>58.88</v>
      </c>
      <c r="CU6" s="22">
        <f t="shared" si="10"/>
        <v>58.16</v>
      </c>
      <c r="CV6" s="21" t="str">
        <f>IF(CV7="","",IF(CV7="-","【-】","【"&amp;SUBSTITUTE(TEXT(CV7,"#,##0.00"),"-","△")&amp;"】"))</f>
        <v>【56.15】</v>
      </c>
      <c r="CW6" s="22">
        <f>IF(CW7="",NA(),CW7)</f>
        <v>72.739999999999995</v>
      </c>
      <c r="CX6" s="22">
        <f t="shared" ref="CX6:DF6" si="11">IF(CX7="",NA(),CX7)</f>
        <v>70.87</v>
      </c>
      <c r="CY6" s="22">
        <f t="shared" si="11"/>
        <v>66.72</v>
      </c>
      <c r="CZ6" s="22">
        <f t="shared" si="11"/>
        <v>63.25</v>
      </c>
      <c r="DA6" s="22">
        <f t="shared" si="11"/>
        <v>61.12</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1.02</v>
      </c>
      <c r="EE6" s="22">
        <f t="shared" ref="EE6:EM6" si="14">IF(EE7="",NA(),EE7)</f>
        <v>0.38</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73679</v>
      </c>
      <c r="D7" s="24">
        <v>47</v>
      </c>
      <c r="E7" s="24">
        <v>1</v>
      </c>
      <c r="F7" s="24">
        <v>0</v>
      </c>
      <c r="G7" s="24">
        <v>0</v>
      </c>
      <c r="H7" s="24" t="s">
        <v>96</v>
      </c>
      <c r="I7" s="24" t="s">
        <v>97</v>
      </c>
      <c r="J7" s="24" t="s">
        <v>98</v>
      </c>
      <c r="K7" s="24" t="s">
        <v>99</v>
      </c>
      <c r="L7" s="24" t="s">
        <v>100</v>
      </c>
      <c r="M7" s="24" t="s">
        <v>101</v>
      </c>
      <c r="N7" s="25" t="s">
        <v>102</v>
      </c>
      <c r="O7" s="25" t="s">
        <v>103</v>
      </c>
      <c r="P7" s="25">
        <v>91.51</v>
      </c>
      <c r="Q7" s="25">
        <v>2770</v>
      </c>
      <c r="R7" s="25">
        <v>3961</v>
      </c>
      <c r="S7" s="25">
        <v>747.56</v>
      </c>
      <c r="T7" s="25">
        <v>5.3</v>
      </c>
      <c r="U7" s="25">
        <v>3559</v>
      </c>
      <c r="V7" s="25">
        <v>11.71</v>
      </c>
      <c r="W7" s="25">
        <v>303.93</v>
      </c>
      <c r="X7" s="25">
        <v>68.53</v>
      </c>
      <c r="Y7" s="25">
        <v>74.400000000000006</v>
      </c>
      <c r="Z7" s="25">
        <v>75.790000000000006</v>
      </c>
      <c r="AA7" s="25">
        <v>64.72</v>
      </c>
      <c r="AB7" s="25">
        <v>60.23</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1385.61</v>
      </c>
      <c r="BF7" s="25">
        <v>1547.3</v>
      </c>
      <c r="BG7" s="25">
        <v>1357.05</v>
      </c>
      <c r="BH7" s="25">
        <v>1308.56</v>
      </c>
      <c r="BI7" s="25">
        <v>1291.73</v>
      </c>
      <c r="BJ7" s="25">
        <v>1007.7</v>
      </c>
      <c r="BK7" s="25">
        <v>1018.52</v>
      </c>
      <c r="BL7" s="25">
        <v>949.61</v>
      </c>
      <c r="BM7" s="25">
        <v>918.84</v>
      </c>
      <c r="BN7" s="25">
        <v>955.49</v>
      </c>
      <c r="BO7" s="25">
        <v>982.48</v>
      </c>
      <c r="BP7" s="25">
        <v>56.64</v>
      </c>
      <c r="BQ7" s="25">
        <v>65.260000000000005</v>
      </c>
      <c r="BR7" s="25">
        <v>65.58</v>
      </c>
      <c r="BS7" s="25">
        <v>60</v>
      </c>
      <c r="BT7" s="25">
        <v>53.84</v>
      </c>
      <c r="BU7" s="25">
        <v>59.22</v>
      </c>
      <c r="BV7" s="25">
        <v>58.79</v>
      </c>
      <c r="BW7" s="25">
        <v>58.41</v>
      </c>
      <c r="BX7" s="25">
        <v>58.27</v>
      </c>
      <c r="BY7" s="25">
        <v>55.15</v>
      </c>
      <c r="BZ7" s="25">
        <v>50.61</v>
      </c>
      <c r="CA7" s="25">
        <v>234.94</v>
      </c>
      <c r="CB7" s="25">
        <v>205.91</v>
      </c>
      <c r="CC7" s="25">
        <v>242.65</v>
      </c>
      <c r="CD7" s="25">
        <v>261.38</v>
      </c>
      <c r="CE7" s="25">
        <v>293.37</v>
      </c>
      <c r="CF7" s="25">
        <v>292.89999999999998</v>
      </c>
      <c r="CG7" s="25">
        <v>298.25</v>
      </c>
      <c r="CH7" s="25">
        <v>303.27999999999997</v>
      </c>
      <c r="CI7" s="25">
        <v>303.81</v>
      </c>
      <c r="CJ7" s="25">
        <v>310.26</v>
      </c>
      <c r="CK7" s="25">
        <v>320.83</v>
      </c>
      <c r="CL7" s="25">
        <v>59.77</v>
      </c>
      <c r="CM7" s="25">
        <v>59.17</v>
      </c>
      <c r="CN7" s="25">
        <v>61.18</v>
      </c>
      <c r="CO7" s="25">
        <v>67.87</v>
      </c>
      <c r="CP7" s="25">
        <v>67.37</v>
      </c>
      <c r="CQ7" s="25">
        <v>56.76</v>
      </c>
      <c r="CR7" s="25">
        <v>56.04</v>
      </c>
      <c r="CS7" s="25">
        <v>58.52</v>
      </c>
      <c r="CT7" s="25">
        <v>58.88</v>
      </c>
      <c r="CU7" s="25">
        <v>58.16</v>
      </c>
      <c r="CV7" s="25">
        <v>56.15</v>
      </c>
      <c r="CW7" s="25">
        <v>72.739999999999995</v>
      </c>
      <c r="CX7" s="25">
        <v>70.87</v>
      </c>
      <c r="CY7" s="25">
        <v>66.72</v>
      </c>
      <c r="CZ7" s="25">
        <v>63.25</v>
      </c>
      <c r="DA7" s="25">
        <v>61.12</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1.02</v>
      </c>
      <c r="EE7" s="25">
        <v>0.38</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lg062</cp:lastModifiedBy>
  <cp:lastPrinted>2024-02-05T04:31:38Z</cp:lastPrinted>
  <dcterms:created xsi:type="dcterms:W3CDTF">2023-12-05T01:05:03Z</dcterms:created>
  <dcterms:modified xsi:type="dcterms:W3CDTF">2024-02-05T04:31:42Z</dcterms:modified>
  <cp:category/>
</cp:coreProperties>
</file>