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omokawa_teruo\Desktop\【照会_2月2日（金）期限】公営企業に係る経営比較分析表（令和４年度決算）の分析等について\"/>
    </mc:Choice>
  </mc:AlternateContent>
  <xr:revisionPtr revIDLastSave="0" documentId="13_ncr:1_{F36686CA-118F-4DC1-BE2C-CB19F4956CA4}" xr6:coauthVersionLast="45" xr6:coauthVersionMax="45" xr10:uidLastSave="{00000000-0000-0000-0000-000000000000}"/>
  <workbookProtection workbookAlgorithmName="SHA-512" workbookHashValue="XfrRLa/VF57eYy4BGU0KFvb1rC9krqcnmqjgoBom4VSGmKH36cMNPlAuDilBNEX5f7anU7hfOkyGbwL9DzArxA==" workbookSaltValue="IUSK5a8ZHEwCNKh6jThCH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G85" i="4"/>
  <c r="E85" i="4"/>
  <c r="BB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<sst xmlns="http://schemas.openxmlformats.org/spreadsheetml/2006/main" count="228" uniqueCount="113">
  <si>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</si>
  <si>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</si>
  <si>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</si>
  <si>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</si>
  <si>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</si>
  <si>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</si>
  <si>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</si>
  <si>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</si>
  <si>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</si>
  <si>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</si>
  <si>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</si>
  <si>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</si>
  <si>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</si>
  <si>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</si>
  <si>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</si>
  <si>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</si>
  <si>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</si>
  <si>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</si>
  <si>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</si>
  <si>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</si>
  <si>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</si>
  <si>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</si>
  <si>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</si>
  <si>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</si>
  <si>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</si>
  <si>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</si>
  <si>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</si>
  <si>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</si>
  <si>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</si>
  <si>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</si>
  <si>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</si>
  <si>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</si>
  <si>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</si>
  <si>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</si>
  <si>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</si>
  <si>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</si>
  <si>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</si>
  <si>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</si>
  <si>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</si>
  <si>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</si>
  <si>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</si>
  <si>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</si>
  <si>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</si>
  <si>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</si>
  <si>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</si>
  <si>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</si>
  <si>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</si>
  <si>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</si>
  <si>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</si>
  <si>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</si>
  <si>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</si>
  <si>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</si>
  <si>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</si>
  <si>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</si>
  <si>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</si>
  <si>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</si>
  <si>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</si>
  <si>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</si>
  <si>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</si>
  <si>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</si>
  <si>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</si>
  <si>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</si>
  <si>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</si>
  <si>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</si>
  <si>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</si>
  <si>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</si>
  <si>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</si>
  <si>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</si>
  <si>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</si>
  <si>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</si>
  <si>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</si>
  <si>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</si>
  <si>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</si>
  <si>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</si>
  <si>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</si>
  <si>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</si>
  <si>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</si>
  <si>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</si>
  <si>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</si>
  <si>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</si>
  <si>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</si>
  <si>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</si>
  <si>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</si>
  <si>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</si>
  <si>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</si>
  <si>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</si>
  <si>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</si>
  <si>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</si>
  <si>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</si>
  <si>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</si>
  <si>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</si>
  <si>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</si>
  <si>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</si>
  <si>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</si>
  <si>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</si>
  <si>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</si>
  <si>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</si>
  <si>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</si>
  <si>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</si>
  <si>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</si>
  <si>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</si>
  <si>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</si>
  <si>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</si>
  <si>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</si>
  <si>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</si>
  <si>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</si>
  <si>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</si>
  <si>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</si>
  <si>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</si>
  <si>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</si>
  <si>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■有形固定資産減価償却率は、類似団体平均値を下回っており、新浄水場の建設により低い数値となっています。
■管路経年化率は、類似団体平均値を上回っており、老朽水準は高いものと考えられます。このため、計画的な管路更新等の検討が必要です。
■管路更新率は、第５次拡張事業として新浄水場の建設を優先して取り組んでいることから、近年更新事業を見合わせておりますが、計画的な整備推進が必要であることから、財政計画を含めた早急な対応を検討していく必要があります。
アセットマネジメント（資産管理）への取り組み等計画的な管路の改良、更新を図っていく必要があります。</t>
    <rPh sb="1" eb="3">
      <t>ユウケイ</t>
    </rPh>
    <rPh sb="3" eb="5">
      <t>コテイ</t>
    </rPh>
    <rPh sb="5" eb="7">
      <t>シサン</t>
    </rPh>
    <rPh sb="7" eb="9">
      <t>ゲンカ</t>
    </rPh>
    <rPh sb="9" eb="11">
      <t>ショウキャク</t>
    </rPh>
    <rPh sb="11" eb="12">
      <t>リツ</t>
    </rPh>
    <rPh sb="14" eb="21">
      <t>ルイジダンタイヘイキンチ</t>
    </rPh>
    <rPh sb="22" eb="23">
      <t>シタ</t>
    </rPh>
    <rPh sb="29" eb="30">
      <t>シン</t>
    </rPh>
    <rPh sb="30" eb="33">
      <t>ジョウスイジョウ</t>
    </rPh>
    <rPh sb="34" eb="36">
      <t>ケンセツ</t>
    </rPh>
    <rPh sb="39" eb="40">
      <t>ヒク</t>
    </rPh>
    <rPh sb="41" eb="43">
      <t>スウチ</t>
    </rPh>
    <rPh sb="53" eb="55">
      <t>カンロ</t>
    </rPh>
    <rPh sb="55" eb="58">
      <t>ケイネンカ</t>
    </rPh>
    <rPh sb="58" eb="59">
      <t>リツ</t>
    </rPh>
    <rPh sb="61" eb="63">
      <t>ルイジ</t>
    </rPh>
    <rPh sb="63" eb="65">
      <t>ダンタイ</t>
    </rPh>
    <rPh sb="65" eb="68">
      <t>ヘイキンチ</t>
    </rPh>
    <rPh sb="69" eb="70">
      <t>ウエ</t>
    </rPh>
    <rPh sb="81" eb="82">
      <t>タカ</t>
    </rPh>
    <rPh sb="98" eb="101">
      <t>ケイカクテキ</t>
    </rPh>
    <rPh sb="102" eb="104">
      <t>カンロ</t>
    </rPh>
    <rPh sb="104" eb="106">
      <t>コウシン</t>
    </rPh>
    <rPh sb="106" eb="107">
      <t>トウ</t>
    </rPh>
    <rPh sb="108" eb="110">
      <t>ケントウ</t>
    </rPh>
    <rPh sb="111" eb="113">
      <t>ヒツヨウ</t>
    </rPh>
    <rPh sb="125" eb="126">
      <t>ダイ</t>
    </rPh>
    <rPh sb="127" eb="132">
      <t>ジカクチョウジギョウ</t>
    </rPh>
    <rPh sb="135" eb="136">
      <t>シン</t>
    </rPh>
    <rPh sb="140" eb="142">
      <t>ケンセツ</t>
    </rPh>
    <phoneticPr fontId="4"/>
  </si>
  <si>
    <t>■経営の健全性について、第５次拡張事業による経営の悪化が想定されます。
■施設関連が創設期よりかなり年数が経過しており、特に高度成長期に建設された多くの施設が老朽化を迎えていることから、計画的な施設整備や更新が必要であると考えられます。
■また、第５次拡張事業にかかる事業費の企業債負担が大きく影響しており、水道料金の改定や一般会計からの繰入金などの財源確保に努めることが重要となります。
施設の効率性を高めながら、将来の運営体制のあり方についても検討していく必要があり、健全な事業運営が継続できるように取り組んでいきます。</t>
    <rPh sb="1" eb="3">
      <t>ケイエイ</t>
    </rPh>
    <rPh sb="4" eb="7">
      <t>ケンゼンセイ</t>
    </rPh>
    <rPh sb="12" eb="13">
      <t>ダイ</t>
    </rPh>
    <rPh sb="14" eb="19">
      <t>ジカクチョウジギョウ</t>
    </rPh>
    <rPh sb="22" eb="24">
      <t>ケイエイ</t>
    </rPh>
    <rPh sb="25" eb="27">
      <t>アッカ</t>
    </rPh>
    <rPh sb="28" eb="30">
      <t>ソウテイ</t>
    </rPh>
    <rPh sb="37" eb="39">
      <t>シセツ</t>
    </rPh>
    <rPh sb="39" eb="41">
      <t>カンレン</t>
    </rPh>
    <rPh sb="42" eb="45">
      <t>ソウセツキ</t>
    </rPh>
    <rPh sb="50" eb="52">
      <t>ネンスウ</t>
    </rPh>
    <rPh sb="53" eb="55">
      <t>ケイカ</t>
    </rPh>
    <rPh sb="60" eb="61">
      <t>トク</t>
    </rPh>
    <rPh sb="62" eb="64">
      <t>コウド</t>
    </rPh>
    <rPh sb="64" eb="67">
      <t>セイチョウキ</t>
    </rPh>
    <rPh sb="68" eb="70">
      <t>ケンセツ</t>
    </rPh>
    <rPh sb="73" eb="74">
      <t>オオ</t>
    </rPh>
    <rPh sb="76" eb="78">
      <t>シセツ</t>
    </rPh>
    <rPh sb="79" eb="82">
      <t>ロウキュウカ</t>
    </rPh>
    <rPh sb="83" eb="84">
      <t>ムカ</t>
    </rPh>
    <rPh sb="93" eb="96">
      <t>ケイカクテキ</t>
    </rPh>
    <rPh sb="97" eb="99">
      <t>シセツ</t>
    </rPh>
    <rPh sb="99" eb="101">
      <t>セイビ</t>
    </rPh>
    <rPh sb="102" eb="104">
      <t>コウシン</t>
    </rPh>
    <rPh sb="105" eb="107">
      <t>ヒツヨウ</t>
    </rPh>
    <rPh sb="111" eb="112">
      <t>カンガ</t>
    </rPh>
    <rPh sb="123" eb="124">
      <t>ダイ</t>
    </rPh>
    <rPh sb="125" eb="126">
      <t>ジ</t>
    </rPh>
    <rPh sb="126" eb="130">
      <t>カクチョウジギョウ</t>
    </rPh>
    <rPh sb="134" eb="137">
      <t>ジギョウヒ</t>
    </rPh>
    <rPh sb="138" eb="140">
      <t>キギョウ</t>
    </rPh>
    <rPh sb="140" eb="141">
      <t>サイ</t>
    </rPh>
    <rPh sb="141" eb="143">
      <t>フタン</t>
    </rPh>
    <rPh sb="144" eb="145">
      <t>オオ</t>
    </rPh>
    <rPh sb="147" eb="149">
      <t>エイキョウ</t>
    </rPh>
    <rPh sb="154" eb="156">
      <t>スイドウ</t>
    </rPh>
    <rPh sb="156" eb="158">
      <t>リョウキン</t>
    </rPh>
    <rPh sb="159" eb="161">
      <t>カイテイ</t>
    </rPh>
    <rPh sb="162" eb="164">
      <t>イッパン</t>
    </rPh>
    <rPh sb="164" eb="166">
      <t>カイケイ</t>
    </rPh>
    <rPh sb="169" eb="172">
      <t>クリイレキン</t>
    </rPh>
    <rPh sb="175" eb="179">
      <t>ザイゲンカクホ</t>
    </rPh>
    <rPh sb="180" eb="181">
      <t>ツト</t>
    </rPh>
    <rPh sb="186" eb="188">
      <t>ジュウヨウ</t>
    </rPh>
    <rPh sb="195" eb="197">
      <t>シセツ</t>
    </rPh>
    <rPh sb="198" eb="201">
      <t>コウリツセイ</t>
    </rPh>
    <rPh sb="202" eb="203">
      <t>タカ</t>
    </rPh>
    <rPh sb="208" eb="210">
      <t>ショウライ</t>
    </rPh>
    <rPh sb="211" eb="213">
      <t>ウンエイ</t>
    </rPh>
    <rPh sb="213" eb="215">
      <t>タイセイ</t>
    </rPh>
    <rPh sb="218" eb="219">
      <t>カタ</t>
    </rPh>
    <rPh sb="224" eb="226">
      <t>ケントウ</t>
    </rPh>
    <rPh sb="230" eb="232">
      <t>ヒツヨウ</t>
    </rPh>
    <rPh sb="236" eb="238">
      <t>ケンゼン</t>
    </rPh>
    <rPh sb="239" eb="243">
      <t>ジギョウウンエイ</t>
    </rPh>
    <rPh sb="244" eb="246">
      <t>ケイゾク</t>
    </rPh>
    <rPh sb="252" eb="253">
      <t>ト</t>
    </rPh>
    <rPh sb="254" eb="255">
      <t>ク</t>
    </rPh>
    <phoneticPr fontId="4"/>
  </si>
  <si>
    <t xml:space="preserve">■経常収支比率及び料金回収率は、100％未満となったが、これは上水道第５次拡張事業により、新浄水場の建設が完了したため、減価償却費及び企業債の支払利息が大幅に増加したためであります。
■経常利益は赤字経営ですが、前年度繰越利益剰余金等から累積欠損金比率は０％で、欠損金は発生していません。
■流動比率は、100％を超えていることから、1年以内に支払うべき債務に対して支払能力を有していると読み取れます。
■企業債残高に対しては、類似団体平均値を大きく上回っております。これは、第５次拡張事業により建設改良費が増加したためであり、また今後も老朽管の更新等により企業債の発行が必要となることから、企業債残高は増加の一途となります。企業債発行額の抑制、残高の縮減を図る意味でも財源確保に努めていきます。
■給水原価は、類似団体平均値を上回っており、給水コストが高いものと考えられますが、減価償却費、企業債支払利息、施設の修繕費等の増加によるものです。
■施設利用率が類似団体平均値を上回っており、新浄水場の稼働により、効率的な運用を図ってまいります。
■有収率は、類似団体平均値を上回っております。
収益に結び付く水量の確保に向けては、漏水調査の実施や修繕を実施しておりますが、維持管理を含め適正な経営運営により効率性を確保していく必要があります。
■第５次拡張事業、既存施設の経年劣化、老朽化等に伴う維持管理費が嵩んでおり、費用増加につながっています。
財源確保に向けて健全な経営が成り立つよう努めていく必要があります。しかしながら、安定供給を図ることや災害対策、耐震化の強化を図るため、計画的な整備を進めていきます。
</t>
    <rPh sb="1" eb="3">
      <t>ケイジョウ</t>
    </rPh>
    <rPh sb="3" eb="5">
      <t>シュウシ</t>
    </rPh>
    <rPh sb="5" eb="7">
      <t>ヒリツ</t>
    </rPh>
    <rPh sb="7" eb="8">
      <t>オヨ</t>
    </rPh>
    <rPh sb="9" eb="11">
      <t>リョウキン</t>
    </rPh>
    <rPh sb="11" eb="13">
      <t>カイシュウ</t>
    </rPh>
    <rPh sb="13" eb="14">
      <t>リツ</t>
    </rPh>
    <rPh sb="20" eb="22">
      <t>ミマン</t>
    </rPh>
    <rPh sb="31" eb="33">
      <t>ジョウスイ</t>
    </rPh>
    <rPh sb="33" eb="34">
      <t>ミチ</t>
    </rPh>
    <rPh sb="34" eb="35">
      <t>ダイ</t>
    </rPh>
    <rPh sb="36" eb="41">
      <t>ジカクチョウジギョウ</t>
    </rPh>
    <rPh sb="45" eb="49">
      <t>シンジョウスイジョウ</t>
    </rPh>
    <rPh sb="50" eb="52">
      <t>ケンセツ</t>
    </rPh>
    <rPh sb="53" eb="55">
      <t>カンリョウ</t>
    </rPh>
    <rPh sb="60" eb="65">
      <t>ゲンカショウキャクヒ</t>
    </rPh>
    <rPh sb="65" eb="66">
      <t>オヨ</t>
    </rPh>
    <rPh sb="67" eb="70">
      <t>キギョウサイ</t>
    </rPh>
    <rPh sb="71" eb="73">
      <t>シハライ</t>
    </rPh>
    <rPh sb="73" eb="75">
      <t>リソク</t>
    </rPh>
    <rPh sb="76" eb="78">
      <t>オオハバ</t>
    </rPh>
    <rPh sb="79" eb="81">
      <t>ゾウカ</t>
    </rPh>
    <rPh sb="93" eb="95">
      <t>ケイジョウ</t>
    </rPh>
    <rPh sb="95" eb="97">
      <t>リエキ</t>
    </rPh>
    <rPh sb="98" eb="100">
      <t>アカジ</t>
    </rPh>
    <rPh sb="100" eb="102">
      <t>ケイエイ</t>
    </rPh>
    <rPh sb="106" eb="109">
      <t>ゼンネンド</t>
    </rPh>
    <rPh sb="109" eb="116">
      <t>クリコシリエキジョウヨキン</t>
    </rPh>
    <rPh sb="116" eb="117">
      <t>トウ</t>
    </rPh>
    <rPh sb="119" eb="121">
      <t>ルイセキ</t>
    </rPh>
    <rPh sb="121" eb="123">
      <t>ケッソン</t>
    </rPh>
    <rPh sb="123" eb="124">
      <t>キン</t>
    </rPh>
    <rPh sb="124" eb="126">
      <t>ヒリツ</t>
    </rPh>
    <rPh sb="131" eb="134">
      <t>ケッソンキン</t>
    </rPh>
    <rPh sb="135" eb="137">
      <t>ハッセイ</t>
    </rPh>
    <rPh sb="146" eb="148">
      <t>リュウドウ</t>
    </rPh>
    <rPh sb="148" eb="150">
      <t>ヒリツ</t>
    </rPh>
    <rPh sb="157" eb="158">
      <t>コ</t>
    </rPh>
    <rPh sb="168" eb="169">
      <t>ネン</t>
    </rPh>
    <rPh sb="169" eb="171">
      <t>イナイ</t>
    </rPh>
    <rPh sb="172" eb="174">
      <t>シハラ</t>
    </rPh>
    <rPh sb="177" eb="179">
      <t>サイム</t>
    </rPh>
    <rPh sb="180" eb="181">
      <t>タイ</t>
    </rPh>
    <rPh sb="183" eb="185">
      <t>シハライ</t>
    </rPh>
    <rPh sb="185" eb="187">
      <t>ノウリョク</t>
    </rPh>
    <rPh sb="188" eb="189">
      <t>ユウ</t>
    </rPh>
    <rPh sb="194" eb="195">
      <t>ヨ</t>
    </rPh>
    <rPh sb="196" eb="197">
      <t>ト</t>
    </rPh>
    <rPh sb="203" eb="205">
      <t>キギョウ</t>
    </rPh>
    <rPh sb="205" eb="206">
      <t>サイ</t>
    </rPh>
    <rPh sb="206" eb="208">
      <t>ザンダカ</t>
    </rPh>
    <rPh sb="209" eb="210">
      <t>タイ</t>
    </rPh>
    <rPh sb="214" eb="216">
      <t>ルイジ</t>
    </rPh>
    <rPh sb="216" eb="218">
      <t>ダンタイ</t>
    </rPh>
    <rPh sb="218" eb="221">
      <t>ヘイキンチ</t>
    </rPh>
    <rPh sb="222" eb="223">
      <t>オオ</t>
    </rPh>
    <rPh sb="225" eb="227">
      <t>ウワマワ</t>
    </rPh>
    <rPh sb="238" eb="239">
      <t>ダイ</t>
    </rPh>
    <rPh sb="240" eb="241">
      <t>ジ</t>
    </rPh>
    <rPh sb="241" eb="243">
      <t>カクチョウ</t>
    </rPh>
    <rPh sb="243" eb="245">
      <t>ジギョウ</t>
    </rPh>
    <rPh sb="248" eb="250">
      <t>ケンセツ</t>
    </rPh>
    <rPh sb="250" eb="252">
      <t>カイリョウ</t>
    </rPh>
    <rPh sb="252" eb="253">
      <t>ヒ</t>
    </rPh>
    <rPh sb="254" eb="256">
      <t>ゾウカ</t>
    </rPh>
    <rPh sb="266" eb="268">
      <t>コンゴ</t>
    </rPh>
    <rPh sb="269" eb="272">
      <t>ロウキュウカン</t>
    </rPh>
    <rPh sb="273" eb="275">
      <t>コウシン</t>
    </rPh>
    <rPh sb="275" eb="276">
      <t>トウ</t>
    </rPh>
    <rPh sb="279" eb="281">
      <t>キギョウ</t>
    </rPh>
    <rPh sb="281" eb="282">
      <t>サイ</t>
    </rPh>
    <rPh sb="283" eb="285">
      <t>ハッコウ</t>
    </rPh>
    <rPh sb="286" eb="288">
      <t>ヒツヨウ</t>
    </rPh>
    <rPh sb="296" eb="298">
      <t>キギョウ</t>
    </rPh>
    <rPh sb="298" eb="299">
      <t>サイ</t>
    </rPh>
    <rPh sb="299" eb="301">
      <t>ザンダカ</t>
    </rPh>
    <rPh sb="302" eb="304">
      <t>ゾウカ</t>
    </rPh>
    <rPh sb="305" eb="307">
      <t>イット</t>
    </rPh>
    <rPh sb="313" eb="315">
      <t>キギョウ</t>
    </rPh>
    <rPh sb="315" eb="316">
      <t>サイ</t>
    </rPh>
    <rPh sb="316" eb="318">
      <t>ハッコウ</t>
    </rPh>
    <rPh sb="318" eb="319">
      <t>ガク</t>
    </rPh>
    <rPh sb="320" eb="322">
      <t>ヨクセイ</t>
    </rPh>
    <rPh sb="323" eb="325">
      <t>ザンダカ</t>
    </rPh>
    <rPh sb="326" eb="328">
      <t>シュクゲン</t>
    </rPh>
    <rPh sb="329" eb="330">
      <t>ハカ</t>
    </rPh>
    <rPh sb="331" eb="333">
      <t>イミ</t>
    </rPh>
    <rPh sb="335" eb="337">
      <t>ザイゲン</t>
    </rPh>
    <rPh sb="337" eb="339">
      <t>カクホ</t>
    </rPh>
    <rPh sb="340" eb="341">
      <t>ツト</t>
    </rPh>
    <rPh sb="350" eb="352">
      <t>キュウスイ</t>
    </rPh>
    <rPh sb="352" eb="354">
      <t>ゲンカ</t>
    </rPh>
    <rPh sb="356" eb="363">
      <t>ルイジダンタイヘイキンチ</t>
    </rPh>
    <rPh sb="371" eb="373">
      <t>キュウスイ</t>
    </rPh>
    <rPh sb="377" eb="378">
      <t>タカ</t>
    </rPh>
    <rPh sb="382" eb="383">
      <t>カンガ</t>
    </rPh>
    <rPh sb="390" eb="395">
      <t>ゲンカショウキャクヒ</t>
    </rPh>
    <rPh sb="396" eb="399">
      <t>キギョウサイ</t>
    </rPh>
    <rPh sb="399" eb="403">
      <t>シハライリソク</t>
    </rPh>
    <rPh sb="404" eb="406">
      <t>シセツ</t>
    </rPh>
    <rPh sb="407" eb="409">
      <t>シュウゼン</t>
    </rPh>
    <rPh sb="412" eb="414">
      <t>ゾウカ</t>
    </rPh>
    <rPh sb="424" eb="426">
      <t>シセツ</t>
    </rPh>
    <rPh sb="426" eb="428">
      <t>リヨウ</t>
    </rPh>
    <rPh sb="428" eb="429">
      <t>リツ</t>
    </rPh>
    <rPh sb="430" eb="432">
      <t>ルイジ</t>
    </rPh>
    <rPh sb="432" eb="434">
      <t>ダンタイ</t>
    </rPh>
    <rPh sb="434" eb="437">
      <t>ヘイキンチ</t>
    </rPh>
    <rPh sb="438" eb="439">
      <t>ウエ</t>
    </rPh>
    <rPh sb="451" eb="452">
      <t>リツ</t>
    </rPh>
    <rPh sb="459" eb="461">
      <t>ウンヨウ</t>
    </rPh>
    <rPh sb="462" eb="463">
      <t>ハカ</t>
    </rPh>
    <rPh sb="473" eb="476">
      <t>ユウシュウリツ</t>
    </rPh>
    <rPh sb="486" eb="487">
      <t>ウエ</t>
    </rPh>
    <rPh sb="496" eb="498">
      <t>シュウエキ</t>
    </rPh>
    <rPh sb="499" eb="500">
      <t>ムス</t>
    </rPh>
    <rPh sb="501" eb="502">
      <t>ツ</t>
    </rPh>
    <rPh sb="503" eb="505">
      <t>スイリョウ</t>
    </rPh>
    <rPh sb="506" eb="508">
      <t>カクホ</t>
    </rPh>
    <rPh sb="509" eb="510">
      <t>ム</t>
    </rPh>
    <rPh sb="514" eb="516">
      <t>ロウスイ</t>
    </rPh>
    <rPh sb="516" eb="518">
      <t>チョウサ</t>
    </rPh>
    <rPh sb="519" eb="521">
      <t>ジッシ</t>
    </rPh>
    <rPh sb="522" eb="524">
      <t>シュウゼン</t>
    </rPh>
    <rPh sb="525" eb="527">
      <t>ジッシ</t>
    </rPh>
    <rPh sb="535" eb="537">
      <t>イジ</t>
    </rPh>
    <rPh sb="537" eb="539">
      <t>カンリ</t>
    </rPh>
    <rPh sb="540" eb="541">
      <t>フク</t>
    </rPh>
    <rPh sb="542" eb="544">
      <t>テキセイ</t>
    </rPh>
    <rPh sb="545" eb="547">
      <t>ケイエイ</t>
    </rPh>
    <rPh sb="547" eb="549">
      <t>ウンエイ</t>
    </rPh>
    <rPh sb="552" eb="555">
      <t>コウリツセイ</t>
    </rPh>
    <rPh sb="556" eb="558">
      <t>カクホ</t>
    </rPh>
    <rPh sb="562" eb="564">
      <t>ヒツヨウ</t>
    </rPh>
    <rPh sb="574" eb="575">
      <t>ジ</t>
    </rPh>
    <rPh sb="575" eb="577">
      <t>カクチョウ</t>
    </rPh>
    <rPh sb="577" eb="579">
      <t>ジギョウ</t>
    </rPh>
    <rPh sb="580" eb="582">
      <t>キゾン</t>
    </rPh>
    <rPh sb="582" eb="584">
      <t>シセツ</t>
    </rPh>
    <rPh sb="585" eb="587">
      <t>ケイネン</t>
    </rPh>
    <rPh sb="587" eb="589">
      <t>レッカ</t>
    </rPh>
    <rPh sb="590" eb="593">
      <t>ロウキュウカ</t>
    </rPh>
    <rPh sb="593" eb="594">
      <t>ナド</t>
    </rPh>
    <rPh sb="595" eb="596">
      <t>トモナ</t>
    </rPh>
    <rPh sb="597" eb="599">
      <t>イジ</t>
    </rPh>
    <rPh sb="599" eb="601">
      <t>カンリ</t>
    </rPh>
    <rPh sb="601" eb="602">
      <t>ヒ</t>
    </rPh>
    <rPh sb="603" eb="604">
      <t>カサ</t>
    </rPh>
    <rPh sb="609" eb="611">
      <t>ヒヨウ</t>
    </rPh>
    <rPh sb="611" eb="613">
      <t>ゾウカ</t>
    </rPh>
    <rPh sb="624" eb="628">
      <t>ザイゲンカクホ</t>
    </rPh>
    <rPh sb="629" eb="630">
      <t>ム</t>
    </rPh>
    <rPh sb="632" eb="634">
      <t>ケンゼン</t>
    </rPh>
    <rPh sb="635" eb="637">
      <t>ケイエイ</t>
    </rPh>
    <rPh sb="638" eb="639">
      <t>ナ</t>
    </rPh>
    <rPh sb="640" eb="641">
      <t>タ</t>
    </rPh>
    <rPh sb="644" eb="645">
      <t>ツト</t>
    </rPh>
    <rPh sb="649" eb="651">
      <t>ヒツヨウ</t>
    </rPh>
    <rPh sb="664" eb="666">
      <t>アンテイ</t>
    </rPh>
    <rPh sb="666" eb="668">
      <t>キョウキュウ</t>
    </rPh>
    <rPh sb="669" eb="670">
      <t>ハカ</t>
    </rPh>
    <rPh sb="674" eb="676">
      <t>サイガイ</t>
    </rPh>
    <rPh sb="676" eb="678">
      <t>タイサク</t>
    </rPh>
    <rPh sb="679" eb="682">
      <t>タイシンカ</t>
    </rPh>
    <rPh sb="683" eb="685">
      <t>キョウカ</t>
    </rPh>
    <rPh sb="686" eb="687">
      <t>ハカ</t>
    </rPh>
    <rPh sb="691" eb="694">
      <t>ケイカクテキ</t>
    </rPh>
    <rPh sb="695" eb="697">
      <t>セイビ</t>
    </rPh>
    <rPh sb="698" eb="699">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</si>
</sst>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1.55</c:v>
                </c:pt>
                <c:pt idx="1">
                  <c:v>1.59</c:v>
                </c:pt>
                <c:pt idx="2">
                  <c:v>1.6</c:v>
                </c:pt>
                <c:pt idx="3">
                  <c:v>1.29</c:v>
                </c:pt>
                <c:pt idx="4" formatCode="#,##0.00;&quot;△&quot;#,##0.00">
                  <c:v>0</c:v>
                </c:pt>
              </c:numCache>
            </c:numRef>
          </c:val>
          <c:extLst>
            <c:ext xmlns:c16="http://schemas.microsoft.com/office/drawing/2014/chart" uri="{C3380CC4-5D6E-409C-BE32-E72D297353CC}">
              <c16:uniqueId val="{00000000-C078-48EC-9637-C7D8962C5B6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C078-48EC-9637-C7D8962C5B6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52.64</c:v>
                </c:pt>
                <c:pt idx="1">
                  <c:v>52.45</c:v>
                </c:pt>
                <c:pt idx="2">
                  <c:v>53.64</c:v>
                </c:pt>
                <c:pt idx="3">
                  <c:v>53.67</c:v>
                </c:pt>
                <c:pt idx="4">
                  <c:v>60.23</c:v>
                </c:pt>
              </c:numCache>
            </c:numRef>
          </c:val>
          <c:extLst>
            <c:ext xmlns:c16="http://schemas.microsoft.com/office/drawing/2014/chart" uri="{C3380CC4-5D6E-409C-BE32-E72D297353CC}">
              <c16:uniqueId val="{00000000-3C1B-4F13-A045-31880CB1F64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3C1B-4F13-A045-31880CB1F64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85.4</c:v>
                </c:pt>
                <c:pt idx="1">
                  <c:v>84.82</c:v>
                </c:pt>
                <c:pt idx="2">
                  <c:v>85.28</c:v>
                </c:pt>
                <c:pt idx="3">
                  <c:v>84.58</c:v>
                </c:pt>
                <c:pt idx="4">
                  <c:v>84.42</c:v>
                </c:pt>
              </c:numCache>
            </c:numRef>
          </c:val>
          <c:extLst>
            <c:ext xmlns:c16="http://schemas.microsoft.com/office/drawing/2014/chart" uri="{C3380CC4-5D6E-409C-BE32-E72D297353CC}">
              <c16:uniqueId val="{00000000-08A8-428E-BDDD-D6C5F877E67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08A8-428E-BDDD-D6C5F877E67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117.42</c:v>
                </c:pt>
                <c:pt idx="1">
                  <c:v>123.93</c:v>
                </c:pt>
                <c:pt idx="2">
                  <c:v>117.58</c:v>
                </c:pt>
                <c:pt idx="3">
                  <c:v>111.96</c:v>
                </c:pt>
                <c:pt idx="4">
                  <c:v>89.04</c:v>
                </c:pt>
              </c:numCache>
            </c:numRef>
          </c:val>
          <c:extLst>
            <c:ext xmlns:c16="http://schemas.microsoft.com/office/drawing/2014/chart" uri="{C3380CC4-5D6E-409C-BE32-E72D297353CC}">
              <c16:uniqueId val="{00000000-7E0E-43E1-84DF-47AF80C4E3D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7E0E-43E1-84DF-47AF80C4E3D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48.43</c:v>
                </c:pt>
                <c:pt idx="1">
                  <c:v>45.73</c:v>
                </c:pt>
                <c:pt idx="2">
                  <c:v>43.39</c:v>
                </c:pt>
                <c:pt idx="3">
                  <c:v>40.08</c:v>
                </c:pt>
                <c:pt idx="4">
                  <c:v>24.51</c:v>
                </c:pt>
              </c:numCache>
            </c:numRef>
          </c:val>
          <c:extLst>
            <c:ext xmlns:c16="http://schemas.microsoft.com/office/drawing/2014/chart" uri="{C3380CC4-5D6E-409C-BE32-E72D297353CC}">
              <c16:uniqueId val="{00000000-0638-4E37-B53D-B67B1ABBF7B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0638-4E37-B53D-B67B1ABBF7B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8.81</c:v>
                </c:pt>
                <c:pt idx="1">
                  <c:v>9.5399999999999991</c:v>
                </c:pt>
                <c:pt idx="2">
                  <c:v>14.7</c:v>
                </c:pt>
                <c:pt idx="3">
                  <c:v>18.05</c:v>
                </c:pt>
                <c:pt idx="4">
                  <c:v>22.93</c:v>
                </c:pt>
              </c:numCache>
            </c:numRef>
          </c:val>
          <c:extLst>
            <c:ext xmlns:c16="http://schemas.microsoft.com/office/drawing/2014/chart" uri="{C3380CC4-5D6E-409C-BE32-E72D297353CC}">
              <c16:uniqueId val="{00000000-85B2-4144-9C70-8835D263C34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85B2-4144-9C70-8835D263C34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78-43B4-9684-864B80865D1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A378-43B4-9684-864B80865D1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707.39</c:v>
                </c:pt>
                <c:pt idx="1">
                  <c:v>465.55</c:v>
                </c:pt>
                <c:pt idx="2">
                  <c:v>583.66999999999996</c:v>
                </c:pt>
                <c:pt idx="3">
                  <c:v>319.62</c:v>
                </c:pt>
                <c:pt idx="4">
                  <c:v>450.27</c:v>
                </c:pt>
              </c:numCache>
            </c:numRef>
          </c:val>
          <c:extLst>
            <c:ext xmlns:c16="http://schemas.microsoft.com/office/drawing/2014/chart" uri="{C3380CC4-5D6E-409C-BE32-E72D297353CC}">
              <c16:uniqueId val="{00000000-6266-4E2F-9A55-AD4519CE9C5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6266-4E2F-9A55-AD4519CE9C5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760.68</c:v>
                </c:pt>
                <c:pt idx="1">
                  <c:v>883.71</c:v>
                </c:pt>
                <c:pt idx="2">
                  <c:v>1245.27</c:v>
                </c:pt>
                <c:pt idx="3">
                  <c:v>1846.72</c:v>
                </c:pt>
                <c:pt idx="4">
                  <c:v>2008.41</c:v>
                </c:pt>
              </c:numCache>
            </c:numRef>
          </c:val>
          <c:extLst>
            <c:ext xmlns:c16="http://schemas.microsoft.com/office/drawing/2014/chart" uri="{C3380CC4-5D6E-409C-BE32-E72D297353CC}">
              <c16:uniqueId val="{00000000-F81C-4523-8718-796E05794F4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F81C-4523-8718-796E05794F4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110.7</c:v>
                </c:pt>
                <c:pt idx="1">
                  <c:v>116.99</c:v>
                </c:pt>
                <c:pt idx="2">
                  <c:v>110.09</c:v>
                </c:pt>
                <c:pt idx="3">
                  <c:v>105.2</c:v>
                </c:pt>
                <c:pt idx="4">
                  <c:v>83.42</c:v>
                </c:pt>
              </c:numCache>
            </c:numRef>
          </c:val>
          <c:extLst>
            <c:ext xmlns:c16="http://schemas.microsoft.com/office/drawing/2014/chart" uri="{C3380CC4-5D6E-409C-BE32-E72D297353CC}">
              <c16:uniqueId val="{00000000-A99C-488E-B070-2540989C47C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A99C-488E-B070-2540989C47C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213.49</c:v>
                </c:pt>
                <c:pt idx="1">
                  <c:v>201.72</c:v>
                </c:pt>
                <c:pt idx="2">
                  <c:v>214.05</c:v>
                </c:pt>
                <c:pt idx="3">
                  <c:v>223.41</c:v>
                </c:pt>
                <c:pt idx="4">
                  <c:v>281.89</c:v>
                </c:pt>
              </c:numCache>
            </c:numRef>
          </c:val>
          <c:extLst>
            <c:ext xmlns:c16="http://schemas.microsoft.com/office/drawing/2014/chart" uri="{C3380CC4-5D6E-409C-BE32-E72D297353CC}">
              <c16:uniqueId val="{00000000-874A-4B83-8680-873DD8324F8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874A-4B83-8680-873DD8324F8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6" zoomScaleNormal="100" workbookViewId="0">
      <selection activeCell="BO86" sqref="BO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row>
    <row r="3" spans="1:78" ht="9.75" customHeight="1" x14ac:dyDescent="0.15">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row>
    <row r="4" spans="1:78" ht="9.75" customHeight="1" x14ac:dyDescent="0.15">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3" t="str">
        <f>データ!H6</f>
        <v>福島県　鏡石町</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4"/>
      <c r="AE6" s="84"/>
      <c r="AF6" s="84"/>
      <c r="AG6" s="8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3"/>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5" t="s">
        <v>9</v>
      </c>
      <c r="BM7" s="86"/>
      <c r="BN7" s="86"/>
      <c r="BO7" s="86"/>
      <c r="BP7" s="86"/>
      <c r="BQ7" s="86"/>
      <c r="BR7" s="86"/>
      <c r="BS7" s="86"/>
      <c r="BT7" s="86"/>
      <c r="BU7" s="86"/>
      <c r="BV7" s="86"/>
      <c r="BW7" s="86"/>
      <c r="BX7" s="86"/>
      <c r="BY7" s="87"/>
    </row>
    <row r="8" spans="1:78" ht="18.75" customHeight="1" x14ac:dyDescent="0.15">
      <c r="A8" s="2"/>
      <c r="B8" s="78" t="str">
        <f>データ!$I$6</f>
        <v>法適用</v>
      </c>
      <c r="C8" s="79"/>
      <c r="D8" s="79"/>
      <c r="E8" s="79"/>
      <c r="F8" s="79"/>
      <c r="G8" s="79"/>
      <c r="H8" s="79"/>
      <c r="I8" s="78" t="str">
        <f>データ!$J$6</f>
        <v>水道事業</v>
      </c>
      <c r="J8" s="79"/>
      <c r="K8" s="79"/>
      <c r="L8" s="79"/>
      <c r="M8" s="79"/>
      <c r="N8" s="79"/>
      <c r="O8" s="80"/>
      <c r="P8" s="81" t="str">
        <f>データ!$K$6</f>
        <v>末端給水事業</v>
      </c>
      <c r="Q8" s="81"/>
      <c r="R8" s="81"/>
      <c r="S8" s="81"/>
      <c r="T8" s="81"/>
      <c r="U8" s="81"/>
      <c r="V8" s="81"/>
      <c r="W8" s="81" t="str">
        <f>データ!$L$6</f>
        <v>A7</v>
      </c>
      <c r="X8" s="81"/>
      <c r="Y8" s="81"/>
      <c r="Z8" s="81"/>
      <c r="AA8" s="81"/>
      <c r="AB8" s="81"/>
      <c r="AC8" s="81"/>
      <c r="AD8" s="81" t="str">
        <f>データ!$M$6</f>
        <v>非設置</v>
      </c>
      <c r="AE8" s="81"/>
      <c r="AF8" s="81"/>
      <c r="AG8" s="81"/>
      <c r="AH8" s="81"/>
      <c r="AI8" s="81"/>
      <c r="AJ8" s="81"/>
      <c r="AK8" s="2"/>
      <c r="AL8" s="72">
        <f>データ!$R$6</f>
        <v>12531</v>
      </c>
      <c r="AM8" s="72"/>
      <c r="AN8" s="72"/>
      <c r="AO8" s="72"/>
      <c r="AP8" s="72"/>
      <c r="AQ8" s="72"/>
      <c r="AR8" s="72"/>
      <c r="AS8" s="72"/>
      <c r="AT8" s="37">
        <f>データ!$S$6</f>
        <v>31.3</v>
      </c>
      <c r="AU8" s="38"/>
      <c r="AV8" s="38"/>
      <c r="AW8" s="38"/>
      <c r="AX8" s="38"/>
      <c r="AY8" s="38"/>
      <c r="AZ8" s="38"/>
      <c r="BA8" s="38"/>
      <c r="BB8" s="61">
        <f>データ!$T$6</f>
        <v>400.35</v>
      </c>
      <c r="BC8" s="61"/>
      <c r="BD8" s="61"/>
      <c r="BE8" s="61"/>
      <c r="BF8" s="61"/>
      <c r="BG8" s="61"/>
      <c r="BH8" s="61"/>
      <c r="BI8" s="61"/>
      <c r="BJ8" s="3"/>
      <c r="BK8" s="3"/>
      <c r="BL8" s="74" t="s">
        <v>10</v>
      </c>
      <c r="BM8" s="75"/>
      <c r="BN8" s="76" t="s">
        <v>11</v>
      </c>
      <c r="BO8" s="76"/>
      <c r="BP8" s="76"/>
      <c r="BQ8" s="76"/>
      <c r="BR8" s="76"/>
      <c r="BS8" s="76"/>
      <c r="BT8" s="76"/>
      <c r="BU8" s="76"/>
      <c r="BV8" s="76"/>
      <c r="BW8" s="76"/>
      <c r="BX8" s="76"/>
      <c r="BY8" s="77"/>
    </row>
    <row r="9" spans="1:78" ht="18.75" customHeight="1" x14ac:dyDescent="0.15">
      <c r="A9" s="2"/>
      <c r="B9" s="48" t="s">
        <v>12</v>
      </c>
      <c r="C9" s="49"/>
      <c r="D9" s="49"/>
      <c r="E9" s="49"/>
      <c r="F9" s="49"/>
      <c r="G9" s="49"/>
      <c r="H9" s="49"/>
      <c r="I9" s="48" t="s">
        <v>13</v>
      </c>
      <c r="J9" s="49"/>
      <c r="K9" s="49"/>
      <c r="L9" s="49"/>
      <c r="M9" s="49"/>
      <c r="N9" s="49"/>
      <c r="O9" s="73"/>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32.68</v>
      </c>
      <c r="J10" s="38"/>
      <c r="K10" s="38"/>
      <c r="L10" s="38"/>
      <c r="M10" s="38"/>
      <c r="N10" s="38"/>
      <c r="O10" s="71"/>
      <c r="P10" s="61">
        <f>データ!$P$6</f>
        <v>95.89</v>
      </c>
      <c r="Q10" s="61"/>
      <c r="R10" s="61"/>
      <c r="S10" s="61"/>
      <c r="T10" s="61"/>
      <c r="U10" s="61"/>
      <c r="V10" s="61"/>
      <c r="W10" s="72">
        <f>データ!$Q$6</f>
        <v>4627</v>
      </c>
      <c r="X10" s="72"/>
      <c r="Y10" s="72"/>
      <c r="Z10" s="72"/>
      <c r="AA10" s="72"/>
      <c r="AB10" s="72"/>
      <c r="AC10" s="72"/>
      <c r="AD10" s="2"/>
      <c r="AE10" s="2"/>
      <c r="AF10" s="2"/>
      <c r="AG10" s="2"/>
      <c r="AH10" s="2"/>
      <c r="AI10" s="2"/>
      <c r="AJ10" s="2"/>
      <c r="AK10" s="2"/>
      <c r="AL10" s="72">
        <f>データ!$U$6</f>
        <v>11967</v>
      </c>
      <c r="AM10" s="72"/>
      <c r="AN10" s="72"/>
      <c r="AO10" s="72"/>
      <c r="AP10" s="72"/>
      <c r="AQ10" s="72"/>
      <c r="AR10" s="72"/>
      <c r="AS10" s="72"/>
      <c r="AT10" s="37">
        <f>データ!$V$6</f>
        <v>16.309999999999999</v>
      </c>
      <c r="AU10" s="38"/>
      <c r="AV10" s="38"/>
      <c r="AW10" s="38"/>
      <c r="AX10" s="38"/>
      <c r="AY10" s="38"/>
      <c r="AZ10" s="38"/>
      <c r="BA10" s="38"/>
      <c r="BB10" s="61">
        <f>データ!$W$6</f>
        <v>733.72</v>
      </c>
      <c r="BC10" s="61"/>
      <c r="BD10" s="61"/>
      <c r="BE10" s="61"/>
      <c r="BF10" s="61"/>
      <c r="BG10" s="61"/>
      <c r="BH10" s="61"/>
      <c r="BI10" s="61"/>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5" t="s">
        <v>111</v>
      </c>
      <c r="BM66" s="56"/>
      <c r="BN66" s="56"/>
      <c r="BO66" s="56"/>
      <c r="BP66" s="56"/>
      <c r="BQ66" s="56"/>
      <c r="BR66" s="56"/>
      <c r="BS66" s="56"/>
      <c r="BT66" s="56"/>
      <c r="BU66" s="56"/>
      <c r="BV66" s="56"/>
      <c r="BW66" s="56"/>
      <c r="BX66" s="56"/>
      <c r="BY66" s="56"/>
      <c r="BZ66" s="5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5"/>
      <c r="BM67" s="56"/>
      <c r="BN67" s="56"/>
      <c r="BO67" s="56"/>
      <c r="BP67" s="56"/>
      <c r="BQ67" s="56"/>
      <c r="BR67" s="56"/>
      <c r="BS67" s="56"/>
      <c r="BT67" s="56"/>
      <c r="BU67" s="56"/>
      <c r="BV67" s="56"/>
      <c r="BW67" s="56"/>
      <c r="BX67" s="56"/>
      <c r="BY67" s="56"/>
      <c r="BZ67" s="5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5"/>
      <c r="BM68" s="56"/>
      <c r="BN68" s="56"/>
      <c r="BO68" s="56"/>
      <c r="BP68" s="56"/>
      <c r="BQ68" s="56"/>
      <c r="BR68" s="56"/>
      <c r="BS68" s="56"/>
      <c r="BT68" s="56"/>
      <c r="BU68" s="56"/>
      <c r="BV68" s="56"/>
      <c r="BW68" s="56"/>
      <c r="BX68" s="56"/>
      <c r="BY68" s="56"/>
      <c r="BZ68" s="5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5"/>
      <c r="BM69" s="56"/>
      <c r="BN69" s="56"/>
      <c r="BO69" s="56"/>
      <c r="BP69" s="56"/>
      <c r="BQ69" s="56"/>
      <c r="BR69" s="56"/>
      <c r="BS69" s="56"/>
      <c r="BT69" s="56"/>
      <c r="BU69" s="56"/>
      <c r="BV69" s="56"/>
      <c r="BW69" s="56"/>
      <c r="BX69" s="56"/>
      <c r="BY69" s="56"/>
      <c r="BZ69" s="5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5"/>
      <c r="BM70" s="56"/>
      <c r="BN70" s="56"/>
      <c r="BO70" s="56"/>
      <c r="BP70" s="56"/>
      <c r="BQ70" s="56"/>
      <c r="BR70" s="56"/>
      <c r="BS70" s="56"/>
      <c r="BT70" s="56"/>
      <c r="BU70" s="56"/>
      <c r="BV70" s="56"/>
      <c r="BW70" s="56"/>
      <c r="BX70" s="56"/>
      <c r="BY70" s="56"/>
      <c r="BZ70" s="5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5"/>
      <c r="BM71" s="56"/>
      <c r="BN71" s="56"/>
      <c r="BO71" s="56"/>
      <c r="BP71" s="56"/>
      <c r="BQ71" s="56"/>
      <c r="BR71" s="56"/>
      <c r="BS71" s="56"/>
      <c r="BT71" s="56"/>
      <c r="BU71" s="56"/>
      <c r="BV71" s="56"/>
      <c r="BW71" s="56"/>
      <c r="BX71" s="56"/>
      <c r="BY71" s="56"/>
      <c r="BZ71" s="5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5"/>
      <c r="BM72" s="56"/>
      <c r="BN72" s="56"/>
      <c r="BO72" s="56"/>
      <c r="BP72" s="56"/>
      <c r="BQ72" s="56"/>
      <c r="BR72" s="56"/>
      <c r="BS72" s="56"/>
      <c r="BT72" s="56"/>
      <c r="BU72" s="56"/>
      <c r="BV72" s="56"/>
      <c r="BW72" s="56"/>
      <c r="BX72" s="56"/>
      <c r="BY72" s="56"/>
      <c r="BZ72" s="5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5"/>
      <c r="BM73" s="56"/>
      <c r="BN73" s="56"/>
      <c r="BO73" s="56"/>
      <c r="BP73" s="56"/>
      <c r="BQ73" s="56"/>
      <c r="BR73" s="56"/>
      <c r="BS73" s="56"/>
      <c r="BT73" s="56"/>
      <c r="BU73" s="56"/>
      <c r="BV73" s="56"/>
      <c r="BW73" s="56"/>
      <c r="BX73" s="56"/>
      <c r="BY73" s="56"/>
      <c r="BZ73" s="5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5"/>
      <c r="BM74" s="56"/>
      <c r="BN74" s="56"/>
      <c r="BO74" s="56"/>
      <c r="BP74" s="56"/>
      <c r="BQ74" s="56"/>
      <c r="BR74" s="56"/>
      <c r="BS74" s="56"/>
      <c r="BT74" s="56"/>
      <c r="BU74" s="56"/>
      <c r="BV74" s="56"/>
      <c r="BW74" s="56"/>
      <c r="BX74" s="56"/>
      <c r="BY74" s="56"/>
      <c r="BZ74" s="5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5"/>
      <c r="BM75" s="56"/>
      <c r="BN75" s="56"/>
      <c r="BO75" s="56"/>
      <c r="BP75" s="56"/>
      <c r="BQ75" s="56"/>
      <c r="BR75" s="56"/>
      <c r="BS75" s="56"/>
      <c r="BT75" s="56"/>
      <c r="BU75" s="56"/>
      <c r="BV75" s="56"/>
      <c r="BW75" s="56"/>
      <c r="BX75" s="56"/>
      <c r="BY75" s="56"/>
      <c r="BZ75" s="5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5"/>
      <c r="BM76" s="56"/>
      <c r="BN76" s="56"/>
      <c r="BO76" s="56"/>
      <c r="BP76" s="56"/>
      <c r="BQ76" s="56"/>
      <c r="BR76" s="56"/>
      <c r="BS76" s="56"/>
      <c r="BT76" s="56"/>
      <c r="BU76" s="56"/>
      <c r="BV76" s="56"/>
      <c r="BW76" s="56"/>
      <c r="BX76" s="56"/>
      <c r="BY76" s="56"/>
      <c r="BZ76" s="5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5"/>
      <c r="BM77" s="56"/>
      <c r="BN77" s="56"/>
      <c r="BO77" s="56"/>
      <c r="BP77" s="56"/>
      <c r="BQ77" s="56"/>
      <c r="BR77" s="56"/>
      <c r="BS77" s="56"/>
      <c r="BT77" s="56"/>
      <c r="BU77" s="56"/>
      <c r="BV77" s="56"/>
      <c r="BW77" s="56"/>
      <c r="BX77" s="56"/>
      <c r="BY77" s="56"/>
      <c r="BZ77" s="5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5"/>
      <c r="BM78" s="56"/>
      <c r="BN78" s="56"/>
      <c r="BO78" s="56"/>
      <c r="BP78" s="56"/>
      <c r="BQ78" s="56"/>
      <c r="BR78" s="56"/>
      <c r="BS78" s="56"/>
      <c r="BT78" s="56"/>
      <c r="BU78" s="56"/>
      <c r="BV78" s="56"/>
      <c r="BW78" s="56"/>
      <c r="BX78" s="56"/>
      <c r="BY78" s="56"/>
      <c r="BZ78" s="5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5"/>
      <c r="BM79" s="56"/>
      <c r="BN79" s="56"/>
      <c r="BO79" s="56"/>
      <c r="BP79" s="56"/>
      <c r="BQ79" s="56"/>
      <c r="BR79" s="56"/>
      <c r="BS79" s="56"/>
      <c r="BT79" s="56"/>
      <c r="BU79" s="56"/>
      <c r="BV79" s="56"/>
      <c r="BW79" s="56"/>
      <c r="BX79" s="56"/>
      <c r="BY79" s="56"/>
      <c r="BZ79" s="5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5"/>
      <c r="BM80" s="56"/>
      <c r="BN80" s="56"/>
      <c r="BO80" s="56"/>
      <c r="BP80" s="56"/>
      <c r="BQ80" s="56"/>
      <c r="BR80" s="56"/>
      <c r="BS80" s="56"/>
      <c r="BT80" s="56"/>
      <c r="BU80" s="56"/>
      <c r="BV80" s="56"/>
      <c r="BW80" s="56"/>
      <c r="BX80" s="56"/>
      <c r="BY80" s="56"/>
      <c r="BZ80" s="5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5"/>
      <c r="BM81" s="56"/>
      <c r="BN81" s="56"/>
      <c r="BO81" s="56"/>
      <c r="BP81" s="56"/>
      <c r="BQ81" s="56"/>
      <c r="BR81" s="56"/>
      <c r="BS81" s="56"/>
      <c r="BT81" s="56"/>
      <c r="BU81" s="56"/>
      <c r="BV81" s="56"/>
      <c r="BW81" s="56"/>
      <c r="BX81" s="56"/>
      <c r="BY81" s="56"/>
      <c r="BZ81" s="5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8"/>
      <c r="BM82" s="59"/>
      <c r="BN82" s="59"/>
      <c r="BO82" s="59"/>
      <c r="BP82" s="59"/>
      <c r="BQ82" s="59"/>
      <c r="BR82" s="59"/>
      <c r="BS82" s="59"/>
      <c r="BT82" s="59"/>
      <c r="BU82" s="59"/>
      <c r="BV82" s="59"/>
      <c r="BW82" s="59"/>
      <c r="BX82" s="59"/>
      <c r="BY82" s="59"/>
      <c r="BZ82" s="60"/>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AASXkLpZHacsAsOjCZMd9YDTi7Kno5XggCPshLtdCZJ1vfL3FPBYOGjP242C1A4zmucHT5wdEnjdwKmBIQMHzA==" saltValue="FpKTqaYQlRlIOpW8dUMKA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27</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15" t="s">
        <v>52</v>
      </c>
      <c r="B4" s="17"/>
      <c r="C4" s="17"/>
      <c r="D4" s="17"/>
      <c r="E4" s="17"/>
      <c r="F4" s="17"/>
      <c r="G4" s="17"/>
      <c r="H4" s="92"/>
      <c r="I4" s="93"/>
      <c r="J4" s="93"/>
      <c r="K4" s="93"/>
      <c r="L4" s="93"/>
      <c r="M4" s="93"/>
      <c r="N4" s="93"/>
      <c r="O4" s="93"/>
      <c r="P4" s="93"/>
      <c r="Q4" s="93"/>
      <c r="R4" s="93"/>
      <c r="S4" s="93"/>
      <c r="T4" s="93"/>
      <c r="U4" s="93"/>
      <c r="V4" s="93"/>
      <c r="W4" s="94"/>
      <c r="X4" s="88" t="s">
        <v>53</v>
      </c>
      <c r="Y4" s="88"/>
      <c r="Z4" s="88"/>
      <c r="AA4" s="88"/>
      <c r="AB4" s="88"/>
      <c r="AC4" s="88"/>
      <c r="AD4" s="88"/>
      <c r="AE4" s="88"/>
      <c r="AF4" s="88"/>
      <c r="AG4" s="88"/>
      <c r="AH4" s="88"/>
      <c r="AI4" s="88" t="s">
        <v>54</v>
      </c>
      <c r="AJ4" s="88"/>
      <c r="AK4" s="88"/>
      <c r="AL4" s="88"/>
      <c r="AM4" s="88"/>
      <c r="AN4" s="88"/>
      <c r="AO4" s="88"/>
      <c r="AP4" s="88"/>
      <c r="AQ4" s="88"/>
      <c r="AR4" s="88"/>
      <c r="AS4" s="88"/>
      <c r="AT4" s="88" t="s">
        <v>55</v>
      </c>
      <c r="AU4" s="88"/>
      <c r="AV4" s="88"/>
      <c r="AW4" s="88"/>
      <c r="AX4" s="88"/>
      <c r="AY4" s="88"/>
      <c r="AZ4" s="88"/>
      <c r="BA4" s="88"/>
      <c r="BB4" s="88"/>
      <c r="BC4" s="88"/>
      <c r="BD4" s="88"/>
      <c r="BE4" s="88" t="s">
        <v>56</v>
      </c>
      <c r="BF4" s="88"/>
      <c r="BG4" s="88"/>
      <c r="BH4" s="88"/>
      <c r="BI4" s="88"/>
      <c r="BJ4" s="88"/>
      <c r="BK4" s="88"/>
      <c r="BL4" s="88"/>
      <c r="BM4" s="88"/>
      <c r="BN4" s="88"/>
      <c r="BO4" s="88"/>
      <c r="BP4" s="88" t="s">
        <v>57</v>
      </c>
      <c r="BQ4" s="88"/>
      <c r="BR4" s="88"/>
      <c r="BS4" s="88"/>
      <c r="BT4" s="88"/>
      <c r="BU4" s="88"/>
      <c r="BV4" s="88"/>
      <c r="BW4" s="88"/>
      <c r="BX4" s="88"/>
      <c r="BY4" s="88"/>
      <c r="BZ4" s="88"/>
      <c r="CA4" s="88" t="s">
        <v>58</v>
      </c>
      <c r="CB4" s="88"/>
      <c r="CC4" s="88"/>
      <c r="CD4" s="88"/>
      <c r="CE4" s="88"/>
      <c r="CF4" s="88"/>
      <c r="CG4" s="88"/>
      <c r="CH4" s="88"/>
      <c r="CI4" s="88"/>
      <c r="CJ4" s="88"/>
      <c r="CK4" s="88"/>
      <c r="CL4" s="88" t="s">
        <v>59</v>
      </c>
      <c r="CM4" s="88"/>
      <c r="CN4" s="88"/>
      <c r="CO4" s="88"/>
      <c r="CP4" s="88"/>
      <c r="CQ4" s="88"/>
      <c r="CR4" s="88"/>
      <c r="CS4" s="88"/>
      <c r="CT4" s="88"/>
      <c r="CU4" s="88"/>
      <c r="CV4" s="88"/>
      <c r="CW4" s="88" t="s">
        <v>60</v>
      </c>
      <c r="CX4" s="88"/>
      <c r="CY4" s="88"/>
      <c r="CZ4" s="88"/>
      <c r="DA4" s="88"/>
      <c r="DB4" s="88"/>
      <c r="DC4" s="88"/>
      <c r="DD4" s="88"/>
      <c r="DE4" s="88"/>
      <c r="DF4" s="88"/>
      <c r="DG4" s="88"/>
      <c r="DH4" s="88" t="s">
        <v>61</v>
      </c>
      <c r="DI4" s="88"/>
      <c r="DJ4" s="88"/>
      <c r="DK4" s="88"/>
      <c r="DL4" s="88"/>
      <c r="DM4" s="88"/>
      <c r="DN4" s="88"/>
      <c r="DO4" s="88"/>
      <c r="DP4" s="88"/>
      <c r="DQ4" s="88"/>
      <c r="DR4" s="88"/>
      <c r="DS4" s="88" t="s">
        <v>62</v>
      </c>
      <c r="DT4" s="88"/>
      <c r="DU4" s="88"/>
      <c r="DV4" s="88"/>
      <c r="DW4" s="88"/>
      <c r="DX4" s="88"/>
      <c r="DY4" s="88"/>
      <c r="DZ4" s="88"/>
      <c r="EA4" s="88"/>
      <c r="EB4" s="88"/>
      <c r="EC4" s="88"/>
      <c r="ED4" s="88" t="s">
        <v>63</v>
      </c>
      <c r="EE4" s="88"/>
      <c r="EF4" s="88"/>
      <c r="EG4" s="88"/>
      <c r="EH4" s="88"/>
      <c r="EI4" s="88"/>
      <c r="EJ4" s="88"/>
      <c r="EK4" s="88"/>
      <c r="EL4" s="88"/>
      <c r="EM4" s="88"/>
      <c r="EN4" s="88"/>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2022</v>
      </c>
      <c r="C6" s="20">
        <f t="shared" ref="C6:W6" si="3">C7</f>
        <v>73423</v>
      </c>
      <c r="D6" s="20">
        <f t="shared" si="3"/>
        <v>46</v>
      </c>
      <c r="E6" s="20">
        <f t="shared" si="3"/>
        <v>1</v>
      </c>
      <c r="F6" s="20">
        <f t="shared" si="3"/>
        <v>0</v>
      </c>
      <c r="G6" s="20">
        <f t="shared" si="3"/>
        <v>1</v>
      </c>
      <c r="H6" s="20" t="str">
        <f t="shared" si="3"/>
        <v>福島県　鏡石町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32.68</v>
      </c>
      <c r="P6" s="21">
        <f t="shared" si="3"/>
        <v>95.89</v>
      </c>
      <c r="Q6" s="21">
        <f t="shared" si="3"/>
        <v>4627</v>
      </c>
      <c r="R6" s="21">
        <f t="shared" si="3"/>
        <v>12531</v>
      </c>
      <c r="S6" s="21">
        <f t="shared" si="3"/>
        <v>31.3</v>
      </c>
      <c r="T6" s="21">
        <f t="shared" si="3"/>
        <v>400.35</v>
      </c>
      <c r="U6" s="21">
        <f t="shared" si="3"/>
        <v>11967</v>
      </c>
      <c r="V6" s="21">
        <f t="shared" si="3"/>
        <v>16.309999999999999</v>
      </c>
      <c r="W6" s="21">
        <f t="shared" si="3"/>
        <v>733.72</v>
      </c>
      <c r="X6" s="22">
        <f>IF(X7="",NA(),X7)</f>
        <v>117.42</v>
      </c>
      <c r="Y6" s="22">
        <f t="shared" ref="Y6:AG6" si="4">IF(Y7="",NA(),Y7)</f>
        <v>123.93</v>
      </c>
      <c r="Z6" s="22">
        <f t="shared" si="4"/>
        <v>117.58</v>
      </c>
      <c r="AA6" s="22">
        <f t="shared" si="4"/>
        <v>111.96</v>
      </c>
      <c r="AB6" s="22">
        <f t="shared" si="4"/>
        <v>89.04</v>
      </c>
      <c r="AC6" s="22">
        <f t="shared" si="4"/>
        <v>108.76</v>
      </c>
      <c r="AD6" s="22">
        <f t="shared" si="4"/>
        <v>108.46</v>
      </c>
      <c r="AE6" s="22">
        <f t="shared" si="4"/>
        <v>109.02</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7.48</v>
      </c>
      <c r="AO6" s="22">
        <f t="shared" si="5"/>
        <v>11.94</v>
      </c>
      <c r="AP6" s="22">
        <f t="shared" si="5"/>
        <v>11</v>
      </c>
      <c r="AQ6" s="22">
        <f t="shared" si="5"/>
        <v>8.86</v>
      </c>
      <c r="AR6" s="22">
        <f t="shared" si="5"/>
        <v>7.65</v>
      </c>
      <c r="AS6" s="21" t="str">
        <f>IF(AS7="","",IF(AS7="-","【-】","【"&amp;SUBSTITUTE(TEXT(AS7,"#,##0.00"),"-","△")&amp;"】"))</f>
        <v>【1.34】</v>
      </c>
      <c r="AT6" s="22">
        <f>IF(AT7="",NA(),AT7)</f>
        <v>707.39</v>
      </c>
      <c r="AU6" s="22">
        <f t="shared" ref="AU6:BC6" si="6">IF(AU7="",NA(),AU7)</f>
        <v>465.55</v>
      </c>
      <c r="AV6" s="22">
        <f t="shared" si="6"/>
        <v>583.66999999999996</v>
      </c>
      <c r="AW6" s="22">
        <f t="shared" si="6"/>
        <v>319.62</v>
      </c>
      <c r="AX6" s="22">
        <f t="shared" si="6"/>
        <v>450.27</v>
      </c>
      <c r="AY6" s="22">
        <f t="shared" si="6"/>
        <v>359.7</v>
      </c>
      <c r="AZ6" s="22">
        <f t="shared" si="6"/>
        <v>362.93</v>
      </c>
      <c r="BA6" s="22">
        <f t="shared" si="6"/>
        <v>371.81</v>
      </c>
      <c r="BB6" s="22">
        <f t="shared" si="6"/>
        <v>384.23</v>
      </c>
      <c r="BC6" s="22">
        <f t="shared" si="6"/>
        <v>364.3</v>
      </c>
      <c r="BD6" s="21" t="str">
        <f>IF(BD7="","",IF(BD7="-","【-】","【"&amp;SUBSTITUTE(TEXT(BD7,"#,##0.00"),"-","△")&amp;"】"))</f>
        <v>【252.29】</v>
      </c>
      <c r="BE6" s="22">
        <f>IF(BE7="",NA(),BE7)</f>
        <v>760.68</v>
      </c>
      <c r="BF6" s="22">
        <f t="shared" ref="BF6:BN6" si="7">IF(BF7="",NA(),BF7)</f>
        <v>883.71</v>
      </c>
      <c r="BG6" s="22">
        <f t="shared" si="7"/>
        <v>1245.27</v>
      </c>
      <c r="BH6" s="22">
        <f t="shared" si="7"/>
        <v>1846.72</v>
      </c>
      <c r="BI6" s="22">
        <f t="shared" si="7"/>
        <v>2008.41</v>
      </c>
      <c r="BJ6" s="22">
        <f t="shared" si="7"/>
        <v>447.01</v>
      </c>
      <c r="BK6" s="22">
        <f t="shared" si="7"/>
        <v>439.05</v>
      </c>
      <c r="BL6" s="22">
        <f t="shared" si="7"/>
        <v>465.85</v>
      </c>
      <c r="BM6" s="22">
        <f t="shared" si="7"/>
        <v>439.43</v>
      </c>
      <c r="BN6" s="22">
        <f t="shared" si="7"/>
        <v>438.41</v>
      </c>
      <c r="BO6" s="21" t="str">
        <f>IF(BO7="","",IF(BO7="-","【-】","【"&amp;SUBSTITUTE(TEXT(BO7,"#,##0.00"),"-","△")&amp;"】"))</f>
        <v>【268.07】</v>
      </c>
      <c r="BP6" s="22">
        <f>IF(BP7="",NA(),BP7)</f>
        <v>110.7</v>
      </c>
      <c r="BQ6" s="22">
        <f t="shared" ref="BQ6:BY6" si="8">IF(BQ7="",NA(),BQ7)</f>
        <v>116.99</v>
      </c>
      <c r="BR6" s="22">
        <f t="shared" si="8"/>
        <v>110.09</v>
      </c>
      <c r="BS6" s="22">
        <f t="shared" si="8"/>
        <v>105.2</v>
      </c>
      <c r="BT6" s="22">
        <f t="shared" si="8"/>
        <v>83.42</v>
      </c>
      <c r="BU6" s="22">
        <f t="shared" si="8"/>
        <v>95.81</v>
      </c>
      <c r="BV6" s="22">
        <f t="shared" si="8"/>
        <v>95.26</v>
      </c>
      <c r="BW6" s="22">
        <f t="shared" si="8"/>
        <v>92.39</v>
      </c>
      <c r="BX6" s="22">
        <f t="shared" si="8"/>
        <v>94.41</v>
      </c>
      <c r="BY6" s="22">
        <f t="shared" si="8"/>
        <v>90.96</v>
      </c>
      <c r="BZ6" s="21" t="str">
        <f>IF(BZ7="","",IF(BZ7="-","【-】","【"&amp;SUBSTITUTE(TEXT(BZ7,"#,##0.00"),"-","△")&amp;"】"))</f>
        <v>【97.47】</v>
      </c>
      <c r="CA6" s="22">
        <f>IF(CA7="",NA(),CA7)</f>
        <v>213.49</v>
      </c>
      <c r="CB6" s="22">
        <f t="shared" ref="CB6:CJ6" si="9">IF(CB7="",NA(),CB7)</f>
        <v>201.72</v>
      </c>
      <c r="CC6" s="22">
        <f t="shared" si="9"/>
        <v>214.05</v>
      </c>
      <c r="CD6" s="22">
        <f t="shared" si="9"/>
        <v>223.41</v>
      </c>
      <c r="CE6" s="22">
        <f t="shared" si="9"/>
        <v>281.89</v>
      </c>
      <c r="CF6" s="22">
        <f t="shared" si="9"/>
        <v>189.58</v>
      </c>
      <c r="CG6" s="22">
        <f t="shared" si="9"/>
        <v>192.82</v>
      </c>
      <c r="CH6" s="22">
        <f t="shared" si="9"/>
        <v>192.98</v>
      </c>
      <c r="CI6" s="22">
        <f t="shared" si="9"/>
        <v>192.13</v>
      </c>
      <c r="CJ6" s="22">
        <f t="shared" si="9"/>
        <v>197.04</v>
      </c>
      <c r="CK6" s="21" t="str">
        <f>IF(CK7="","",IF(CK7="-","【-】","【"&amp;SUBSTITUTE(TEXT(CK7,"#,##0.00"),"-","△")&amp;"】"))</f>
        <v>【174.75】</v>
      </c>
      <c r="CL6" s="22">
        <f>IF(CL7="",NA(),CL7)</f>
        <v>52.64</v>
      </c>
      <c r="CM6" s="22">
        <f t="shared" ref="CM6:CU6" si="10">IF(CM7="",NA(),CM7)</f>
        <v>52.45</v>
      </c>
      <c r="CN6" s="22">
        <f t="shared" si="10"/>
        <v>53.64</v>
      </c>
      <c r="CO6" s="22">
        <f t="shared" si="10"/>
        <v>53.67</v>
      </c>
      <c r="CP6" s="22">
        <f t="shared" si="10"/>
        <v>60.23</v>
      </c>
      <c r="CQ6" s="22">
        <f t="shared" si="10"/>
        <v>55.22</v>
      </c>
      <c r="CR6" s="22">
        <f t="shared" si="10"/>
        <v>54.05</v>
      </c>
      <c r="CS6" s="22">
        <f t="shared" si="10"/>
        <v>54.43</v>
      </c>
      <c r="CT6" s="22">
        <f t="shared" si="10"/>
        <v>53.87</v>
      </c>
      <c r="CU6" s="22">
        <f t="shared" si="10"/>
        <v>54.49</v>
      </c>
      <c r="CV6" s="21" t="str">
        <f>IF(CV7="","",IF(CV7="-","【-】","【"&amp;SUBSTITUTE(TEXT(CV7,"#,##0.00"),"-","△")&amp;"】"))</f>
        <v>【59.97】</v>
      </c>
      <c r="CW6" s="22">
        <f>IF(CW7="",NA(),CW7)</f>
        <v>85.4</v>
      </c>
      <c r="CX6" s="22">
        <f t="shared" ref="CX6:DF6" si="11">IF(CX7="",NA(),CX7)</f>
        <v>84.82</v>
      </c>
      <c r="CY6" s="22">
        <f t="shared" si="11"/>
        <v>85.28</v>
      </c>
      <c r="CZ6" s="22">
        <f t="shared" si="11"/>
        <v>84.58</v>
      </c>
      <c r="DA6" s="22">
        <f t="shared" si="11"/>
        <v>84.42</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48.43</v>
      </c>
      <c r="DI6" s="22">
        <f t="shared" ref="DI6:DQ6" si="12">IF(DI7="",NA(),DI7)</f>
        <v>45.73</v>
      </c>
      <c r="DJ6" s="22">
        <f t="shared" si="12"/>
        <v>43.39</v>
      </c>
      <c r="DK6" s="22">
        <f t="shared" si="12"/>
        <v>40.08</v>
      </c>
      <c r="DL6" s="22">
        <f t="shared" si="12"/>
        <v>24.51</v>
      </c>
      <c r="DM6" s="22">
        <f t="shared" si="12"/>
        <v>47.97</v>
      </c>
      <c r="DN6" s="22">
        <f t="shared" si="12"/>
        <v>49.12</v>
      </c>
      <c r="DO6" s="22">
        <f t="shared" si="12"/>
        <v>49.39</v>
      </c>
      <c r="DP6" s="22">
        <f t="shared" si="12"/>
        <v>50.75</v>
      </c>
      <c r="DQ6" s="22">
        <f t="shared" si="12"/>
        <v>51.72</v>
      </c>
      <c r="DR6" s="21" t="str">
        <f>IF(DR7="","",IF(DR7="-","【-】","【"&amp;SUBSTITUTE(TEXT(DR7,"#,##0.00"),"-","△")&amp;"】"))</f>
        <v>【51.51】</v>
      </c>
      <c r="DS6" s="22">
        <f>IF(DS7="",NA(),DS7)</f>
        <v>8.81</v>
      </c>
      <c r="DT6" s="22">
        <f t="shared" ref="DT6:EB6" si="13">IF(DT7="",NA(),DT7)</f>
        <v>9.5399999999999991</v>
      </c>
      <c r="DU6" s="22">
        <f t="shared" si="13"/>
        <v>14.7</v>
      </c>
      <c r="DV6" s="22">
        <f t="shared" si="13"/>
        <v>18.05</v>
      </c>
      <c r="DW6" s="22">
        <f t="shared" si="13"/>
        <v>22.93</v>
      </c>
      <c r="DX6" s="22">
        <f t="shared" si="13"/>
        <v>15.33</v>
      </c>
      <c r="DY6" s="22">
        <f t="shared" si="13"/>
        <v>16.760000000000002</v>
      </c>
      <c r="DZ6" s="22">
        <f t="shared" si="13"/>
        <v>18.57</v>
      </c>
      <c r="EA6" s="22">
        <f t="shared" si="13"/>
        <v>21.14</v>
      </c>
      <c r="EB6" s="22">
        <f t="shared" si="13"/>
        <v>22.12</v>
      </c>
      <c r="EC6" s="21" t="str">
        <f>IF(EC7="","",IF(EC7="-","【-】","【"&amp;SUBSTITUTE(TEXT(EC7,"#,##0.00"),"-","△")&amp;"】"))</f>
        <v>【23.75】</v>
      </c>
      <c r="ED6" s="22">
        <f>IF(ED7="",NA(),ED7)</f>
        <v>1.55</v>
      </c>
      <c r="EE6" s="22">
        <f t="shared" ref="EE6:EM6" si="14">IF(EE7="",NA(),EE7)</f>
        <v>1.59</v>
      </c>
      <c r="EF6" s="22">
        <f t="shared" si="14"/>
        <v>1.6</v>
      </c>
      <c r="EG6" s="22">
        <f t="shared" si="14"/>
        <v>1.29</v>
      </c>
      <c r="EH6" s="21">
        <f t="shared" si="14"/>
        <v>0</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15">
      <c r="A7" s="15"/>
      <c r="B7" s="24">
        <v>2022</v>
      </c>
      <c r="C7" s="24">
        <v>73423</v>
      </c>
      <c r="D7" s="24">
        <v>46</v>
      </c>
      <c r="E7" s="24">
        <v>1</v>
      </c>
      <c r="F7" s="24">
        <v>0</v>
      </c>
      <c r="G7" s="24">
        <v>1</v>
      </c>
      <c r="H7" s="24" t="s">
        <v>92</v>
      </c>
      <c r="I7" s="24" t="s">
        <v>93</v>
      </c>
      <c r="J7" s="24" t="s">
        <v>94</v>
      </c>
      <c r="K7" s="24" t="s">
        <v>95</v>
      </c>
      <c r="L7" s="24" t="s">
        <v>96</v>
      </c>
      <c r="M7" s="24" t="s">
        <v>97</v>
      </c>
      <c r="N7" s="25" t="s">
        <v>98</v>
      </c>
      <c r="O7" s="25">
        <v>32.68</v>
      </c>
      <c r="P7" s="25">
        <v>95.89</v>
      </c>
      <c r="Q7" s="25">
        <v>4627</v>
      </c>
      <c r="R7" s="25">
        <v>12531</v>
      </c>
      <c r="S7" s="25">
        <v>31.3</v>
      </c>
      <c r="T7" s="25">
        <v>400.35</v>
      </c>
      <c r="U7" s="25">
        <v>11967</v>
      </c>
      <c r="V7" s="25">
        <v>16.309999999999999</v>
      </c>
      <c r="W7" s="25">
        <v>733.72</v>
      </c>
      <c r="X7" s="25">
        <v>117.42</v>
      </c>
      <c r="Y7" s="25">
        <v>123.93</v>
      </c>
      <c r="Z7" s="25">
        <v>117.58</v>
      </c>
      <c r="AA7" s="25">
        <v>111.96</v>
      </c>
      <c r="AB7" s="25">
        <v>89.04</v>
      </c>
      <c r="AC7" s="25">
        <v>108.76</v>
      </c>
      <c r="AD7" s="25">
        <v>108.46</v>
      </c>
      <c r="AE7" s="25">
        <v>109.02</v>
      </c>
      <c r="AF7" s="25">
        <v>107.81</v>
      </c>
      <c r="AG7" s="25">
        <v>107.21</v>
      </c>
      <c r="AH7" s="25">
        <v>108.7</v>
      </c>
      <c r="AI7" s="25">
        <v>0</v>
      </c>
      <c r="AJ7" s="25">
        <v>0</v>
      </c>
      <c r="AK7" s="25">
        <v>0</v>
      </c>
      <c r="AL7" s="25">
        <v>0</v>
      </c>
      <c r="AM7" s="25">
        <v>0</v>
      </c>
      <c r="AN7" s="25">
        <v>7.48</v>
      </c>
      <c r="AO7" s="25">
        <v>11.94</v>
      </c>
      <c r="AP7" s="25">
        <v>11</v>
      </c>
      <c r="AQ7" s="25">
        <v>8.86</v>
      </c>
      <c r="AR7" s="25">
        <v>7.65</v>
      </c>
      <c r="AS7" s="25">
        <v>1.34</v>
      </c>
      <c r="AT7" s="25">
        <v>707.39</v>
      </c>
      <c r="AU7" s="25">
        <v>465.55</v>
      </c>
      <c r="AV7" s="25">
        <v>583.66999999999996</v>
      </c>
      <c r="AW7" s="25">
        <v>319.62</v>
      </c>
      <c r="AX7" s="25">
        <v>450.27</v>
      </c>
      <c r="AY7" s="25">
        <v>359.7</v>
      </c>
      <c r="AZ7" s="25">
        <v>362.93</v>
      </c>
      <c r="BA7" s="25">
        <v>371.81</v>
      </c>
      <c r="BB7" s="25">
        <v>384.23</v>
      </c>
      <c r="BC7" s="25">
        <v>364.3</v>
      </c>
      <c r="BD7" s="25">
        <v>252.29</v>
      </c>
      <c r="BE7" s="25">
        <v>760.68</v>
      </c>
      <c r="BF7" s="25">
        <v>883.71</v>
      </c>
      <c r="BG7" s="25">
        <v>1245.27</v>
      </c>
      <c r="BH7" s="25">
        <v>1846.72</v>
      </c>
      <c r="BI7" s="25">
        <v>2008.41</v>
      </c>
      <c r="BJ7" s="25">
        <v>447.01</v>
      </c>
      <c r="BK7" s="25">
        <v>439.05</v>
      </c>
      <c r="BL7" s="25">
        <v>465.85</v>
      </c>
      <c r="BM7" s="25">
        <v>439.43</v>
      </c>
      <c r="BN7" s="25">
        <v>438.41</v>
      </c>
      <c r="BO7" s="25">
        <v>268.07</v>
      </c>
      <c r="BP7" s="25">
        <v>110.7</v>
      </c>
      <c r="BQ7" s="25">
        <v>116.99</v>
      </c>
      <c r="BR7" s="25">
        <v>110.09</v>
      </c>
      <c r="BS7" s="25">
        <v>105.2</v>
      </c>
      <c r="BT7" s="25">
        <v>83.42</v>
      </c>
      <c r="BU7" s="25">
        <v>95.81</v>
      </c>
      <c r="BV7" s="25">
        <v>95.26</v>
      </c>
      <c r="BW7" s="25">
        <v>92.39</v>
      </c>
      <c r="BX7" s="25">
        <v>94.41</v>
      </c>
      <c r="BY7" s="25">
        <v>90.96</v>
      </c>
      <c r="BZ7" s="25">
        <v>97.47</v>
      </c>
      <c r="CA7" s="25">
        <v>213.49</v>
      </c>
      <c r="CB7" s="25">
        <v>201.72</v>
      </c>
      <c r="CC7" s="25">
        <v>214.05</v>
      </c>
      <c r="CD7" s="25">
        <v>223.41</v>
      </c>
      <c r="CE7" s="25">
        <v>281.89</v>
      </c>
      <c r="CF7" s="25">
        <v>189.58</v>
      </c>
      <c r="CG7" s="25">
        <v>192.82</v>
      </c>
      <c r="CH7" s="25">
        <v>192.98</v>
      </c>
      <c r="CI7" s="25">
        <v>192.13</v>
      </c>
      <c r="CJ7" s="25">
        <v>197.04</v>
      </c>
      <c r="CK7" s="25">
        <v>174.75</v>
      </c>
      <c r="CL7" s="25">
        <v>52.64</v>
      </c>
      <c r="CM7" s="25">
        <v>52.45</v>
      </c>
      <c r="CN7" s="25">
        <v>53.64</v>
      </c>
      <c r="CO7" s="25">
        <v>53.67</v>
      </c>
      <c r="CP7" s="25">
        <v>60.23</v>
      </c>
      <c r="CQ7" s="25">
        <v>55.22</v>
      </c>
      <c r="CR7" s="25">
        <v>54.05</v>
      </c>
      <c r="CS7" s="25">
        <v>54.43</v>
      </c>
      <c r="CT7" s="25">
        <v>53.87</v>
      </c>
      <c r="CU7" s="25">
        <v>54.49</v>
      </c>
      <c r="CV7" s="25">
        <v>59.97</v>
      </c>
      <c r="CW7" s="25">
        <v>85.4</v>
      </c>
      <c r="CX7" s="25">
        <v>84.82</v>
      </c>
      <c r="CY7" s="25">
        <v>85.28</v>
      </c>
      <c r="CZ7" s="25">
        <v>84.58</v>
      </c>
      <c r="DA7" s="25">
        <v>84.42</v>
      </c>
      <c r="DB7" s="25">
        <v>80.930000000000007</v>
      </c>
      <c r="DC7" s="25">
        <v>80.510000000000005</v>
      </c>
      <c r="DD7" s="25">
        <v>79.44</v>
      </c>
      <c r="DE7" s="25">
        <v>79.489999999999995</v>
      </c>
      <c r="DF7" s="25">
        <v>78.8</v>
      </c>
      <c r="DG7" s="25">
        <v>89.76</v>
      </c>
      <c r="DH7" s="25">
        <v>48.43</v>
      </c>
      <c r="DI7" s="25">
        <v>45.73</v>
      </c>
      <c r="DJ7" s="25">
        <v>43.39</v>
      </c>
      <c r="DK7" s="25">
        <v>40.08</v>
      </c>
      <c r="DL7" s="25">
        <v>24.51</v>
      </c>
      <c r="DM7" s="25">
        <v>47.97</v>
      </c>
      <c r="DN7" s="25">
        <v>49.12</v>
      </c>
      <c r="DO7" s="25">
        <v>49.39</v>
      </c>
      <c r="DP7" s="25">
        <v>50.75</v>
      </c>
      <c r="DQ7" s="25">
        <v>51.72</v>
      </c>
      <c r="DR7" s="25">
        <v>51.51</v>
      </c>
      <c r="DS7" s="25">
        <v>8.81</v>
      </c>
      <c r="DT7" s="25">
        <v>9.5399999999999991</v>
      </c>
      <c r="DU7" s="25">
        <v>14.7</v>
      </c>
      <c r="DV7" s="25">
        <v>18.05</v>
      </c>
      <c r="DW7" s="25">
        <v>22.93</v>
      </c>
      <c r="DX7" s="25">
        <v>15.33</v>
      </c>
      <c r="DY7" s="25">
        <v>16.760000000000002</v>
      </c>
      <c r="DZ7" s="25">
        <v>18.57</v>
      </c>
      <c r="EA7" s="25">
        <v>21.14</v>
      </c>
      <c r="EB7" s="25">
        <v>22.12</v>
      </c>
      <c r="EC7" s="25">
        <v>23.75</v>
      </c>
      <c r="ED7" s="25">
        <v>1.55</v>
      </c>
      <c r="EE7" s="25">
        <v>1.59</v>
      </c>
      <c r="EF7" s="25">
        <v>1.6</v>
      </c>
      <c r="EG7" s="25">
        <v>1.29</v>
      </c>
      <c r="EH7" s="25">
        <v>0</v>
      </c>
      <c r="EI7" s="25">
        <v>0.43</v>
      </c>
      <c r="EJ7" s="25">
        <v>0.42</v>
      </c>
      <c r="EK7" s="25">
        <v>0.44</v>
      </c>
      <c r="EL7" s="25">
        <v>0.5</v>
      </c>
      <c r="EM7" s="25">
        <v>0.4</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104</v>
      </c>
    </row>
    <row r="12" spans="1:144" x14ac:dyDescent="0.15">
      <c r="B12">
        <v>1</v>
      </c>
      <c r="C12">
        <v>1</v>
      </c>
      <c r="D12">
        <v>2</v>
      </c>
      <c r="E12">
        <v>3</v>
      </c>
      <c r="F12">
        <v>4</v>
      </c>
      <c r="G12" t="s">
        <v>105</v>
      </c>
    </row>
    <row r="13" spans="1:144" x14ac:dyDescent="0.15">
      <c r="B13" t="s">
        <v>106</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面川 輝夫</cp:lastModifiedBy>
  <cp:lastPrinted>2024-01-19T07:05:47Z</cp:lastPrinted>
  <dcterms:created xsi:type="dcterms:W3CDTF">2023-12-05T00:49:36Z</dcterms:created>
  <dcterms:modified xsi:type="dcterms:W3CDTF">2024-01-19T07:07:38Z</dcterms:modified>
  <cp:category/>
</cp:coreProperties>
</file>