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mc:AlternateContent xmlns:mc="http://schemas.openxmlformats.org/markup-compatibility/2006">
    <mc:Choice Requires="x15">
      <x15ac:absPath xmlns:x15ac="http://schemas.microsoft.com/office/spreadsheetml/2010/11/ac" url="Z:\経営課\00経営課共通\★R05年度完結文書\各課照会通知文書\03財政部\07財政課\13月（1月）\【財政課_照会】公営企業に係る経営比較分析表（令和４年度決算）の分析等について\"/>
    </mc:Choice>
  </mc:AlternateContent>
  <xr:revisionPtr revIDLastSave="0" documentId="13_ncr:1_{C9905FDD-3123-4686-BB40-87E00DC99C5D}" xr6:coauthVersionLast="36" xr6:coauthVersionMax="36" xr10:uidLastSave="{00000000-0000-0000-0000-000000000000}"/>
  <workbookProtection workbookAlgorithmName="SHA-512" workbookHashValue="h2gt4ROwfnBFJ2TIDEIN9WKg8xEQ0GYHXQjpSGgCHu6qbkQhXO0KHMelACSX6um5s94AOBxWniwzsMFdEn63Qw==" workbookSaltValue="xpWTjJbtbUtv+68alXFGO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<sst xmlns="http://schemas.openxmlformats.org/spreadsheetml/2006/main" count="228" uniqueCount="113">
  <si>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</si>
  <si>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</si>
  <si>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</si>
  <si>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</si>
  <si>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</si>
  <si>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</si>
  <si>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</si>
  <si>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</si>
  <si>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</si>
  <si>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</si>
  <si>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</si>
  <si>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</si>
  <si>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</si>
  <si>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</si>
  <si>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</si>
  <si>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</si>
  <si>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</si>
  <si>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</si>
  <si>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</si>
  <si>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</si>
  <si>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</si>
  <si>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</si>
  <si>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</si>
  <si>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</si>
  <si>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</si>
  <si>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</si>
  <si>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</si>
  <si>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</si>
  <si>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</si>
  <si>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</si>
  <si>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</si>
  <si>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</si>
  <si>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</si>
  <si>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</si>
  <si>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</si>
  <si>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</si>
  <si>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</si>
  <si>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</si>
  <si>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</si>
  <si>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</si>
  <si>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</si>
  <si>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</si>
  <si>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</si>
  <si>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</si>
  <si>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</si>
  <si>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</si>
  <si>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</si>
  <si>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</si>
  <si>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</si>
  <si>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</si>
  <si>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</si>
  <si>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</si>
  <si>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</si>
  <si>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</si>
  <si>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</si>
  <si>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</si>
  <si>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</si>
  <si>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</si>
  <si>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</si>
  <si>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</si>
  <si>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</si>
  <si>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</si>
  <si>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</si>
  <si>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</si>
  <si>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</si>
  <si>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</si>
  <si>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</si>
  <si>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</si>
  <si>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</si>
  <si>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</si>
  <si>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</si>
  <si>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</si>
  <si>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</si>
  <si>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</si>
  <si>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</si>
  <si>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</si>
  <si>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</si>
  <si>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</si>
  <si>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</si>
  <si>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</si>
  <si>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</si>
  <si>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</si>
  <si>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</si>
  <si>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</si>
  <si>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</si>
  <si>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</si>
  <si>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</si>
  <si>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</si>
  <si>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</si>
  <si>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</si>
  <si>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</si>
  <si>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</si>
  <si>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須賀川市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</si>
  <si>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</si>
  <si>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</si>
  <si>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</si>
  <si>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</si>
  <si>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</si>
  <si>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</si>
  <si>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</si>
  <si>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</si>
  <si>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</si>
  <si>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</si>
  <si>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</si>
  <si>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</si>
  <si>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</si>
  <si>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</si>
  <si>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</si>
  <si>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</si>
  <si>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</si>
  <si>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現状の経営比較分析の数値からは一定の健全性はみられるものの、今後、人口減少に起因する水需要の減少による収益の減少や、災害対策、老朽化施設の更新などによる費用の増加により、事業経営は一層厳しくなると考えられる。そのため、適正な料金の見直しなど、安定的かつ継続的な経営が可能となるよう経営基盤の強化を図る必要がある。
　R3より経営戦略を含めた新ビジョンを策定したことから、これに基づき計画的な事業経営を行うこととしている。</t>
    <rPh sb="1" eb="3">
      <t>ゲンジョウ</t>
    </rPh>
    <rPh sb="4" eb="6">
      <t>ケイエイ</t>
    </rPh>
    <rPh sb="6" eb="8">
      <t>ヒカク</t>
    </rPh>
    <rPh sb="8" eb="10">
      <t>ブンセキ</t>
    </rPh>
    <rPh sb="11" eb="13">
      <t>スウチ</t>
    </rPh>
    <rPh sb="16" eb="18">
      <t>イッテイ</t>
    </rPh>
    <rPh sb="19" eb="22">
      <t>ケンゼンセイ</t>
    </rPh>
    <rPh sb="31" eb="33">
      <t>コンゴ</t>
    </rPh>
    <rPh sb="34" eb="38">
      <t>ジンコウゲンショウ</t>
    </rPh>
    <rPh sb="39" eb="41">
      <t>キイン</t>
    </rPh>
    <rPh sb="43" eb="44">
      <t>ミズ</t>
    </rPh>
    <rPh sb="44" eb="46">
      <t>ジュヨウ</t>
    </rPh>
    <rPh sb="47" eb="49">
      <t>ゲンショウ</t>
    </rPh>
    <rPh sb="52" eb="54">
      <t>シュウエキ</t>
    </rPh>
    <rPh sb="55" eb="57">
      <t>ゲンショウ</t>
    </rPh>
    <rPh sb="59" eb="61">
      <t>サイガイ</t>
    </rPh>
    <rPh sb="61" eb="63">
      <t>タイサク</t>
    </rPh>
    <rPh sb="64" eb="67">
      <t>ロウキュウカ</t>
    </rPh>
    <rPh sb="67" eb="69">
      <t>シセツ</t>
    </rPh>
    <rPh sb="70" eb="72">
      <t>コウシン</t>
    </rPh>
    <rPh sb="77" eb="79">
      <t>ヒヨウ</t>
    </rPh>
    <rPh sb="80" eb="82">
      <t>ゾウカ</t>
    </rPh>
    <rPh sb="86" eb="88">
      <t>ジギョウ</t>
    </rPh>
    <rPh sb="88" eb="90">
      <t>ケイエイ</t>
    </rPh>
    <rPh sb="91" eb="93">
      <t>イッソウ</t>
    </rPh>
    <rPh sb="93" eb="94">
      <t>キビ</t>
    </rPh>
    <rPh sb="99" eb="100">
      <t>カンガ</t>
    </rPh>
    <rPh sb="110" eb="112">
      <t>テキセイ</t>
    </rPh>
    <rPh sb="113" eb="115">
      <t>リョウキン</t>
    </rPh>
    <rPh sb="116" eb="118">
      <t>ミナオ</t>
    </rPh>
    <rPh sb="122" eb="124">
      <t>アンテイ</t>
    </rPh>
    <rPh sb="124" eb="125">
      <t>テキ</t>
    </rPh>
    <rPh sb="127" eb="130">
      <t>ケイゾクテキ</t>
    </rPh>
    <rPh sb="131" eb="133">
      <t>ケイエイ</t>
    </rPh>
    <rPh sb="134" eb="136">
      <t>カノウ</t>
    </rPh>
    <rPh sb="141" eb="143">
      <t>ケイエイ</t>
    </rPh>
    <rPh sb="143" eb="145">
      <t>キバン</t>
    </rPh>
    <rPh sb="146" eb="148">
      <t>キョウカ</t>
    </rPh>
    <rPh sb="149" eb="150">
      <t>ハカ</t>
    </rPh>
    <rPh sb="151" eb="153">
      <t>ヒツヨウ</t>
    </rPh>
    <rPh sb="163" eb="165">
      <t>ケイエイ</t>
    </rPh>
    <rPh sb="165" eb="167">
      <t>センリャク</t>
    </rPh>
    <rPh sb="168" eb="169">
      <t>フク</t>
    </rPh>
    <rPh sb="171" eb="172">
      <t>シン</t>
    </rPh>
    <rPh sb="177" eb="179">
      <t>サクテイ</t>
    </rPh>
    <rPh sb="189" eb="190">
      <t>モト</t>
    </rPh>
    <rPh sb="192" eb="195">
      <t>ケイカクテキ</t>
    </rPh>
    <rPh sb="196" eb="198">
      <t>ジギョウ</t>
    </rPh>
    <rPh sb="198" eb="200">
      <t>ケイエイ</t>
    </rPh>
    <rPh sb="201" eb="202">
      <t>オコナ</t>
    </rPh>
    <phoneticPr fontId="4"/>
  </si>
  <si>
    <t>①経常収支比率
　100％以上を維持しているが、燃料費の高騰等の影響により、平年よりは低い値となった。費用削減と収益確保に努める必要がある。
②累積欠損金比率
　欠損金は発生していない。
③流動比率
　過去5年間250％以上を維持しており、類似団体と比較しても同水準を維持している。
④企業債残高対給水収益比率
　本市の基幹となる浄水場改築事業に伴い、企業債発行額が増加しているため、毎年比率が増加傾向となっている。今後も適切な企業債発行に努める。
⑤料金回収率
　令和3年度までは概ね給水に係る費用を給水収益で賄えている状況だったが、令和4年度は100％を下回る結果となった。これは費用の増加が影響しており、今後、適正化料金収入の確保が必要である。
⑥給水原価
　令和3年度までは大きな変動はないが、令和4年度は上昇した。これは、動力費の高騰等による費用の増加が考えられる。
⑦施設利用率
　令和2年度に比べ令和3年度、4年度と徐々に減少している。平均配水量が減少しており、コロナ禍の巣ごもり需要が徐々に落ち着いてきているためと考えられる。
⑧有収率
　過去5年間90％前後で推移しており、類似団体と比較しても高い率であることから、良好であると考えられる。</t>
    <rPh sb="1" eb="3">
      <t>ケイジョウ</t>
    </rPh>
    <rPh sb="3" eb="5">
      <t>シュウシ</t>
    </rPh>
    <rPh sb="5" eb="7">
      <t>ヒリツ</t>
    </rPh>
    <rPh sb="13" eb="15">
      <t>イジョウ</t>
    </rPh>
    <rPh sb="16" eb="18">
      <t>イジ</t>
    </rPh>
    <rPh sb="24" eb="27">
      <t>ネンリョウヒ</t>
    </rPh>
    <rPh sb="28" eb="30">
      <t>コウトウ</t>
    </rPh>
    <rPh sb="30" eb="31">
      <t>トウ</t>
    </rPh>
    <rPh sb="32" eb="34">
      <t>エイキョウ</t>
    </rPh>
    <rPh sb="38" eb="40">
      <t>ヘイネン</t>
    </rPh>
    <rPh sb="43" eb="44">
      <t>ヒク</t>
    </rPh>
    <rPh sb="45" eb="46">
      <t>アタイ</t>
    </rPh>
    <rPh sb="51" eb="53">
      <t>ヒヨウ</t>
    </rPh>
    <rPh sb="53" eb="55">
      <t>サクゲン</t>
    </rPh>
    <rPh sb="56" eb="58">
      <t>シュウエキ</t>
    </rPh>
    <rPh sb="58" eb="60">
      <t>カクホ</t>
    </rPh>
    <rPh sb="61" eb="62">
      <t>ツト</t>
    </rPh>
    <rPh sb="64" eb="66">
      <t>ヒツヨウ</t>
    </rPh>
    <rPh sb="72" eb="74">
      <t>ルイセキ</t>
    </rPh>
    <rPh sb="74" eb="77">
      <t>ケッソンキン</t>
    </rPh>
    <rPh sb="77" eb="79">
      <t>ヒリツ</t>
    </rPh>
    <rPh sb="81" eb="84">
      <t>ケッソンキン</t>
    </rPh>
    <rPh sb="85" eb="87">
      <t>ハッセイ</t>
    </rPh>
    <rPh sb="95" eb="97">
      <t>リュウドウ</t>
    </rPh>
    <rPh sb="97" eb="99">
      <t>ヒリツ</t>
    </rPh>
    <rPh sb="101" eb="103">
      <t>カコ</t>
    </rPh>
    <rPh sb="104" eb="106">
      <t>ネンカン</t>
    </rPh>
    <rPh sb="110" eb="112">
      <t>イジョウ</t>
    </rPh>
    <rPh sb="113" eb="115">
      <t>イジ</t>
    </rPh>
    <rPh sb="120" eb="122">
      <t>ルイジ</t>
    </rPh>
    <rPh sb="122" eb="124">
      <t>ダンタイ</t>
    </rPh>
    <rPh sb="125" eb="127">
      <t>ヒカク</t>
    </rPh>
    <rPh sb="130" eb="133">
      <t>ドウスイジュン</t>
    </rPh>
    <rPh sb="134" eb="136">
      <t>イジ</t>
    </rPh>
    <rPh sb="233" eb="235">
      <t>レイワ</t>
    </rPh>
    <rPh sb="236" eb="238">
      <t>ネンド</t>
    </rPh>
    <rPh sb="241" eb="242">
      <t>オオム</t>
    </rPh>
    <rPh sb="243" eb="245">
      <t>キュウスイ</t>
    </rPh>
    <rPh sb="246" eb="247">
      <t>カカ</t>
    </rPh>
    <rPh sb="248" eb="250">
      <t>ヒヨウ</t>
    </rPh>
    <rPh sb="251" eb="253">
      <t>キュウスイ</t>
    </rPh>
    <rPh sb="253" eb="255">
      <t>シュウエキ</t>
    </rPh>
    <rPh sb="256" eb="257">
      <t>マカナ</t>
    </rPh>
    <rPh sb="261" eb="263">
      <t>ジョウキョウ</t>
    </rPh>
    <rPh sb="268" eb="270">
      <t>レイワ</t>
    </rPh>
    <rPh sb="271" eb="272">
      <t>ネン</t>
    </rPh>
    <rPh sb="272" eb="273">
      <t>ド</t>
    </rPh>
    <rPh sb="279" eb="281">
      <t>シタマワ</t>
    </rPh>
    <rPh sb="282" eb="284">
      <t>ケッカ</t>
    </rPh>
    <rPh sb="292" eb="294">
      <t>ヒヨウ</t>
    </rPh>
    <rPh sb="295" eb="297">
      <t>ゾウカ</t>
    </rPh>
    <rPh sb="298" eb="300">
      <t>エイキョウ</t>
    </rPh>
    <rPh sb="305" eb="307">
      <t>コンゴ</t>
    </rPh>
    <rPh sb="308" eb="311">
      <t>テキセイカ</t>
    </rPh>
    <rPh sb="311" eb="313">
      <t>リョウキン</t>
    </rPh>
    <rPh sb="313" eb="315">
      <t>シュウニュウ</t>
    </rPh>
    <rPh sb="316" eb="318">
      <t>カクホ</t>
    </rPh>
    <rPh sb="319" eb="321">
      <t>ヒツヨウ</t>
    </rPh>
    <rPh sb="327" eb="329">
      <t>キュウスイ</t>
    </rPh>
    <rPh sb="329" eb="331">
      <t>ゲンカ</t>
    </rPh>
    <rPh sb="333" eb="335">
      <t>レイワ</t>
    </rPh>
    <rPh sb="336" eb="338">
      <t>ネンド</t>
    </rPh>
    <rPh sb="341" eb="342">
      <t>オオ</t>
    </rPh>
    <rPh sb="344" eb="346">
      <t>ヘンドウ</t>
    </rPh>
    <rPh sb="351" eb="353">
      <t>レイワ</t>
    </rPh>
    <rPh sb="354" eb="356">
      <t>ネンド</t>
    </rPh>
    <rPh sb="357" eb="359">
      <t>ジョウショウ</t>
    </rPh>
    <rPh sb="366" eb="369">
      <t>ドウリョクヒ</t>
    </rPh>
    <rPh sb="370" eb="372">
      <t>コウトウ</t>
    </rPh>
    <rPh sb="372" eb="373">
      <t>ナド</t>
    </rPh>
    <rPh sb="376" eb="378">
      <t>ヒヨウ</t>
    </rPh>
    <rPh sb="379" eb="381">
      <t>ゾウカ</t>
    </rPh>
    <rPh sb="382" eb="383">
      <t>カンガ</t>
    </rPh>
    <rPh sb="390" eb="392">
      <t>シセツ</t>
    </rPh>
    <rPh sb="392" eb="394">
      <t>リヨウ</t>
    </rPh>
    <rPh sb="394" eb="395">
      <t>リツ</t>
    </rPh>
    <rPh sb="397" eb="399">
      <t>レイワ</t>
    </rPh>
    <rPh sb="400" eb="401">
      <t>ネン</t>
    </rPh>
    <rPh sb="401" eb="402">
      <t>ド</t>
    </rPh>
    <rPh sb="403" eb="404">
      <t>クラ</t>
    </rPh>
    <rPh sb="405" eb="407">
      <t>レイワ</t>
    </rPh>
    <rPh sb="408" eb="410">
      <t>ネンド</t>
    </rPh>
    <rPh sb="412" eb="414">
      <t>ネンド</t>
    </rPh>
    <rPh sb="415" eb="417">
      <t>ジョジョ</t>
    </rPh>
    <rPh sb="418" eb="420">
      <t>ゲンショウ</t>
    </rPh>
    <rPh sb="425" eb="427">
      <t>ヘイキン</t>
    </rPh>
    <rPh sb="427" eb="429">
      <t>ハイスイ</t>
    </rPh>
    <rPh sb="429" eb="430">
      <t>リョウ</t>
    </rPh>
    <rPh sb="431" eb="433">
      <t>ゲンショウ</t>
    </rPh>
    <rPh sb="441" eb="442">
      <t>カ</t>
    </rPh>
    <rPh sb="443" eb="444">
      <t>ス</t>
    </rPh>
    <rPh sb="447" eb="449">
      <t>ジュヨウ</t>
    </rPh>
    <rPh sb="450" eb="452">
      <t>ジョジョ</t>
    </rPh>
    <rPh sb="453" eb="454">
      <t>オ</t>
    </rPh>
    <rPh sb="455" eb="456">
      <t>ツ</t>
    </rPh>
    <rPh sb="465" eb="466">
      <t>カンガ</t>
    </rPh>
    <rPh sb="473" eb="476">
      <t>ユウシュウリツ</t>
    </rPh>
    <rPh sb="478" eb="480">
      <t>カコ</t>
    </rPh>
    <rPh sb="481" eb="482">
      <t>ネン</t>
    </rPh>
    <rPh sb="482" eb="483">
      <t>アイダ</t>
    </rPh>
    <rPh sb="486" eb="488">
      <t>ゼンゴ</t>
    </rPh>
    <rPh sb="489" eb="491">
      <t>スイイ</t>
    </rPh>
    <rPh sb="496" eb="498">
      <t>ルイジ</t>
    </rPh>
    <rPh sb="498" eb="500">
      <t>ダンタイ</t>
    </rPh>
    <rPh sb="501" eb="503">
      <t>ヒカク</t>
    </rPh>
    <rPh sb="506" eb="507">
      <t>タカ</t>
    </rPh>
    <rPh sb="508" eb="509">
      <t>リツ</t>
    </rPh>
    <rPh sb="517" eb="519">
      <t>リョウコウ</t>
    </rPh>
    <rPh sb="523" eb="524">
      <t>カンガ</t>
    </rPh>
    <phoneticPr fontId="4"/>
  </si>
  <si>
    <t xml:space="preserve">①有形固定資産減価償却率
　毎年、償却対象資産の減価償却が進んでおり、令和2年度までは比率が上昇している傾向にあったが、令和3年度は減少した。これは西川浄水場急速ろ過施設等の工事完了による当該施設の資産取得によるものである。また、それらの償却が始まったことにより、令和4年度は前年度に比べ増加した。今後も、アセットマネジメントに基づき、老朽化した施設、管路の更新など、計画的に進める必要がある。
②管路経年化率
　類似団体に比べ低い比率となっており、今後も計画的に老朽管路の更新を行っていく必要がある。
③管路更新率
　類似団体に比べ低い比率または同等の水準となっており、管路更新ペースが長期化している。優先的に基幹管路の更新を行っているが、今後その他管路も早期に更新を図っていく必要がある。
</t>
    <rPh sb="1" eb="3">
      <t>ユウケイ</t>
    </rPh>
    <rPh sb="35" eb="37">
      <t>レイワ</t>
    </rPh>
    <rPh sb="38" eb="40">
      <t>ネンド</t>
    </rPh>
    <rPh sb="60" eb="62">
      <t>レイワ</t>
    </rPh>
    <rPh sb="63" eb="65">
      <t>ネンド</t>
    </rPh>
    <rPh sb="66" eb="68">
      <t>ゲンショウ</t>
    </rPh>
    <rPh sb="74" eb="76">
      <t>ニシカワ</t>
    </rPh>
    <rPh sb="76" eb="79">
      <t>ジョウスイジョウ</t>
    </rPh>
    <rPh sb="79" eb="81">
      <t>キュウソク</t>
    </rPh>
    <rPh sb="82" eb="83">
      <t>カ</t>
    </rPh>
    <rPh sb="83" eb="85">
      <t>シセツ</t>
    </rPh>
    <rPh sb="85" eb="86">
      <t>トウ</t>
    </rPh>
    <rPh sb="87" eb="89">
      <t>コウジ</t>
    </rPh>
    <rPh sb="89" eb="91">
      <t>カンリョウ</t>
    </rPh>
    <rPh sb="94" eb="96">
      <t>トウガイ</t>
    </rPh>
    <rPh sb="96" eb="98">
      <t>シセツ</t>
    </rPh>
    <rPh sb="99" eb="101">
      <t>シサン</t>
    </rPh>
    <rPh sb="101" eb="103">
      <t>シュトク</t>
    </rPh>
    <rPh sb="119" eb="121">
      <t>ショウキャク</t>
    </rPh>
    <rPh sb="122" eb="123">
      <t>ハジ</t>
    </rPh>
    <rPh sb="132" eb="134">
      <t>レイワ</t>
    </rPh>
    <rPh sb="135" eb="137">
      <t>ネンド</t>
    </rPh>
    <rPh sb="138" eb="140">
      <t>ゼンネン</t>
    </rPh>
    <rPh sb="140" eb="141">
      <t>ド</t>
    </rPh>
    <rPh sb="142" eb="143">
      <t>クラ</t>
    </rPh>
    <rPh sb="144" eb="146">
      <t>ゾウカ</t>
    </rPh>
    <rPh sb="245" eb="247">
      <t>ヒツヨウ</t>
    </rPh>
    <rPh sb="260" eb="262">
      <t>ルイジ</t>
    </rPh>
    <rPh sb="262" eb="264">
      <t>ダンタイ</t>
    </rPh>
    <rPh sb="265" eb="266">
      <t>クラ</t>
    </rPh>
    <rPh sb="267" eb="268">
      <t>ヒク</t>
    </rPh>
    <rPh sb="269" eb="271">
      <t>ヒリツ</t>
    </rPh>
    <rPh sb="274" eb="276">
      <t>ドウトウ</t>
    </rPh>
    <rPh sb="277" eb="279">
      <t>スイジュン</t>
    </rPh>
    <rPh sb="286" eb="290">
      <t>カンロコウシン</t>
    </rPh>
    <rPh sb="294" eb="297">
      <t>チョウキカ</t>
    </rPh>
    <rPh sb="302" eb="305">
      <t>ユウセンテキ</t>
    </rPh>
    <rPh sb="306" eb="308">
      <t>キカン</t>
    </rPh>
    <rPh sb="308" eb="310">
      <t>カンロ</t>
    </rPh>
    <rPh sb="311" eb="313">
      <t>コウシン</t>
    </rPh>
    <rPh sb="314" eb="315">
      <t>オコナ</t>
    </rPh>
    <rPh sb="321" eb="323">
      <t>コンゴ</t>
    </rPh>
    <rPh sb="325" eb="326">
      <t>タ</t>
    </rPh>
    <rPh sb="326" eb="328">
      <t>カンロ</t>
    </rPh>
    <rPh sb="329" eb="331">
      <t>ソウキ</t>
    </rPh>
    <rPh sb="332" eb="334">
      <t>コウシン</t>
    </rPh>
    <rPh sb="335" eb="336">
      <t>ハカ</t>
    </rPh>
    <rPh sb="340" eb="34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</si>
</sst>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0.53</c:v>
                </c:pt>
                <c:pt idx="1">
                  <c:v>0.35</c:v>
                </c:pt>
                <c:pt idx="2">
                  <c:v>0.35</c:v>
                </c:pt>
                <c:pt idx="3">
                  <c:v>0.41</c:v>
                </c:pt>
                <c:pt idx="4">
                  <c:v>0.62</c:v>
                </c:pt>
              </c:numCache>
            </c:numRef>
          </c:val>
          <c:extLst>
            <c:ext xmlns:c16="http://schemas.microsoft.com/office/drawing/2014/chart" uri="{C3380CC4-5D6E-409C-BE32-E72D297353CC}">
              <c16:uniqueId val="{00000000-B4B9-46F9-AAC2-85B07A538CA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0.63</c:v>
                </c:pt>
                <c:pt idx="2">
                  <c:v>0.6</c:v>
                </c:pt>
                <c:pt idx="3">
                  <c:v>0.56000000000000005</c:v>
                </c:pt>
                <c:pt idx="4">
                  <c:v>0.6</c:v>
                </c:pt>
              </c:numCache>
            </c:numRef>
          </c:val>
          <c:smooth val="0"/>
          <c:extLst>
            <c:ext xmlns:c16="http://schemas.microsoft.com/office/drawing/2014/chart" uri="{C3380CC4-5D6E-409C-BE32-E72D297353CC}">
              <c16:uniqueId val="{00000001-B4B9-46F9-AAC2-85B07A538CA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57.4</c:v>
                </c:pt>
                <c:pt idx="1">
                  <c:v>57.36</c:v>
                </c:pt>
                <c:pt idx="2">
                  <c:v>60.53</c:v>
                </c:pt>
                <c:pt idx="3">
                  <c:v>59.99</c:v>
                </c:pt>
                <c:pt idx="4">
                  <c:v>58.39</c:v>
                </c:pt>
              </c:numCache>
            </c:numRef>
          </c:val>
          <c:extLst>
            <c:ext xmlns:c16="http://schemas.microsoft.com/office/drawing/2014/chart" uri="{C3380CC4-5D6E-409C-BE32-E72D297353CC}">
              <c16:uniqueId val="{00000000-4165-4754-BA20-73E6C3E6E56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59.46</c:v>
                </c:pt>
                <c:pt idx="1">
                  <c:v>59.51</c:v>
                </c:pt>
                <c:pt idx="2">
                  <c:v>59.91</c:v>
                </c:pt>
                <c:pt idx="3">
                  <c:v>59.4</c:v>
                </c:pt>
                <c:pt idx="4">
                  <c:v>59.24</c:v>
                </c:pt>
              </c:numCache>
            </c:numRef>
          </c:val>
          <c:smooth val="0"/>
          <c:extLst>
            <c:ext xmlns:c16="http://schemas.microsoft.com/office/drawing/2014/chart" uri="{C3380CC4-5D6E-409C-BE32-E72D297353CC}">
              <c16:uniqueId val="{00000001-4165-4754-BA20-73E6C3E6E56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91.48</c:v>
                </c:pt>
                <c:pt idx="1">
                  <c:v>89.57</c:v>
                </c:pt>
                <c:pt idx="2">
                  <c:v>90.76</c:v>
                </c:pt>
                <c:pt idx="3">
                  <c:v>90.78</c:v>
                </c:pt>
                <c:pt idx="4">
                  <c:v>91.58</c:v>
                </c:pt>
              </c:numCache>
            </c:numRef>
          </c:val>
          <c:extLst>
            <c:ext xmlns:c16="http://schemas.microsoft.com/office/drawing/2014/chart" uri="{C3380CC4-5D6E-409C-BE32-E72D297353CC}">
              <c16:uniqueId val="{00000000-439B-4A8D-B1DC-D41CD908BA5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87.41</c:v>
                </c:pt>
                <c:pt idx="1">
                  <c:v>87.08</c:v>
                </c:pt>
                <c:pt idx="2">
                  <c:v>87.26</c:v>
                </c:pt>
                <c:pt idx="3">
                  <c:v>87.57</c:v>
                </c:pt>
                <c:pt idx="4">
                  <c:v>87.26</c:v>
                </c:pt>
              </c:numCache>
            </c:numRef>
          </c:val>
          <c:smooth val="0"/>
          <c:extLst>
            <c:ext xmlns:c16="http://schemas.microsoft.com/office/drawing/2014/chart" uri="{C3380CC4-5D6E-409C-BE32-E72D297353CC}">
              <c16:uniqueId val="{00000001-439B-4A8D-B1DC-D41CD908BA5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114.19</c:v>
                </c:pt>
                <c:pt idx="1">
                  <c:v>110</c:v>
                </c:pt>
                <c:pt idx="2">
                  <c:v>109.9</c:v>
                </c:pt>
                <c:pt idx="3">
                  <c:v>113.26</c:v>
                </c:pt>
                <c:pt idx="4">
                  <c:v>104.2</c:v>
                </c:pt>
              </c:numCache>
            </c:numRef>
          </c:val>
          <c:extLst>
            <c:ext xmlns:c16="http://schemas.microsoft.com/office/drawing/2014/chart" uri="{C3380CC4-5D6E-409C-BE32-E72D297353CC}">
              <c16:uniqueId val="{00000000-48B6-4459-ABC4-9114215C699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111.44</c:v>
                </c:pt>
                <c:pt idx="1">
                  <c:v>111.17</c:v>
                </c:pt>
                <c:pt idx="2">
                  <c:v>110.91</c:v>
                </c:pt>
                <c:pt idx="3">
                  <c:v>111.49</c:v>
                </c:pt>
                <c:pt idx="4">
                  <c:v>109.09</c:v>
                </c:pt>
              </c:numCache>
            </c:numRef>
          </c:val>
          <c:smooth val="0"/>
          <c:extLst>
            <c:ext xmlns:c16="http://schemas.microsoft.com/office/drawing/2014/chart" uri="{C3380CC4-5D6E-409C-BE32-E72D297353CC}">
              <c16:uniqueId val="{00000001-48B6-4459-ABC4-9114215C699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45.96</c:v>
                </c:pt>
                <c:pt idx="1">
                  <c:v>47.66</c:v>
                </c:pt>
                <c:pt idx="2">
                  <c:v>49.3</c:v>
                </c:pt>
                <c:pt idx="3">
                  <c:v>45.86</c:v>
                </c:pt>
                <c:pt idx="4">
                  <c:v>47.71</c:v>
                </c:pt>
              </c:numCache>
            </c:numRef>
          </c:val>
          <c:extLst>
            <c:ext xmlns:c16="http://schemas.microsoft.com/office/drawing/2014/chart" uri="{C3380CC4-5D6E-409C-BE32-E72D297353CC}">
              <c16:uniqueId val="{00000000-4A8E-4AB9-A7FA-EB900DF60CA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47.62</c:v>
                </c:pt>
                <c:pt idx="1">
                  <c:v>48.55</c:v>
                </c:pt>
                <c:pt idx="2">
                  <c:v>49.2</c:v>
                </c:pt>
                <c:pt idx="3">
                  <c:v>50.01</c:v>
                </c:pt>
                <c:pt idx="4">
                  <c:v>50.99</c:v>
                </c:pt>
              </c:numCache>
            </c:numRef>
          </c:val>
          <c:smooth val="0"/>
          <c:extLst>
            <c:ext xmlns:c16="http://schemas.microsoft.com/office/drawing/2014/chart" uri="{C3380CC4-5D6E-409C-BE32-E72D297353CC}">
              <c16:uniqueId val="{00000001-4A8E-4AB9-A7FA-EB900DF60CA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12.92</c:v>
                </c:pt>
                <c:pt idx="1">
                  <c:v>12.54</c:v>
                </c:pt>
                <c:pt idx="2">
                  <c:v>12.13</c:v>
                </c:pt>
                <c:pt idx="3">
                  <c:v>11.72</c:v>
                </c:pt>
                <c:pt idx="4">
                  <c:v>11.64</c:v>
                </c:pt>
              </c:numCache>
            </c:numRef>
          </c:val>
          <c:extLst>
            <c:ext xmlns:c16="http://schemas.microsoft.com/office/drawing/2014/chart" uri="{C3380CC4-5D6E-409C-BE32-E72D297353CC}">
              <c16:uniqueId val="{00000000-8DD3-477D-893E-7392B79536F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16.27</c:v>
                </c:pt>
                <c:pt idx="1">
                  <c:v>17.11</c:v>
                </c:pt>
                <c:pt idx="2">
                  <c:v>18.329999999999998</c:v>
                </c:pt>
                <c:pt idx="3">
                  <c:v>20.27</c:v>
                </c:pt>
                <c:pt idx="4">
                  <c:v>21.69</c:v>
                </c:pt>
              </c:numCache>
            </c:numRef>
          </c:val>
          <c:smooth val="0"/>
          <c:extLst>
            <c:ext xmlns:c16="http://schemas.microsoft.com/office/drawing/2014/chart" uri="{C3380CC4-5D6E-409C-BE32-E72D297353CC}">
              <c16:uniqueId val="{00000001-8DD3-477D-893E-7392B79536F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BE-4CA7-A740-94EC5B7589A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1.03</c:v>
                </c:pt>
                <c:pt idx="1">
                  <c:v>0.78</c:v>
                </c:pt>
                <c:pt idx="2">
                  <c:v>0.92</c:v>
                </c:pt>
                <c:pt idx="3">
                  <c:v>0.87</c:v>
                </c:pt>
                <c:pt idx="4">
                  <c:v>0.93</c:v>
                </c:pt>
              </c:numCache>
            </c:numRef>
          </c:val>
          <c:smooth val="0"/>
          <c:extLst>
            <c:ext xmlns:c16="http://schemas.microsoft.com/office/drawing/2014/chart" uri="{C3380CC4-5D6E-409C-BE32-E72D297353CC}">
              <c16:uniqueId val="{00000001-D3BE-4CA7-A740-94EC5B7589A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251.99</c:v>
                </c:pt>
                <c:pt idx="1">
                  <c:v>435.22</c:v>
                </c:pt>
                <c:pt idx="2">
                  <c:v>466.52</c:v>
                </c:pt>
                <c:pt idx="3">
                  <c:v>365.29</c:v>
                </c:pt>
                <c:pt idx="4">
                  <c:v>339.99</c:v>
                </c:pt>
              </c:numCache>
            </c:numRef>
          </c:val>
          <c:extLst>
            <c:ext xmlns:c16="http://schemas.microsoft.com/office/drawing/2014/chart" uri="{C3380CC4-5D6E-409C-BE32-E72D297353CC}">
              <c16:uniqueId val="{00000000-94D9-474C-9BA3-D6210D21272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349.83</c:v>
                </c:pt>
                <c:pt idx="1">
                  <c:v>360.86</c:v>
                </c:pt>
                <c:pt idx="2">
                  <c:v>350.79</c:v>
                </c:pt>
                <c:pt idx="3">
                  <c:v>354.57</c:v>
                </c:pt>
                <c:pt idx="4">
                  <c:v>357.74</c:v>
                </c:pt>
              </c:numCache>
            </c:numRef>
          </c:val>
          <c:smooth val="0"/>
          <c:extLst>
            <c:ext xmlns:c16="http://schemas.microsoft.com/office/drawing/2014/chart" uri="{C3380CC4-5D6E-409C-BE32-E72D297353CC}">
              <c16:uniqueId val="{00000001-94D9-474C-9BA3-D6210D21272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437.62</c:v>
                </c:pt>
                <c:pt idx="1">
                  <c:v>480.19</c:v>
                </c:pt>
                <c:pt idx="2">
                  <c:v>519.13</c:v>
                </c:pt>
                <c:pt idx="3">
                  <c:v>522.41999999999996</c:v>
                </c:pt>
                <c:pt idx="4">
                  <c:v>517.16999999999996</c:v>
                </c:pt>
              </c:numCache>
            </c:numRef>
          </c:val>
          <c:extLst>
            <c:ext xmlns:c16="http://schemas.microsoft.com/office/drawing/2014/chart" uri="{C3380CC4-5D6E-409C-BE32-E72D297353CC}">
              <c16:uniqueId val="{00000000-639F-4D4E-9905-FC68E0FBB41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314.87</c:v>
                </c:pt>
                <c:pt idx="1">
                  <c:v>309.27999999999997</c:v>
                </c:pt>
                <c:pt idx="2">
                  <c:v>322.92</c:v>
                </c:pt>
                <c:pt idx="3">
                  <c:v>303.45999999999998</c:v>
                </c:pt>
                <c:pt idx="4">
                  <c:v>307.27999999999997</c:v>
                </c:pt>
              </c:numCache>
            </c:numRef>
          </c:val>
          <c:smooth val="0"/>
          <c:extLst>
            <c:ext xmlns:c16="http://schemas.microsoft.com/office/drawing/2014/chart" uri="{C3380CC4-5D6E-409C-BE32-E72D297353CC}">
              <c16:uniqueId val="{00000001-639F-4D4E-9905-FC68E0FBB41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105.97</c:v>
                </c:pt>
                <c:pt idx="1">
                  <c:v>103.67</c:v>
                </c:pt>
                <c:pt idx="2">
                  <c:v>97.9</c:v>
                </c:pt>
                <c:pt idx="3">
                  <c:v>105.99</c:v>
                </c:pt>
                <c:pt idx="4">
                  <c:v>95.55</c:v>
                </c:pt>
              </c:numCache>
            </c:numRef>
          </c:val>
          <c:extLst>
            <c:ext xmlns:c16="http://schemas.microsoft.com/office/drawing/2014/chart" uri="{C3380CC4-5D6E-409C-BE32-E72D297353CC}">
              <c16:uniqueId val="{00000000-5B6B-40C6-9F32-6AD5BC8B9B2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103.54</c:v>
                </c:pt>
                <c:pt idx="1">
                  <c:v>103.32</c:v>
                </c:pt>
                <c:pt idx="2">
                  <c:v>100.85</c:v>
                </c:pt>
                <c:pt idx="3">
                  <c:v>103.79</c:v>
                </c:pt>
                <c:pt idx="4">
                  <c:v>98.3</c:v>
                </c:pt>
              </c:numCache>
            </c:numRef>
          </c:val>
          <c:smooth val="0"/>
          <c:extLst>
            <c:ext xmlns:c16="http://schemas.microsoft.com/office/drawing/2014/chart" uri="{C3380CC4-5D6E-409C-BE32-E72D297353CC}">
              <c16:uniqueId val="{00000001-5B6B-40C6-9F32-6AD5BC8B9B2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201.2</c:v>
                </c:pt>
                <c:pt idx="1">
                  <c:v>205.72</c:v>
                </c:pt>
                <c:pt idx="2">
                  <c:v>204.91</c:v>
                </c:pt>
                <c:pt idx="3">
                  <c:v>200.51</c:v>
                </c:pt>
                <c:pt idx="4">
                  <c:v>222.25</c:v>
                </c:pt>
              </c:numCache>
            </c:numRef>
          </c:val>
          <c:extLst>
            <c:ext xmlns:c16="http://schemas.microsoft.com/office/drawing/2014/chart" uri="{C3380CC4-5D6E-409C-BE32-E72D297353CC}">
              <c16:uniqueId val="{00000000-F36F-4DC7-AA67-64DC47317DE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167.46</c:v>
                </c:pt>
                <c:pt idx="1">
                  <c:v>168.56</c:v>
                </c:pt>
                <c:pt idx="2">
                  <c:v>167.1</c:v>
                </c:pt>
                <c:pt idx="3">
                  <c:v>167.86</c:v>
                </c:pt>
                <c:pt idx="4">
                  <c:v>173.68</c:v>
                </c:pt>
              </c:numCache>
            </c:numRef>
          </c:val>
          <c:smooth val="0"/>
          <c:extLst>
            <c:ext xmlns:c16="http://schemas.microsoft.com/office/drawing/2014/chart" uri="{C3380CC4-5D6E-409C-BE32-E72D297353CC}">
              <c16:uniqueId val="{00000001-F36F-4DC7-AA67-64DC47317DE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福島県　須賀川市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70"/>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A4</v>
      </c>
      <c r="X8" s="78"/>
      <c r="Y8" s="78"/>
      <c r="Z8" s="78"/>
      <c r="AA8" s="78"/>
      <c r="AB8" s="78"/>
      <c r="AC8" s="78"/>
      <c r="AD8" s="78" t="str">
        <f>データ!$M$6</f>
        <v>非設置</v>
      </c>
      <c r="AE8" s="78"/>
      <c r="AF8" s="78"/>
      <c r="AG8" s="78"/>
      <c r="AH8" s="78"/>
      <c r="AI8" s="78"/>
      <c r="AJ8" s="78"/>
      <c r="AK8" s="2"/>
      <c r="AL8" s="69">
        <f>データ!$R$6</f>
        <v>74634</v>
      </c>
      <c r="AM8" s="69"/>
      <c r="AN8" s="69"/>
      <c r="AO8" s="69"/>
      <c r="AP8" s="69"/>
      <c r="AQ8" s="69"/>
      <c r="AR8" s="69"/>
      <c r="AS8" s="69"/>
      <c r="AT8" s="37">
        <f>データ!$S$6</f>
        <v>279.43</v>
      </c>
      <c r="AU8" s="38"/>
      <c r="AV8" s="38"/>
      <c r="AW8" s="38"/>
      <c r="AX8" s="38"/>
      <c r="AY8" s="38"/>
      <c r="AZ8" s="38"/>
      <c r="BA8" s="38"/>
      <c r="BB8" s="58">
        <f>データ!$T$6</f>
        <v>267.08999999999997</v>
      </c>
      <c r="BC8" s="58"/>
      <c r="BD8" s="58"/>
      <c r="BE8" s="58"/>
      <c r="BF8" s="58"/>
      <c r="BG8" s="58"/>
      <c r="BH8" s="58"/>
      <c r="BI8" s="58"/>
      <c r="BJ8" s="3"/>
      <c r="BK8" s="3"/>
      <c r="BL8" s="71" t="s">
        <v>10</v>
      </c>
      <c r="BM8" s="72"/>
      <c r="BN8" s="73" t="s">
        <v>11</v>
      </c>
      <c r="BO8" s="73"/>
      <c r="BP8" s="73"/>
      <c r="BQ8" s="73"/>
      <c r="BR8" s="73"/>
      <c r="BS8" s="73"/>
      <c r="BT8" s="73"/>
      <c r="BU8" s="73"/>
      <c r="BV8" s="73"/>
      <c r="BW8" s="73"/>
      <c r="BX8" s="73"/>
      <c r="BY8" s="74"/>
    </row>
    <row r="9" spans="1:78" ht="18.75" customHeight="1" x14ac:dyDescent="0.15">
      <c r="A9" s="2"/>
      <c r="B9" s="45" t="s">
        <v>12</v>
      </c>
      <c r="C9" s="46"/>
      <c r="D9" s="46"/>
      <c r="E9" s="46"/>
      <c r="F9" s="46"/>
      <c r="G9" s="46"/>
      <c r="H9" s="46"/>
      <c r="I9" s="45" t="s">
        <v>13</v>
      </c>
      <c r="J9" s="46"/>
      <c r="K9" s="46"/>
      <c r="L9" s="46"/>
      <c r="M9" s="46"/>
      <c r="N9" s="46"/>
      <c r="O9" s="70"/>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63.79</v>
      </c>
      <c r="J10" s="38"/>
      <c r="K10" s="38"/>
      <c r="L10" s="38"/>
      <c r="M10" s="38"/>
      <c r="N10" s="38"/>
      <c r="O10" s="68"/>
      <c r="P10" s="58">
        <f>データ!$P$6</f>
        <v>90.17</v>
      </c>
      <c r="Q10" s="58"/>
      <c r="R10" s="58"/>
      <c r="S10" s="58"/>
      <c r="T10" s="58"/>
      <c r="U10" s="58"/>
      <c r="V10" s="58"/>
      <c r="W10" s="69">
        <f>データ!$Q$6</f>
        <v>3896</v>
      </c>
      <c r="X10" s="69"/>
      <c r="Y10" s="69"/>
      <c r="Z10" s="69"/>
      <c r="AA10" s="69"/>
      <c r="AB10" s="69"/>
      <c r="AC10" s="69"/>
      <c r="AD10" s="2"/>
      <c r="AE10" s="2"/>
      <c r="AF10" s="2"/>
      <c r="AG10" s="2"/>
      <c r="AH10" s="2"/>
      <c r="AI10" s="2"/>
      <c r="AJ10" s="2"/>
      <c r="AK10" s="2"/>
      <c r="AL10" s="69">
        <f>データ!$U$6</f>
        <v>66981</v>
      </c>
      <c r="AM10" s="69"/>
      <c r="AN10" s="69"/>
      <c r="AO10" s="69"/>
      <c r="AP10" s="69"/>
      <c r="AQ10" s="69"/>
      <c r="AR10" s="69"/>
      <c r="AS10" s="69"/>
      <c r="AT10" s="37">
        <f>データ!$V$6</f>
        <v>173.4</v>
      </c>
      <c r="AU10" s="38"/>
      <c r="AV10" s="38"/>
      <c r="AW10" s="38"/>
      <c r="AX10" s="38"/>
      <c r="AY10" s="38"/>
      <c r="AZ10" s="38"/>
      <c r="BA10" s="38"/>
      <c r="BB10" s="58">
        <f>データ!$W$6</f>
        <v>386.28</v>
      </c>
      <c r="BC10" s="58"/>
      <c r="BD10" s="58"/>
      <c r="BE10" s="58"/>
      <c r="BF10" s="58"/>
      <c r="BG10" s="58"/>
      <c r="BH10" s="58"/>
      <c r="BI10" s="58"/>
      <c r="BJ10" s="2"/>
      <c r="BK10" s="2"/>
      <c r="BL10" s="59" t="s">
        <v>21</v>
      </c>
      <c r="BM10" s="60"/>
      <c r="BN10" s="61" t="s">
        <v>22</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23</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24</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2" t="s">
        <v>110</v>
      </c>
      <c r="BM66" s="53"/>
      <c r="BN66" s="53"/>
      <c r="BO66" s="53"/>
      <c r="BP66" s="53"/>
      <c r="BQ66" s="53"/>
      <c r="BR66" s="53"/>
      <c r="BS66" s="53"/>
      <c r="BT66" s="53"/>
      <c r="BU66" s="53"/>
      <c r="BV66" s="53"/>
      <c r="BW66" s="53"/>
      <c r="BX66" s="53"/>
      <c r="BY66" s="53"/>
      <c r="BZ66" s="5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2"/>
      <c r="BM67" s="53"/>
      <c r="BN67" s="53"/>
      <c r="BO67" s="53"/>
      <c r="BP67" s="53"/>
      <c r="BQ67" s="53"/>
      <c r="BR67" s="53"/>
      <c r="BS67" s="53"/>
      <c r="BT67" s="53"/>
      <c r="BU67" s="53"/>
      <c r="BV67" s="53"/>
      <c r="BW67" s="53"/>
      <c r="BX67" s="53"/>
      <c r="BY67" s="53"/>
      <c r="BZ67" s="5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2"/>
      <c r="BM68" s="53"/>
      <c r="BN68" s="53"/>
      <c r="BO68" s="53"/>
      <c r="BP68" s="53"/>
      <c r="BQ68" s="53"/>
      <c r="BR68" s="53"/>
      <c r="BS68" s="53"/>
      <c r="BT68" s="53"/>
      <c r="BU68" s="53"/>
      <c r="BV68" s="53"/>
      <c r="BW68" s="53"/>
      <c r="BX68" s="53"/>
      <c r="BY68" s="53"/>
      <c r="BZ68" s="5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2"/>
      <c r="BM69" s="53"/>
      <c r="BN69" s="53"/>
      <c r="BO69" s="53"/>
      <c r="BP69" s="53"/>
      <c r="BQ69" s="53"/>
      <c r="BR69" s="53"/>
      <c r="BS69" s="53"/>
      <c r="BT69" s="53"/>
      <c r="BU69" s="53"/>
      <c r="BV69" s="53"/>
      <c r="BW69" s="53"/>
      <c r="BX69" s="53"/>
      <c r="BY69" s="53"/>
      <c r="BZ69" s="5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2"/>
      <c r="BM70" s="53"/>
      <c r="BN70" s="53"/>
      <c r="BO70" s="53"/>
      <c r="BP70" s="53"/>
      <c r="BQ70" s="53"/>
      <c r="BR70" s="53"/>
      <c r="BS70" s="53"/>
      <c r="BT70" s="53"/>
      <c r="BU70" s="53"/>
      <c r="BV70" s="53"/>
      <c r="BW70" s="53"/>
      <c r="BX70" s="53"/>
      <c r="BY70" s="53"/>
      <c r="BZ70" s="5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2"/>
      <c r="BM71" s="53"/>
      <c r="BN71" s="53"/>
      <c r="BO71" s="53"/>
      <c r="BP71" s="53"/>
      <c r="BQ71" s="53"/>
      <c r="BR71" s="53"/>
      <c r="BS71" s="53"/>
      <c r="BT71" s="53"/>
      <c r="BU71" s="53"/>
      <c r="BV71" s="53"/>
      <c r="BW71" s="53"/>
      <c r="BX71" s="53"/>
      <c r="BY71" s="53"/>
      <c r="BZ71" s="5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2"/>
      <c r="BM72" s="53"/>
      <c r="BN72" s="53"/>
      <c r="BO72" s="53"/>
      <c r="BP72" s="53"/>
      <c r="BQ72" s="53"/>
      <c r="BR72" s="53"/>
      <c r="BS72" s="53"/>
      <c r="BT72" s="53"/>
      <c r="BU72" s="53"/>
      <c r="BV72" s="53"/>
      <c r="BW72" s="53"/>
      <c r="BX72" s="53"/>
      <c r="BY72" s="53"/>
      <c r="BZ72" s="5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2"/>
      <c r="BM73" s="53"/>
      <c r="BN73" s="53"/>
      <c r="BO73" s="53"/>
      <c r="BP73" s="53"/>
      <c r="BQ73" s="53"/>
      <c r="BR73" s="53"/>
      <c r="BS73" s="53"/>
      <c r="BT73" s="53"/>
      <c r="BU73" s="53"/>
      <c r="BV73" s="53"/>
      <c r="BW73" s="53"/>
      <c r="BX73" s="53"/>
      <c r="BY73" s="53"/>
      <c r="BZ73" s="5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2"/>
      <c r="BM74" s="53"/>
      <c r="BN74" s="53"/>
      <c r="BO74" s="53"/>
      <c r="BP74" s="53"/>
      <c r="BQ74" s="53"/>
      <c r="BR74" s="53"/>
      <c r="BS74" s="53"/>
      <c r="BT74" s="53"/>
      <c r="BU74" s="53"/>
      <c r="BV74" s="53"/>
      <c r="BW74" s="53"/>
      <c r="BX74" s="53"/>
      <c r="BY74" s="53"/>
      <c r="BZ74" s="5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2"/>
      <c r="BM75" s="53"/>
      <c r="BN75" s="53"/>
      <c r="BO75" s="53"/>
      <c r="BP75" s="53"/>
      <c r="BQ75" s="53"/>
      <c r="BR75" s="53"/>
      <c r="BS75" s="53"/>
      <c r="BT75" s="53"/>
      <c r="BU75" s="53"/>
      <c r="BV75" s="53"/>
      <c r="BW75" s="53"/>
      <c r="BX75" s="53"/>
      <c r="BY75" s="53"/>
      <c r="BZ75" s="5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2"/>
      <c r="BM76" s="53"/>
      <c r="BN76" s="53"/>
      <c r="BO76" s="53"/>
      <c r="BP76" s="53"/>
      <c r="BQ76" s="53"/>
      <c r="BR76" s="53"/>
      <c r="BS76" s="53"/>
      <c r="BT76" s="53"/>
      <c r="BU76" s="53"/>
      <c r="BV76" s="53"/>
      <c r="BW76" s="53"/>
      <c r="BX76" s="53"/>
      <c r="BY76" s="53"/>
      <c r="BZ76" s="5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2"/>
      <c r="BM77" s="53"/>
      <c r="BN77" s="53"/>
      <c r="BO77" s="53"/>
      <c r="BP77" s="53"/>
      <c r="BQ77" s="53"/>
      <c r="BR77" s="53"/>
      <c r="BS77" s="53"/>
      <c r="BT77" s="53"/>
      <c r="BU77" s="53"/>
      <c r="BV77" s="53"/>
      <c r="BW77" s="53"/>
      <c r="BX77" s="53"/>
      <c r="BY77" s="53"/>
      <c r="BZ77" s="5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2"/>
      <c r="BM78" s="53"/>
      <c r="BN78" s="53"/>
      <c r="BO78" s="53"/>
      <c r="BP78" s="53"/>
      <c r="BQ78" s="53"/>
      <c r="BR78" s="53"/>
      <c r="BS78" s="53"/>
      <c r="BT78" s="53"/>
      <c r="BU78" s="53"/>
      <c r="BV78" s="53"/>
      <c r="BW78" s="53"/>
      <c r="BX78" s="53"/>
      <c r="BY78" s="53"/>
      <c r="BZ78" s="54"/>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2"/>
      <c r="BM79" s="53"/>
      <c r="BN79" s="53"/>
      <c r="BO79" s="53"/>
      <c r="BP79" s="53"/>
      <c r="BQ79" s="53"/>
      <c r="BR79" s="53"/>
      <c r="BS79" s="53"/>
      <c r="BT79" s="53"/>
      <c r="BU79" s="53"/>
      <c r="BV79" s="53"/>
      <c r="BW79" s="53"/>
      <c r="BX79" s="53"/>
      <c r="BY79" s="53"/>
      <c r="BZ79" s="54"/>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2"/>
      <c r="BM80" s="53"/>
      <c r="BN80" s="53"/>
      <c r="BO80" s="53"/>
      <c r="BP80" s="53"/>
      <c r="BQ80" s="53"/>
      <c r="BR80" s="53"/>
      <c r="BS80" s="53"/>
      <c r="BT80" s="53"/>
      <c r="BU80" s="53"/>
      <c r="BV80" s="53"/>
      <c r="BW80" s="53"/>
      <c r="BX80" s="53"/>
      <c r="BY80" s="53"/>
      <c r="BZ80" s="54"/>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2"/>
      <c r="BM81" s="53"/>
      <c r="BN81" s="53"/>
      <c r="BO81" s="53"/>
      <c r="BP81" s="53"/>
      <c r="BQ81" s="53"/>
      <c r="BR81" s="53"/>
      <c r="BS81" s="53"/>
      <c r="BT81" s="53"/>
      <c r="BU81" s="53"/>
      <c r="BV81" s="53"/>
      <c r="BW81" s="53"/>
      <c r="BX81" s="53"/>
      <c r="BY81" s="53"/>
      <c r="BZ81" s="54"/>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5"/>
      <c r="BM82" s="56"/>
      <c r="BN82" s="56"/>
      <c r="BO82" s="56"/>
      <c r="BP82" s="56"/>
      <c r="BQ82" s="56"/>
      <c r="BR82" s="56"/>
      <c r="BS82" s="56"/>
      <c r="BT82" s="56"/>
      <c r="BU82" s="56"/>
      <c r="BV82" s="56"/>
      <c r="BW82" s="56"/>
      <c r="BX82" s="56"/>
      <c r="BY82" s="56"/>
      <c r="BZ82" s="57"/>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nJPkB5hfHJmRCo8Is0+L7zE4LpCCveklT6aPg5wtwvPFSAT6WCYhhueWnKXYVVscZ1Wt6YUlNY0a3JeKtTxJtQ==" saltValue="rT1YYDCu6/MdvWozWX7E+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27</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52</v>
      </c>
      <c r="B4" s="17"/>
      <c r="C4" s="17"/>
      <c r="D4" s="17"/>
      <c r="E4" s="17"/>
      <c r="F4" s="17"/>
      <c r="G4" s="17"/>
      <c r="H4" s="89"/>
      <c r="I4" s="90"/>
      <c r="J4" s="90"/>
      <c r="K4" s="90"/>
      <c r="L4" s="90"/>
      <c r="M4" s="90"/>
      <c r="N4" s="90"/>
      <c r="O4" s="90"/>
      <c r="P4" s="90"/>
      <c r="Q4" s="90"/>
      <c r="R4" s="90"/>
      <c r="S4" s="90"/>
      <c r="T4" s="90"/>
      <c r="U4" s="90"/>
      <c r="V4" s="90"/>
      <c r="W4" s="91"/>
      <c r="X4" s="85" t="s">
        <v>53</v>
      </c>
      <c r="Y4" s="85"/>
      <c r="Z4" s="85"/>
      <c r="AA4" s="85"/>
      <c r="AB4" s="85"/>
      <c r="AC4" s="85"/>
      <c r="AD4" s="85"/>
      <c r="AE4" s="85"/>
      <c r="AF4" s="85"/>
      <c r="AG4" s="85"/>
      <c r="AH4" s="85"/>
      <c r="AI4" s="85" t="s">
        <v>54</v>
      </c>
      <c r="AJ4" s="85"/>
      <c r="AK4" s="85"/>
      <c r="AL4" s="85"/>
      <c r="AM4" s="85"/>
      <c r="AN4" s="85"/>
      <c r="AO4" s="85"/>
      <c r="AP4" s="85"/>
      <c r="AQ4" s="85"/>
      <c r="AR4" s="85"/>
      <c r="AS4" s="85"/>
      <c r="AT4" s="85" t="s">
        <v>55</v>
      </c>
      <c r="AU4" s="85"/>
      <c r="AV4" s="85"/>
      <c r="AW4" s="85"/>
      <c r="AX4" s="85"/>
      <c r="AY4" s="85"/>
      <c r="AZ4" s="85"/>
      <c r="BA4" s="85"/>
      <c r="BB4" s="85"/>
      <c r="BC4" s="85"/>
      <c r="BD4" s="85"/>
      <c r="BE4" s="85" t="s">
        <v>56</v>
      </c>
      <c r="BF4" s="85"/>
      <c r="BG4" s="85"/>
      <c r="BH4" s="85"/>
      <c r="BI4" s="85"/>
      <c r="BJ4" s="85"/>
      <c r="BK4" s="85"/>
      <c r="BL4" s="85"/>
      <c r="BM4" s="85"/>
      <c r="BN4" s="85"/>
      <c r="BO4" s="85"/>
      <c r="BP4" s="85" t="s">
        <v>57</v>
      </c>
      <c r="BQ4" s="85"/>
      <c r="BR4" s="85"/>
      <c r="BS4" s="85"/>
      <c r="BT4" s="85"/>
      <c r="BU4" s="85"/>
      <c r="BV4" s="85"/>
      <c r="BW4" s="85"/>
      <c r="BX4" s="85"/>
      <c r="BY4" s="85"/>
      <c r="BZ4" s="85"/>
      <c r="CA4" s="85" t="s">
        <v>58</v>
      </c>
      <c r="CB4" s="85"/>
      <c r="CC4" s="85"/>
      <c r="CD4" s="85"/>
      <c r="CE4" s="85"/>
      <c r="CF4" s="85"/>
      <c r="CG4" s="85"/>
      <c r="CH4" s="85"/>
      <c r="CI4" s="85"/>
      <c r="CJ4" s="85"/>
      <c r="CK4" s="85"/>
      <c r="CL4" s="85" t="s">
        <v>59</v>
      </c>
      <c r="CM4" s="85"/>
      <c r="CN4" s="85"/>
      <c r="CO4" s="85"/>
      <c r="CP4" s="85"/>
      <c r="CQ4" s="85"/>
      <c r="CR4" s="85"/>
      <c r="CS4" s="85"/>
      <c r="CT4" s="85"/>
      <c r="CU4" s="85"/>
      <c r="CV4" s="85"/>
      <c r="CW4" s="85" t="s">
        <v>60</v>
      </c>
      <c r="CX4" s="85"/>
      <c r="CY4" s="85"/>
      <c r="CZ4" s="85"/>
      <c r="DA4" s="85"/>
      <c r="DB4" s="85"/>
      <c r="DC4" s="85"/>
      <c r="DD4" s="85"/>
      <c r="DE4" s="85"/>
      <c r="DF4" s="85"/>
      <c r="DG4" s="85"/>
      <c r="DH4" s="85" t="s">
        <v>61</v>
      </c>
      <c r="DI4" s="85"/>
      <c r="DJ4" s="85"/>
      <c r="DK4" s="85"/>
      <c r="DL4" s="85"/>
      <c r="DM4" s="85"/>
      <c r="DN4" s="85"/>
      <c r="DO4" s="85"/>
      <c r="DP4" s="85"/>
      <c r="DQ4" s="85"/>
      <c r="DR4" s="85"/>
      <c r="DS4" s="85" t="s">
        <v>62</v>
      </c>
      <c r="DT4" s="85"/>
      <c r="DU4" s="85"/>
      <c r="DV4" s="85"/>
      <c r="DW4" s="85"/>
      <c r="DX4" s="85"/>
      <c r="DY4" s="85"/>
      <c r="DZ4" s="85"/>
      <c r="EA4" s="85"/>
      <c r="EB4" s="85"/>
      <c r="EC4" s="85"/>
      <c r="ED4" s="85" t="s">
        <v>63</v>
      </c>
      <c r="EE4" s="85"/>
      <c r="EF4" s="85"/>
      <c r="EG4" s="85"/>
      <c r="EH4" s="85"/>
      <c r="EI4" s="85"/>
      <c r="EJ4" s="85"/>
      <c r="EK4" s="85"/>
      <c r="EL4" s="85"/>
      <c r="EM4" s="85"/>
      <c r="EN4" s="85"/>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2022</v>
      </c>
      <c r="C6" s="20">
        <f t="shared" ref="C6:W6" si="3">C7</f>
        <v>72079</v>
      </c>
      <c r="D6" s="20">
        <f t="shared" si="3"/>
        <v>46</v>
      </c>
      <c r="E6" s="20">
        <f t="shared" si="3"/>
        <v>1</v>
      </c>
      <c r="F6" s="20">
        <f t="shared" si="3"/>
        <v>0</v>
      </c>
      <c r="G6" s="20">
        <f t="shared" si="3"/>
        <v>1</v>
      </c>
      <c r="H6" s="20" t="str">
        <f t="shared" si="3"/>
        <v>福島県　須賀川市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63.79</v>
      </c>
      <c r="P6" s="21">
        <f t="shared" si="3"/>
        <v>90.17</v>
      </c>
      <c r="Q6" s="21">
        <f t="shared" si="3"/>
        <v>3896</v>
      </c>
      <c r="R6" s="21">
        <f t="shared" si="3"/>
        <v>74634</v>
      </c>
      <c r="S6" s="21">
        <f t="shared" si="3"/>
        <v>279.43</v>
      </c>
      <c r="T6" s="21">
        <f t="shared" si="3"/>
        <v>267.08999999999997</v>
      </c>
      <c r="U6" s="21">
        <f t="shared" si="3"/>
        <v>66981</v>
      </c>
      <c r="V6" s="21">
        <f t="shared" si="3"/>
        <v>173.4</v>
      </c>
      <c r="W6" s="21">
        <f t="shared" si="3"/>
        <v>386.28</v>
      </c>
      <c r="X6" s="22">
        <f>IF(X7="",NA(),X7)</f>
        <v>114.19</v>
      </c>
      <c r="Y6" s="22">
        <f t="shared" ref="Y6:AG6" si="4">IF(Y7="",NA(),Y7)</f>
        <v>110</v>
      </c>
      <c r="Z6" s="22">
        <f t="shared" si="4"/>
        <v>109.9</v>
      </c>
      <c r="AA6" s="22">
        <f t="shared" si="4"/>
        <v>113.26</v>
      </c>
      <c r="AB6" s="22">
        <f t="shared" si="4"/>
        <v>104.2</v>
      </c>
      <c r="AC6" s="22">
        <f t="shared" si="4"/>
        <v>111.44</v>
      </c>
      <c r="AD6" s="22">
        <f t="shared" si="4"/>
        <v>111.17</v>
      </c>
      <c r="AE6" s="22">
        <f t="shared" si="4"/>
        <v>110.91</v>
      </c>
      <c r="AF6" s="22">
        <f t="shared" si="4"/>
        <v>111.49</v>
      </c>
      <c r="AG6" s="22">
        <f t="shared" si="4"/>
        <v>109.09</v>
      </c>
      <c r="AH6" s="21" t="str">
        <f>IF(AH7="","",IF(AH7="-","【-】","【"&amp;SUBSTITUTE(TEXT(AH7,"#,##0.00"),"-","△")&amp;"】"))</f>
        <v>【108.70】</v>
      </c>
      <c r="AI6" s="21">
        <f>IF(AI7="",NA(),AI7)</f>
        <v>0</v>
      </c>
      <c r="AJ6" s="21">
        <f t="shared" ref="AJ6:AR6" si="5">IF(AJ7="",NA(),AJ7)</f>
        <v>0</v>
      </c>
      <c r="AK6" s="21">
        <f t="shared" si="5"/>
        <v>0</v>
      </c>
      <c r="AL6" s="21">
        <f t="shared" si="5"/>
        <v>0</v>
      </c>
      <c r="AM6" s="21">
        <f t="shared" si="5"/>
        <v>0</v>
      </c>
      <c r="AN6" s="22">
        <f t="shared" si="5"/>
        <v>1.03</v>
      </c>
      <c r="AO6" s="22">
        <f t="shared" si="5"/>
        <v>0.78</v>
      </c>
      <c r="AP6" s="22">
        <f t="shared" si="5"/>
        <v>0.92</v>
      </c>
      <c r="AQ6" s="22">
        <f t="shared" si="5"/>
        <v>0.87</v>
      </c>
      <c r="AR6" s="22">
        <f t="shared" si="5"/>
        <v>0.93</v>
      </c>
      <c r="AS6" s="21" t="str">
        <f>IF(AS7="","",IF(AS7="-","【-】","【"&amp;SUBSTITUTE(TEXT(AS7,"#,##0.00"),"-","△")&amp;"】"))</f>
        <v>【1.34】</v>
      </c>
      <c r="AT6" s="22">
        <f>IF(AT7="",NA(),AT7)</f>
        <v>251.99</v>
      </c>
      <c r="AU6" s="22">
        <f t="shared" ref="AU6:BC6" si="6">IF(AU7="",NA(),AU7)</f>
        <v>435.22</v>
      </c>
      <c r="AV6" s="22">
        <f t="shared" si="6"/>
        <v>466.52</v>
      </c>
      <c r="AW6" s="22">
        <f t="shared" si="6"/>
        <v>365.29</v>
      </c>
      <c r="AX6" s="22">
        <f t="shared" si="6"/>
        <v>339.99</v>
      </c>
      <c r="AY6" s="22">
        <f t="shared" si="6"/>
        <v>349.83</v>
      </c>
      <c r="AZ6" s="22">
        <f t="shared" si="6"/>
        <v>360.86</v>
      </c>
      <c r="BA6" s="22">
        <f t="shared" si="6"/>
        <v>350.79</v>
      </c>
      <c r="BB6" s="22">
        <f t="shared" si="6"/>
        <v>354.57</v>
      </c>
      <c r="BC6" s="22">
        <f t="shared" si="6"/>
        <v>357.74</v>
      </c>
      <c r="BD6" s="21" t="str">
        <f>IF(BD7="","",IF(BD7="-","【-】","【"&amp;SUBSTITUTE(TEXT(BD7,"#,##0.00"),"-","△")&amp;"】"))</f>
        <v>【252.29】</v>
      </c>
      <c r="BE6" s="22">
        <f>IF(BE7="",NA(),BE7)</f>
        <v>437.62</v>
      </c>
      <c r="BF6" s="22">
        <f t="shared" ref="BF6:BN6" si="7">IF(BF7="",NA(),BF7)</f>
        <v>480.19</v>
      </c>
      <c r="BG6" s="22">
        <f t="shared" si="7"/>
        <v>519.13</v>
      </c>
      <c r="BH6" s="22">
        <f t="shared" si="7"/>
        <v>522.41999999999996</v>
      </c>
      <c r="BI6" s="22">
        <f t="shared" si="7"/>
        <v>517.16999999999996</v>
      </c>
      <c r="BJ6" s="22">
        <f t="shared" si="7"/>
        <v>314.87</v>
      </c>
      <c r="BK6" s="22">
        <f t="shared" si="7"/>
        <v>309.27999999999997</v>
      </c>
      <c r="BL6" s="22">
        <f t="shared" si="7"/>
        <v>322.92</v>
      </c>
      <c r="BM6" s="22">
        <f t="shared" si="7"/>
        <v>303.45999999999998</v>
      </c>
      <c r="BN6" s="22">
        <f t="shared" si="7"/>
        <v>307.27999999999997</v>
      </c>
      <c r="BO6" s="21" t="str">
        <f>IF(BO7="","",IF(BO7="-","【-】","【"&amp;SUBSTITUTE(TEXT(BO7,"#,##0.00"),"-","△")&amp;"】"))</f>
        <v>【268.07】</v>
      </c>
      <c r="BP6" s="22">
        <f>IF(BP7="",NA(),BP7)</f>
        <v>105.97</v>
      </c>
      <c r="BQ6" s="22">
        <f t="shared" ref="BQ6:BY6" si="8">IF(BQ7="",NA(),BQ7)</f>
        <v>103.67</v>
      </c>
      <c r="BR6" s="22">
        <f t="shared" si="8"/>
        <v>97.9</v>
      </c>
      <c r="BS6" s="22">
        <f t="shared" si="8"/>
        <v>105.99</v>
      </c>
      <c r="BT6" s="22">
        <f t="shared" si="8"/>
        <v>95.55</v>
      </c>
      <c r="BU6" s="22">
        <f t="shared" si="8"/>
        <v>103.54</v>
      </c>
      <c r="BV6" s="22">
        <f t="shared" si="8"/>
        <v>103.32</v>
      </c>
      <c r="BW6" s="22">
        <f t="shared" si="8"/>
        <v>100.85</v>
      </c>
      <c r="BX6" s="22">
        <f t="shared" si="8"/>
        <v>103.79</v>
      </c>
      <c r="BY6" s="22">
        <f t="shared" si="8"/>
        <v>98.3</v>
      </c>
      <c r="BZ6" s="21" t="str">
        <f>IF(BZ7="","",IF(BZ7="-","【-】","【"&amp;SUBSTITUTE(TEXT(BZ7,"#,##0.00"),"-","△")&amp;"】"))</f>
        <v>【97.47】</v>
      </c>
      <c r="CA6" s="22">
        <f>IF(CA7="",NA(),CA7)</f>
        <v>201.2</v>
      </c>
      <c r="CB6" s="22">
        <f t="shared" ref="CB6:CJ6" si="9">IF(CB7="",NA(),CB7)</f>
        <v>205.72</v>
      </c>
      <c r="CC6" s="22">
        <f t="shared" si="9"/>
        <v>204.91</v>
      </c>
      <c r="CD6" s="22">
        <f t="shared" si="9"/>
        <v>200.51</v>
      </c>
      <c r="CE6" s="22">
        <f t="shared" si="9"/>
        <v>222.25</v>
      </c>
      <c r="CF6" s="22">
        <f t="shared" si="9"/>
        <v>167.46</v>
      </c>
      <c r="CG6" s="22">
        <f t="shared" si="9"/>
        <v>168.56</v>
      </c>
      <c r="CH6" s="22">
        <f t="shared" si="9"/>
        <v>167.1</v>
      </c>
      <c r="CI6" s="22">
        <f t="shared" si="9"/>
        <v>167.86</v>
      </c>
      <c r="CJ6" s="22">
        <f t="shared" si="9"/>
        <v>173.68</v>
      </c>
      <c r="CK6" s="21" t="str">
        <f>IF(CK7="","",IF(CK7="-","【-】","【"&amp;SUBSTITUTE(TEXT(CK7,"#,##0.00"),"-","△")&amp;"】"))</f>
        <v>【174.75】</v>
      </c>
      <c r="CL6" s="22">
        <f>IF(CL7="",NA(),CL7)</f>
        <v>57.4</v>
      </c>
      <c r="CM6" s="22">
        <f t="shared" ref="CM6:CU6" si="10">IF(CM7="",NA(),CM7)</f>
        <v>57.36</v>
      </c>
      <c r="CN6" s="22">
        <f t="shared" si="10"/>
        <v>60.53</v>
      </c>
      <c r="CO6" s="22">
        <f t="shared" si="10"/>
        <v>59.99</v>
      </c>
      <c r="CP6" s="22">
        <f t="shared" si="10"/>
        <v>58.39</v>
      </c>
      <c r="CQ6" s="22">
        <f t="shared" si="10"/>
        <v>59.46</v>
      </c>
      <c r="CR6" s="22">
        <f t="shared" si="10"/>
        <v>59.51</v>
      </c>
      <c r="CS6" s="22">
        <f t="shared" si="10"/>
        <v>59.91</v>
      </c>
      <c r="CT6" s="22">
        <f t="shared" si="10"/>
        <v>59.4</v>
      </c>
      <c r="CU6" s="22">
        <f t="shared" si="10"/>
        <v>59.24</v>
      </c>
      <c r="CV6" s="21" t="str">
        <f>IF(CV7="","",IF(CV7="-","【-】","【"&amp;SUBSTITUTE(TEXT(CV7,"#,##0.00"),"-","△")&amp;"】"))</f>
        <v>【59.97】</v>
      </c>
      <c r="CW6" s="22">
        <f>IF(CW7="",NA(),CW7)</f>
        <v>91.48</v>
      </c>
      <c r="CX6" s="22">
        <f t="shared" ref="CX6:DF6" si="11">IF(CX7="",NA(),CX7)</f>
        <v>89.57</v>
      </c>
      <c r="CY6" s="22">
        <f t="shared" si="11"/>
        <v>90.76</v>
      </c>
      <c r="CZ6" s="22">
        <f t="shared" si="11"/>
        <v>90.78</v>
      </c>
      <c r="DA6" s="22">
        <f t="shared" si="11"/>
        <v>91.58</v>
      </c>
      <c r="DB6" s="22">
        <f t="shared" si="11"/>
        <v>87.41</v>
      </c>
      <c r="DC6" s="22">
        <f t="shared" si="11"/>
        <v>87.08</v>
      </c>
      <c r="DD6" s="22">
        <f t="shared" si="11"/>
        <v>87.26</v>
      </c>
      <c r="DE6" s="22">
        <f t="shared" si="11"/>
        <v>87.57</v>
      </c>
      <c r="DF6" s="22">
        <f t="shared" si="11"/>
        <v>87.26</v>
      </c>
      <c r="DG6" s="21" t="str">
        <f>IF(DG7="","",IF(DG7="-","【-】","【"&amp;SUBSTITUTE(TEXT(DG7,"#,##0.00"),"-","△")&amp;"】"))</f>
        <v>【89.76】</v>
      </c>
      <c r="DH6" s="22">
        <f>IF(DH7="",NA(),DH7)</f>
        <v>45.96</v>
      </c>
      <c r="DI6" s="22">
        <f t="shared" ref="DI6:DQ6" si="12">IF(DI7="",NA(),DI7)</f>
        <v>47.66</v>
      </c>
      <c r="DJ6" s="22">
        <f t="shared" si="12"/>
        <v>49.3</v>
      </c>
      <c r="DK6" s="22">
        <f t="shared" si="12"/>
        <v>45.86</v>
      </c>
      <c r="DL6" s="22">
        <f t="shared" si="12"/>
        <v>47.71</v>
      </c>
      <c r="DM6" s="22">
        <f t="shared" si="12"/>
        <v>47.62</v>
      </c>
      <c r="DN6" s="22">
        <f t="shared" si="12"/>
        <v>48.55</v>
      </c>
      <c r="DO6" s="22">
        <f t="shared" si="12"/>
        <v>49.2</v>
      </c>
      <c r="DP6" s="22">
        <f t="shared" si="12"/>
        <v>50.01</v>
      </c>
      <c r="DQ6" s="22">
        <f t="shared" si="12"/>
        <v>50.99</v>
      </c>
      <c r="DR6" s="21" t="str">
        <f>IF(DR7="","",IF(DR7="-","【-】","【"&amp;SUBSTITUTE(TEXT(DR7,"#,##0.00"),"-","△")&amp;"】"))</f>
        <v>【51.51】</v>
      </c>
      <c r="DS6" s="22">
        <f>IF(DS7="",NA(),DS7)</f>
        <v>12.92</v>
      </c>
      <c r="DT6" s="22">
        <f t="shared" ref="DT6:EB6" si="13">IF(DT7="",NA(),DT7)</f>
        <v>12.54</v>
      </c>
      <c r="DU6" s="22">
        <f t="shared" si="13"/>
        <v>12.13</v>
      </c>
      <c r="DV6" s="22">
        <f t="shared" si="13"/>
        <v>11.72</v>
      </c>
      <c r="DW6" s="22">
        <f t="shared" si="13"/>
        <v>11.64</v>
      </c>
      <c r="DX6" s="22">
        <f t="shared" si="13"/>
        <v>16.27</v>
      </c>
      <c r="DY6" s="22">
        <f t="shared" si="13"/>
        <v>17.11</v>
      </c>
      <c r="DZ6" s="22">
        <f t="shared" si="13"/>
        <v>18.329999999999998</v>
      </c>
      <c r="EA6" s="22">
        <f t="shared" si="13"/>
        <v>20.27</v>
      </c>
      <c r="EB6" s="22">
        <f t="shared" si="13"/>
        <v>21.69</v>
      </c>
      <c r="EC6" s="21" t="str">
        <f>IF(EC7="","",IF(EC7="-","【-】","【"&amp;SUBSTITUTE(TEXT(EC7,"#,##0.00"),"-","△")&amp;"】"))</f>
        <v>【23.75】</v>
      </c>
      <c r="ED6" s="22">
        <f>IF(ED7="",NA(),ED7)</f>
        <v>0.53</v>
      </c>
      <c r="EE6" s="22">
        <f t="shared" ref="EE6:EM6" si="14">IF(EE7="",NA(),EE7)</f>
        <v>0.35</v>
      </c>
      <c r="EF6" s="22">
        <f t="shared" si="14"/>
        <v>0.35</v>
      </c>
      <c r="EG6" s="22">
        <f t="shared" si="14"/>
        <v>0.41</v>
      </c>
      <c r="EH6" s="22">
        <f t="shared" si="14"/>
        <v>0.62</v>
      </c>
      <c r="EI6" s="22">
        <f t="shared" si="14"/>
        <v>0.63</v>
      </c>
      <c r="EJ6" s="22">
        <f t="shared" si="14"/>
        <v>0.63</v>
      </c>
      <c r="EK6" s="22">
        <f t="shared" si="14"/>
        <v>0.6</v>
      </c>
      <c r="EL6" s="22">
        <f t="shared" si="14"/>
        <v>0.56000000000000005</v>
      </c>
      <c r="EM6" s="22">
        <f t="shared" si="14"/>
        <v>0.6</v>
      </c>
      <c r="EN6" s="21" t="str">
        <f>IF(EN7="","",IF(EN7="-","【-】","【"&amp;SUBSTITUTE(TEXT(EN7,"#,##0.00"),"-","△")&amp;"】"))</f>
        <v>【0.67】</v>
      </c>
    </row>
    <row r="7" spans="1:144" s="23" customFormat="1" x14ac:dyDescent="0.15">
      <c r="A7" s="15"/>
      <c r="B7" s="24">
        <v>2022</v>
      </c>
      <c r="C7" s="24">
        <v>72079</v>
      </c>
      <c r="D7" s="24">
        <v>46</v>
      </c>
      <c r="E7" s="24">
        <v>1</v>
      </c>
      <c r="F7" s="24">
        <v>0</v>
      </c>
      <c r="G7" s="24">
        <v>1</v>
      </c>
      <c r="H7" s="24" t="s">
        <v>92</v>
      </c>
      <c r="I7" s="24" t="s">
        <v>93</v>
      </c>
      <c r="J7" s="24" t="s">
        <v>94</v>
      </c>
      <c r="K7" s="24" t="s">
        <v>95</v>
      </c>
      <c r="L7" s="24" t="s">
        <v>96</v>
      </c>
      <c r="M7" s="24" t="s">
        <v>97</v>
      </c>
      <c r="N7" s="25" t="s">
        <v>98</v>
      </c>
      <c r="O7" s="25">
        <v>63.79</v>
      </c>
      <c r="P7" s="25">
        <v>90.17</v>
      </c>
      <c r="Q7" s="25">
        <v>3896</v>
      </c>
      <c r="R7" s="25">
        <v>74634</v>
      </c>
      <c r="S7" s="25">
        <v>279.43</v>
      </c>
      <c r="T7" s="25">
        <v>267.08999999999997</v>
      </c>
      <c r="U7" s="25">
        <v>66981</v>
      </c>
      <c r="V7" s="25">
        <v>173.4</v>
      </c>
      <c r="W7" s="25">
        <v>386.28</v>
      </c>
      <c r="X7" s="25">
        <v>114.19</v>
      </c>
      <c r="Y7" s="25">
        <v>110</v>
      </c>
      <c r="Z7" s="25">
        <v>109.9</v>
      </c>
      <c r="AA7" s="25">
        <v>113.26</v>
      </c>
      <c r="AB7" s="25">
        <v>104.2</v>
      </c>
      <c r="AC7" s="25">
        <v>111.44</v>
      </c>
      <c r="AD7" s="25">
        <v>111.17</v>
      </c>
      <c r="AE7" s="25">
        <v>110.91</v>
      </c>
      <c r="AF7" s="25">
        <v>111.49</v>
      </c>
      <c r="AG7" s="25">
        <v>109.09</v>
      </c>
      <c r="AH7" s="25">
        <v>108.7</v>
      </c>
      <c r="AI7" s="25">
        <v>0</v>
      </c>
      <c r="AJ7" s="25">
        <v>0</v>
      </c>
      <c r="AK7" s="25">
        <v>0</v>
      </c>
      <c r="AL7" s="25">
        <v>0</v>
      </c>
      <c r="AM7" s="25">
        <v>0</v>
      </c>
      <c r="AN7" s="25">
        <v>1.03</v>
      </c>
      <c r="AO7" s="25">
        <v>0.78</v>
      </c>
      <c r="AP7" s="25">
        <v>0.92</v>
      </c>
      <c r="AQ7" s="25">
        <v>0.87</v>
      </c>
      <c r="AR7" s="25">
        <v>0.93</v>
      </c>
      <c r="AS7" s="25">
        <v>1.34</v>
      </c>
      <c r="AT7" s="25">
        <v>251.99</v>
      </c>
      <c r="AU7" s="25">
        <v>435.22</v>
      </c>
      <c r="AV7" s="25">
        <v>466.52</v>
      </c>
      <c r="AW7" s="25">
        <v>365.29</v>
      </c>
      <c r="AX7" s="25">
        <v>339.99</v>
      </c>
      <c r="AY7" s="25">
        <v>349.83</v>
      </c>
      <c r="AZ7" s="25">
        <v>360.86</v>
      </c>
      <c r="BA7" s="25">
        <v>350.79</v>
      </c>
      <c r="BB7" s="25">
        <v>354.57</v>
      </c>
      <c r="BC7" s="25">
        <v>357.74</v>
      </c>
      <c r="BD7" s="25">
        <v>252.29</v>
      </c>
      <c r="BE7" s="25">
        <v>437.62</v>
      </c>
      <c r="BF7" s="25">
        <v>480.19</v>
      </c>
      <c r="BG7" s="25">
        <v>519.13</v>
      </c>
      <c r="BH7" s="25">
        <v>522.41999999999996</v>
      </c>
      <c r="BI7" s="25">
        <v>517.16999999999996</v>
      </c>
      <c r="BJ7" s="25">
        <v>314.87</v>
      </c>
      <c r="BK7" s="25">
        <v>309.27999999999997</v>
      </c>
      <c r="BL7" s="25">
        <v>322.92</v>
      </c>
      <c r="BM7" s="25">
        <v>303.45999999999998</v>
      </c>
      <c r="BN7" s="25">
        <v>307.27999999999997</v>
      </c>
      <c r="BO7" s="25">
        <v>268.07</v>
      </c>
      <c r="BP7" s="25">
        <v>105.97</v>
      </c>
      <c r="BQ7" s="25">
        <v>103.67</v>
      </c>
      <c r="BR7" s="25">
        <v>97.9</v>
      </c>
      <c r="BS7" s="25">
        <v>105.99</v>
      </c>
      <c r="BT7" s="25">
        <v>95.55</v>
      </c>
      <c r="BU7" s="25">
        <v>103.54</v>
      </c>
      <c r="BV7" s="25">
        <v>103.32</v>
      </c>
      <c r="BW7" s="25">
        <v>100.85</v>
      </c>
      <c r="BX7" s="25">
        <v>103.79</v>
      </c>
      <c r="BY7" s="25">
        <v>98.3</v>
      </c>
      <c r="BZ7" s="25">
        <v>97.47</v>
      </c>
      <c r="CA7" s="25">
        <v>201.2</v>
      </c>
      <c r="CB7" s="25">
        <v>205.72</v>
      </c>
      <c r="CC7" s="25">
        <v>204.91</v>
      </c>
      <c r="CD7" s="25">
        <v>200.51</v>
      </c>
      <c r="CE7" s="25">
        <v>222.25</v>
      </c>
      <c r="CF7" s="25">
        <v>167.46</v>
      </c>
      <c r="CG7" s="25">
        <v>168.56</v>
      </c>
      <c r="CH7" s="25">
        <v>167.1</v>
      </c>
      <c r="CI7" s="25">
        <v>167.86</v>
      </c>
      <c r="CJ7" s="25">
        <v>173.68</v>
      </c>
      <c r="CK7" s="25">
        <v>174.75</v>
      </c>
      <c r="CL7" s="25">
        <v>57.4</v>
      </c>
      <c r="CM7" s="25">
        <v>57.36</v>
      </c>
      <c r="CN7" s="25">
        <v>60.53</v>
      </c>
      <c r="CO7" s="25">
        <v>59.99</v>
      </c>
      <c r="CP7" s="25">
        <v>58.39</v>
      </c>
      <c r="CQ7" s="25">
        <v>59.46</v>
      </c>
      <c r="CR7" s="25">
        <v>59.51</v>
      </c>
      <c r="CS7" s="25">
        <v>59.91</v>
      </c>
      <c r="CT7" s="25">
        <v>59.4</v>
      </c>
      <c r="CU7" s="25">
        <v>59.24</v>
      </c>
      <c r="CV7" s="25">
        <v>59.97</v>
      </c>
      <c r="CW7" s="25">
        <v>91.48</v>
      </c>
      <c r="CX7" s="25">
        <v>89.57</v>
      </c>
      <c r="CY7" s="25">
        <v>90.76</v>
      </c>
      <c r="CZ7" s="25">
        <v>90.78</v>
      </c>
      <c r="DA7" s="25">
        <v>91.58</v>
      </c>
      <c r="DB7" s="25">
        <v>87.41</v>
      </c>
      <c r="DC7" s="25">
        <v>87.08</v>
      </c>
      <c r="DD7" s="25">
        <v>87.26</v>
      </c>
      <c r="DE7" s="25">
        <v>87.57</v>
      </c>
      <c r="DF7" s="25">
        <v>87.26</v>
      </c>
      <c r="DG7" s="25">
        <v>89.76</v>
      </c>
      <c r="DH7" s="25">
        <v>45.96</v>
      </c>
      <c r="DI7" s="25">
        <v>47.66</v>
      </c>
      <c r="DJ7" s="25">
        <v>49.3</v>
      </c>
      <c r="DK7" s="25">
        <v>45.86</v>
      </c>
      <c r="DL7" s="25">
        <v>47.71</v>
      </c>
      <c r="DM7" s="25">
        <v>47.62</v>
      </c>
      <c r="DN7" s="25">
        <v>48.55</v>
      </c>
      <c r="DO7" s="25">
        <v>49.2</v>
      </c>
      <c r="DP7" s="25">
        <v>50.01</v>
      </c>
      <c r="DQ7" s="25">
        <v>50.99</v>
      </c>
      <c r="DR7" s="25">
        <v>51.51</v>
      </c>
      <c r="DS7" s="25">
        <v>12.92</v>
      </c>
      <c r="DT7" s="25">
        <v>12.54</v>
      </c>
      <c r="DU7" s="25">
        <v>12.13</v>
      </c>
      <c r="DV7" s="25">
        <v>11.72</v>
      </c>
      <c r="DW7" s="25">
        <v>11.64</v>
      </c>
      <c r="DX7" s="25">
        <v>16.27</v>
      </c>
      <c r="DY7" s="25">
        <v>17.11</v>
      </c>
      <c r="DZ7" s="25">
        <v>18.329999999999998</v>
      </c>
      <c r="EA7" s="25">
        <v>20.27</v>
      </c>
      <c r="EB7" s="25">
        <v>21.69</v>
      </c>
      <c r="EC7" s="25">
        <v>23.75</v>
      </c>
      <c r="ED7" s="25">
        <v>0.53</v>
      </c>
      <c r="EE7" s="25">
        <v>0.35</v>
      </c>
      <c r="EF7" s="25">
        <v>0.35</v>
      </c>
      <c r="EG7" s="25">
        <v>0.41</v>
      </c>
      <c r="EH7" s="25">
        <v>0.62</v>
      </c>
      <c r="EI7" s="25">
        <v>0.63</v>
      </c>
      <c r="EJ7" s="25">
        <v>0.63</v>
      </c>
      <c r="EK7" s="25">
        <v>0.6</v>
      </c>
      <c r="EL7" s="25">
        <v>0.56000000000000005</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104</v>
      </c>
    </row>
    <row r="12" spans="1:144" x14ac:dyDescent="0.15">
      <c r="B12">
        <v>1</v>
      </c>
      <c r="C12">
        <v>1</v>
      </c>
      <c r="D12">
        <v>2</v>
      </c>
      <c r="E12">
        <v>3</v>
      </c>
      <c r="F12">
        <v>4</v>
      </c>
      <c r="G12" t="s">
        <v>105</v>
      </c>
    </row>
    <row r="13" spans="1:144" x14ac:dyDescent="0.15">
      <c r="B13" t="s">
        <v>106</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野口 浩一</cp:lastModifiedBy>
  <dcterms:created xsi:type="dcterms:W3CDTF">2023-12-05T00:49:29Z</dcterms:created>
  <dcterms:modified xsi:type="dcterms:W3CDTF">2024-01-24T02:54:39Z</dcterms:modified>
  <cp:category/>
</cp:coreProperties>
</file>