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5佐藤フォルダ\03_照会回答\20240202〆【県】公営企業に係る経営比較分析表（令和４年度決算）\05_県回答\"/>
    </mc:Choice>
  </mc:AlternateContent>
  <workbookProtection workbookAlgorithmName="SHA-512" workbookHashValue="jEnS6561/qQGComY31evHn0R7PW1ZPArM+/g8PSIMS6RWhuakIKxHXvBw5ADlGlz1b3AkH/CrVwcwtZIC5G6Og==" workbookSaltValue="TSPeKELpxmrYzdBOgANLN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E85" i="4"/>
  <c r="BB10" i="4"/>
  <c r="AT10" i="4"/>
  <c r="W10" i="4"/>
  <c r="B10" i="4"/>
  <c r="BB8" i="4"/>
  <c r="AT8" i="4"/>
  <c r="AL8" i="4"/>
  <c r="W8" i="4"/>
  <c r="P8" i="4"/>
  <c r="I8" i="4"/>
  <c r="B6" i="4"/>
</calcChain>
</file>

<file path=xl/sharedStrings.xml><?xml version="1.0" encoding="utf-8"?>
<sst xmlns="http://schemas.openxmlformats.org/spreadsheetml/2006/main" count="316" uniqueCount="114">
  <si>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</si>
  <si>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</si>
  <si>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</si>
  <si>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</si>
  <si>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</si>
  <si>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</si>
  <si>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</si>
  <si>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</si>
  <si>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</si>
  <si>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</si>
  <si>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</si>
  <si>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</si>
  <si>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</si>
  <si>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</si>
  <si>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</si>
  <si>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</si>
  <si>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</si>
  <si>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</si>
  <si>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</si>
  <si>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</si>
  <si>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</si>
  <si>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</si>
  <si>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</si>
  <si>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</si>
  <si>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</si>
  <si>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</si>
  <si>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</si>
  <si>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</si>
  <si>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</si>
  <si>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</si>
  <si>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</si>
  <si>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</si>
  <si>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</si>
  <si>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</si>
  <si>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</si>
  <si>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</si>
  <si>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</si>
  <si>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</si>
  <si>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</si>
  <si>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</si>
  <si>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</si>
  <si>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</si>
  <si>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</si>
  <si>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</si>
  <si>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</si>
  <si>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</si>
  <si>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</si>
  <si>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</si>
  <si>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</si>
  <si>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</si>
  <si>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</si>
  <si>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</si>
  <si>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</si>
  <si>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</si>
  <si>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</si>
  <si>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</si>
  <si>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</si>
  <si>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</si>
  <si>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</si>
  <si>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</si>
  <si>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</si>
  <si>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</si>
  <si>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</si>
  <si>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</si>
  <si>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</si>
  <si>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</si>
  <si>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</si>
  <si>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</si>
  <si>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</si>
  <si>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</si>
  <si>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</si>
  <si>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</si>
  <si>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</si>
  <si>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</si>
  <si>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</si>
  <si>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</si>
  <si>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</si>
  <si>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</si>
  <si>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</si>
  <si>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</si>
  <si>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</si>
  <si>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</si>
  <si>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</si>
  <si>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</si>
  <si>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</si>
  <si>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</si>
  <si>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</si>
  <si>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</si>
  <si>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</si>
  <si>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</si>
  <si>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</si>
  <si>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</si>
  <si>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</si>
  <si>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</si>
  <si>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</si>
  <si>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</si>
  <si>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</si>
  <si>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</si>
  <si>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</si>
  <si>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</si>
  <si>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</si>
  <si>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</si>
  <si>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</si>
  <si>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</si>
  <si>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</si>
  <si>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</si>
  <si>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</si>
  <si>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</si>
  <si>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</si>
  <si>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</si>
  <si>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</si>
  <si>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①有形固定資産減価償却率
　比較的施設が新しいため、償却率は類似団体の平均と比べると低い水準である。
　②管路経年化率　
　管路は平成５年度以降に設置したものが多く、管路経年化率は低い水準であることから、直近での管路更新は要しないが、将来的には、中長期の経営見通しを踏まえた適切な投資により計画的に更新を実施する必要がある。</t>
    <rPh sb="2" eb="6">
      <t>ユウケイコテイ</t>
    </rPh>
    <rPh sb="6" eb="8">
      <t>シサン</t>
    </rPh>
    <rPh sb="54" eb="56">
      <t>カンロ</t>
    </rPh>
    <rPh sb="56" eb="60">
      <t>ケイネンカリツ</t>
    </rPh>
    <rPh sb="84" eb="86">
      <t>カンロ</t>
    </rPh>
    <rPh sb="86" eb="90">
      <t>ケイネンカリツ</t>
    </rPh>
    <rPh sb="91" eb="92">
      <t>ヒク</t>
    </rPh>
    <rPh sb="93" eb="95">
      <t>スイジュン</t>
    </rPh>
    <rPh sb="103" eb="105">
      <t>チョッキン</t>
    </rPh>
    <rPh sb="107" eb="109">
      <t>カンロ</t>
    </rPh>
    <rPh sb="109" eb="111">
      <t>コウシン</t>
    </rPh>
    <rPh sb="112" eb="113">
      <t>ヨウ</t>
    </rPh>
    <rPh sb="118" eb="121">
      <t>ショウライテキ</t>
    </rPh>
    <rPh sb="157" eb="159">
      <t>ヒツヨウ</t>
    </rPh>
    <phoneticPr fontId="4"/>
  </si>
  <si>
    <t>　①経常収支比率、②累積欠損金比率、③流動比率
　経常収支比率は、一般会計からの繰入金により100％台で推移している。不足分は一般会計繰入金によって補填しているため、余剰資金を持たないことから流動資産はなく、流動比率は０である。また、欠損金は生じていない。
　④企業債残高対給水収益比率
　企業債残高はピーク時より大幅に減少しているものの、収益額が低いため、類似団体と比較して依然高い比率となっている。給水収益の改善のため、水道料金の改定を令和13年までに３回に分けて実施予定であり、１回目の値上げは令和４年に実施済みである。料金収入の増加によって、比率は減少する見込みである。
　⑤料金回収率
　料金回収率は横ばいで推移しており、類似団体と比較して依然低い数値となっている。給水原価に対して供給単価が非常に低い割合であり、水道料金の改定を令和13年までに３回に分けて実施予定であるため、今後は回収率の増加が見込まれている。
　⑥給水原価
　人口密度が低いため、建設投資の効率が悪く、原価は類似団体平均値よりも高い数値となっている。今後は、更なる費用削減に向けた取組みが必要である。
　⑦施設利用率
　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
　⑧有収率
　類似団体の平均値よりも低く、不明水対策も含めた有収率向上策を検討する必要がある。</t>
    <rPh sb="50" eb="51">
      <t>ダイ</t>
    </rPh>
    <rPh sb="83" eb="85">
      <t>ヨジョウ</t>
    </rPh>
    <rPh sb="85" eb="87">
      <t>シキン</t>
    </rPh>
    <rPh sb="88" eb="89">
      <t>モ</t>
    </rPh>
    <rPh sb="98" eb="100">
      <t>シサン</t>
    </rPh>
    <rPh sb="104" eb="108">
      <t>リュウドウヒリツ</t>
    </rPh>
    <rPh sb="131" eb="134">
      <t>キギョウサイ</t>
    </rPh>
    <rPh sb="134" eb="136">
      <t>ザンダカ</t>
    </rPh>
    <rPh sb="136" eb="137">
      <t>タイ</t>
    </rPh>
    <rPh sb="137" eb="143">
      <t>キュウスイシュウエキヒリツ</t>
    </rPh>
    <rPh sb="148" eb="150">
      <t>ザンダカ</t>
    </rPh>
    <rPh sb="220" eb="222">
      <t>レイワ</t>
    </rPh>
    <rPh sb="224" eb="225">
      <t>ネン</t>
    </rPh>
    <rPh sb="229" eb="230">
      <t>カイ</t>
    </rPh>
    <rPh sb="231" eb="232">
      <t>ワ</t>
    </rPh>
    <rPh sb="234" eb="236">
      <t>ジッシ</t>
    </rPh>
    <rPh sb="236" eb="238">
      <t>ヨテイ</t>
    </rPh>
    <rPh sb="243" eb="245">
      <t>カイメ</t>
    </rPh>
    <rPh sb="246" eb="248">
      <t>ネア</t>
    </rPh>
    <rPh sb="250" eb="252">
      <t>レイワ</t>
    </rPh>
    <rPh sb="253" eb="254">
      <t>ネン</t>
    </rPh>
    <rPh sb="255" eb="257">
      <t>ジッシ</t>
    </rPh>
    <rPh sb="257" eb="258">
      <t>ズ</t>
    </rPh>
    <rPh sb="263" eb="267">
      <t>リョウキンシュウニュウ</t>
    </rPh>
    <rPh sb="268" eb="270">
      <t>ゾウカ</t>
    </rPh>
    <rPh sb="275" eb="277">
      <t>ヒリツ</t>
    </rPh>
    <rPh sb="278" eb="280">
      <t>ゲンショウ</t>
    </rPh>
    <rPh sb="282" eb="284">
      <t>ミコ</t>
    </rPh>
    <rPh sb="292" eb="294">
      <t>リョウキン</t>
    </rPh>
    <rPh sb="294" eb="297">
      <t>カイシュウリツ</t>
    </rPh>
    <rPh sb="305" eb="306">
      <t>ヨコ</t>
    </rPh>
    <rPh sb="309" eb="311">
      <t>スイイ</t>
    </rPh>
    <rPh sb="316" eb="318">
      <t>ルイジ</t>
    </rPh>
    <rPh sb="318" eb="320">
      <t>ダンタイ</t>
    </rPh>
    <rPh sb="321" eb="323">
      <t>ヒカク</t>
    </rPh>
    <rPh sb="325" eb="327">
      <t>イゼン</t>
    </rPh>
    <rPh sb="327" eb="328">
      <t>ヒク</t>
    </rPh>
    <rPh sb="329" eb="331">
      <t>スウチ</t>
    </rPh>
    <rPh sb="354" eb="355">
      <t>ヒク</t>
    </rPh>
    <rPh sb="356" eb="358">
      <t>ワリアイ</t>
    </rPh>
    <rPh sb="370" eb="372">
      <t>レイワ</t>
    </rPh>
    <rPh sb="374" eb="375">
      <t>ネン</t>
    </rPh>
    <rPh sb="379" eb="380">
      <t>カイ</t>
    </rPh>
    <rPh sb="381" eb="382">
      <t>ワ</t>
    </rPh>
    <rPh sb="384" eb="386">
      <t>ジッシ</t>
    </rPh>
    <rPh sb="386" eb="388">
      <t>ヨテイ</t>
    </rPh>
    <rPh sb="394" eb="396">
      <t>コンゴ</t>
    </rPh>
    <rPh sb="397" eb="400">
      <t>カイシュウリツ</t>
    </rPh>
    <rPh sb="401" eb="403">
      <t>ゾウカ</t>
    </rPh>
    <rPh sb="404" eb="406">
      <t>ミコ</t>
    </rPh>
    <rPh sb="415" eb="419">
      <t>キュウスイゲンカ</t>
    </rPh>
    <rPh sb="421" eb="425">
      <t>ジンコウミツド</t>
    </rPh>
    <rPh sb="426" eb="427">
      <t>ヒク</t>
    </rPh>
    <rPh sb="431" eb="433">
      <t>ケンセツ</t>
    </rPh>
    <rPh sb="433" eb="435">
      <t>トウシ</t>
    </rPh>
    <rPh sb="436" eb="438">
      <t>コウリツ</t>
    </rPh>
    <rPh sb="439" eb="440">
      <t>ワル</t>
    </rPh>
    <rPh sb="455" eb="456">
      <t>タカ</t>
    </rPh>
    <rPh sb="457" eb="459">
      <t>スウチ</t>
    </rPh>
    <rPh sb="466" eb="468">
      <t>コンゴ</t>
    </rPh>
    <rPh sb="494" eb="496">
      <t>シセツ</t>
    </rPh>
    <rPh sb="496" eb="499">
      <t>リヨウリツ</t>
    </rPh>
    <rPh sb="616" eb="619">
      <t>ユウシュウリツ</t>
    </rPh>
    <rPh sb="621" eb="625">
      <t>ルイジダンタイ</t>
    </rPh>
    <rPh sb="626" eb="629">
      <t>ヘイキンチ</t>
    </rPh>
    <rPh sb="632" eb="633">
      <t>ヒク</t>
    </rPh>
    <rPh sb="635" eb="637">
      <t>フメイ</t>
    </rPh>
    <rPh sb="637" eb="638">
      <t>スイ</t>
    </rPh>
    <rPh sb="638" eb="640">
      <t>タイサク</t>
    </rPh>
    <rPh sb="641" eb="642">
      <t>フク</t>
    </rPh>
    <rPh sb="644" eb="647">
      <t>ユウシュウリツ</t>
    </rPh>
    <rPh sb="647" eb="649">
      <t>コウジョウ</t>
    </rPh>
    <rPh sb="649" eb="650">
      <t>サク</t>
    </rPh>
    <rPh sb="651" eb="653">
      <t>ケントウ</t>
    </rPh>
    <rPh sb="655" eb="657">
      <t>ヒツヨウ</t>
    </rPh>
    <phoneticPr fontId="4"/>
  </si>
  <si>
    <t>　令和４年度から13年度にかけて３回に渡り料金値上げを行い、経営改善を図る。また、老朽化等による施設の更新は今後の経営状況を踏まえ、計画的に実施していかなければならない。
　令和４年度から地方公営企業法を適用したことで、資産・負債等のストック情報の的確な把握が可能となったことから、経営基盤の強化と財務マネジメントの向上を図っていく。
　今後は、料金改定と法適用の一体的な実施により経営状況の改善を図り、「安全な水道水の安定した供給」を将来にわたり持続可能なものとしていく。</t>
    <rPh sb="1" eb="3">
      <t>レイワ</t>
    </rPh>
    <rPh sb="4" eb="6">
      <t>ネンド</t>
    </rPh>
    <rPh sb="10" eb="12">
      <t>ネンド</t>
    </rPh>
    <rPh sb="17" eb="18">
      <t>カイ</t>
    </rPh>
    <rPh sb="19" eb="20">
      <t>ワタ</t>
    </rPh>
    <rPh sb="21" eb="23">
      <t>リョウキン</t>
    </rPh>
    <rPh sb="23" eb="25">
      <t>ネア</t>
    </rPh>
    <rPh sb="27" eb="28">
      <t>オコナ</t>
    </rPh>
    <rPh sb="30" eb="32">
      <t>ケイエイ</t>
    </rPh>
    <rPh sb="32" eb="34">
      <t>カイゼン</t>
    </rPh>
    <rPh sb="35" eb="36">
      <t>ハカ</t>
    </rPh>
    <rPh sb="87" eb="89">
      <t>レイワ</t>
    </rPh>
    <rPh sb="90" eb="92">
      <t>ネンド</t>
    </rPh>
    <rPh sb="94" eb="100">
      <t>チホウコウエイキギョウ</t>
    </rPh>
    <rPh sb="100" eb="101">
      <t>ホウ</t>
    </rPh>
    <rPh sb="102" eb="104">
      <t>テキヨウ</t>
    </rPh>
    <rPh sb="110" eb="112">
      <t>シサン</t>
    </rPh>
    <rPh sb="113" eb="115">
      <t>フサイ</t>
    </rPh>
    <rPh sb="115" eb="116">
      <t>トウ</t>
    </rPh>
    <rPh sb="121" eb="123">
      <t>ジョウホウ</t>
    </rPh>
    <rPh sb="124" eb="126">
      <t>テキカク</t>
    </rPh>
    <rPh sb="127" eb="129">
      <t>ハアク</t>
    </rPh>
    <rPh sb="130" eb="132">
      <t>カノウ</t>
    </rPh>
    <rPh sb="141" eb="145">
      <t>ケイエイキバン</t>
    </rPh>
    <rPh sb="146" eb="148">
      <t>キョウカ</t>
    </rPh>
    <rPh sb="149" eb="151">
      <t>ザイム</t>
    </rPh>
    <rPh sb="158" eb="160">
      <t>コウジョウ</t>
    </rPh>
    <rPh sb="161" eb="162">
      <t>ハカ</t>
    </rPh>
    <rPh sb="169" eb="171">
      <t>コンゴ</t>
    </rPh>
    <rPh sb="173" eb="175">
      <t>リョウキン</t>
    </rPh>
    <rPh sb="175" eb="177">
      <t>カイテイ</t>
    </rPh>
    <rPh sb="178" eb="179">
      <t>ホウ</t>
    </rPh>
    <rPh sb="179" eb="181">
      <t>テキヨウ</t>
    </rPh>
    <rPh sb="182" eb="185">
      <t>イッタイテキ</t>
    </rPh>
    <rPh sb="186" eb="188">
      <t>ジッシ</t>
    </rPh>
    <rPh sb="191" eb="193">
      <t>ケイエイ</t>
    </rPh>
    <rPh sb="193" eb="195">
      <t>ジョウキョウ</t>
    </rPh>
    <rPh sb="196" eb="198">
      <t>カイゼン</t>
    </rPh>
    <rPh sb="199" eb="200">
      <t>ハカ</t>
    </rPh>
    <rPh sb="203" eb="205">
      <t>アンゼン</t>
    </rPh>
    <rPh sb="206" eb="209">
      <t>スイドウスイ</t>
    </rPh>
    <rPh sb="210" eb="212">
      <t>アンテイ</t>
    </rPh>
    <rPh sb="214" eb="216">
      <t>キョウキュウ</t>
    </rPh>
    <rPh sb="218" eb="220">
      <t>ショウライ</t>
    </rPh>
    <rPh sb="224" eb="226">
      <t>ジゾク</t>
    </rPh>
    <rPh sb="226" eb="228">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</si>
</sst>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A1-44EB-85F0-F948E88C5B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B8A1-44EB-85F0-F948E88C5B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0</c:v>
                </c:pt>
                <c:pt idx="4">
                  <c:v>37.54</c:v>
                </c:pt>
              </c:numCache>
            </c:numRef>
          </c:val>
          <c:extLst>
            <c:ext xmlns:c16="http://schemas.microsoft.com/office/drawing/2014/chart" uri="{C3380CC4-5D6E-409C-BE32-E72D297353CC}">
              <c16:uniqueId val="{00000000-CC01-4587-8A53-AB6F52CEF3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50.07</c:v>
                </c:pt>
              </c:numCache>
            </c:numRef>
          </c:val>
          <c:smooth val="0"/>
          <c:extLst>
            <c:ext xmlns:c16="http://schemas.microsoft.com/office/drawing/2014/chart" uri="{C3380CC4-5D6E-409C-BE32-E72D297353CC}">
              <c16:uniqueId val="{00000001-CC01-4587-8A53-AB6F52CEF3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0</c:v>
                </c:pt>
                <c:pt idx="4">
                  <c:v>72.84</c:v>
                </c:pt>
              </c:numCache>
            </c:numRef>
          </c:val>
          <c:extLst>
            <c:ext xmlns:c16="http://schemas.microsoft.com/office/drawing/2014/chart" uri="{C3380CC4-5D6E-409C-BE32-E72D297353CC}">
              <c16:uniqueId val="{00000000-B393-43BD-B189-C919C771DD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75.7</c:v>
                </c:pt>
              </c:numCache>
            </c:numRef>
          </c:val>
          <c:smooth val="0"/>
          <c:extLst>
            <c:ext xmlns:c16="http://schemas.microsoft.com/office/drawing/2014/chart" uri="{C3380CC4-5D6E-409C-BE32-E72D297353CC}">
              <c16:uniqueId val="{00000001-B393-43BD-B189-C919C771DD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0</c:v>
                </c:pt>
                <c:pt idx="4">
                  <c:v>102.33</c:v>
                </c:pt>
              </c:numCache>
            </c:numRef>
          </c:val>
          <c:extLst>
            <c:ext xmlns:c16="http://schemas.microsoft.com/office/drawing/2014/chart" uri="{C3380CC4-5D6E-409C-BE32-E72D297353CC}">
              <c16:uniqueId val="{00000000-D417-40DC-8877-210276ACE3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105.52</c:v>
                </c:pt>
              </c:numCache>
            </c:numRef>
          </c:val>
          <c:smooth val="0"/>
          <c:extLst>
            <c:ext xmlns:c16="http://schemas.microsoft.com/office/drawing/2014/chart" uri="{C3380CC4-5D6E-409C-BE32-E72D297353CC}">
              <c16:uniqueId val="{00000001-D417-40DC-8877-210276ACE3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0</c:v>
                </c:pt>
                <c:pt idx="4">
                  <c:v>6.84</c:v>
                </c:pt>
              </c:numCache>
            </c:numRef>
          </c:val>
          <c:extLst>
            <c:ext xmlns:c16="http://schemas.microsoft.com/office/drawing/2014/chart" uri="{C3380CC4-5D6E-409C-BE32-E72D297353CC}">
              <c16:uniqueId val="{00000000-A7AA-4D88-B4EB-12B00E0C94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42.98</c:v>
                </c:pt>
              </c:numCache>
            </c:numRef>
          </c:val>
          <c:smooth val="0"/>
          <c:extLst>
            <c:ext xmlns:c16="http://schemas.microsoft.com/office/drawing/2014/chart" uri="{C3380CC4-5D6E-409C-BE32-E72D297353CC}">
              <c16:uniqueId val="{00000001-A7AA-4D88-B4EB-12B00E0C94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1.21</c:v>
                </c:pt>
              </c:numCache>
            </c:numRef>
          </c:val>
          <c:extLst>
            <c:ext xmlns:c16="http://schemas.microsoft.com/office/drawing/2014/chart" uri="{C3380CC4-5D6E-409C-BE32-E72D297353CC}">
              <c16:uniqueId val="{00000000-B9D0-441A-82A6-D78A4441D6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23.24</c:v>
                </c:pt>
              </c:numCache>
            </c:numRef>
          </c:val>
          <c:smooth val="0"/>
          <c:extLst>
            <c:ext xmlns:c16="http://schemas.microsoft.com/office/drawing/2014/chart" uri="{C3380CC4-5D6E-409C-BE32-E72D297353CC}">
              <c16:uniqueId val="{00000001-B9D0-441A-82A6-D78A4441D6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6E-4B37-94DC-22AEAD574B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30.01</c:v>
                </c:pt>
              </c:numCache>
            </c:numRef>
          </c:val>
          <c:smooth val="0"/>
          <c:extLst>
            <c:ext xmlns:c16="http://schemas.microsoft.com/office/drawing/2014/chart" uri="{C3380CC4-5D6E-409C-BE32-E72D297353CC}">
              <c16:uniqueId val="{00000001-4D6E-4B37-94DC-22AEAD574B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0</c:v>
                </c:pt>
                <c:pt idx="4">
                  <c:v>25.61</c:v>
                </c:pt>
              </c:numCache>
            </c:numRef>
          </c:val>
          <c:extLst>
            <c:ext xmlns:c16="http://schemas.microsoft.com/office/drawing/2014/chart" uri="{C3380CC4-5D6E-409C-BE32-E72D297353CC}">
              <c16:uniqueId val="{00000000-EE5A-4A37-8E7F-5C012095C6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249.43</c:v>
                </c:pt>
              </c:numCache>
            </c:numRef>
          </c:val>
          <c:smooth val="0"/>
          <c:extLst>
            <c:ext xmlns:c16="http://schemas.microsoft.com/office/drawing/2014/chart" uri="{C3380CC4-5D6E-409C-BE32-E72D297353CC}">
              <c16:uniqueId val="{00000001-EE5A-4A37-8E7F-5C012095C6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1100.9100000000001</c:v>
                </c:pt>
              </c:numCache>
            </c:numRef>
          </c:val>
          <c:extLst>
            <c:ext xmlns:c16="http://schemas.microsoft.com/office/drawing/2014/chart" uri="{C3380CC4-5D6E-409C-BE32-E72D297353CC}">
              <c16:uniqueId val="{00000000-EAE9-4CE6-9D1B-82A624F113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922.05</c:v>
                </c:pt>
              </c:numCache>
            </c:numRef>
          </c:val>
          <c:smooth val="0"/>
          <c:extLst>
            <c:ext xmlns:c16="http://schemas.microsoft.com/office/drawing/2014/chart" uri="{C3380CC4-5D6E-409C-BE32-E72D297353CC}">
              <c16:uniqueId val="{00000001-EAE9-4CE6-9D1B-82A624F113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0</c:v>
                </c:pt>
                <c:pt idx="4">
                  <c:v>20.64</c:v>
                </c:pt>
              </c:numCache>
            </c:numRef>
          </c:val>
          <c:extLst>
            <c:ext xmlns:c16="http://schemas.microsoft.com/office/drawing/2014/chart" uri="{C3380CC4-5D6E-409C-BE32-E72D297353CC}">
              <c16:uniqueId val="{00000000-3EE0-4D26-AD67-2C7119A11B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64.39</c:v>
                </c:pt>
              </c:numCache>
            </c:numRef>
          </c:val>
          <c:smooth val="0"/>
          <c:extLst>
            <c:ext xmlns:c16="http://schemas.microsoft.com/office/drawing/2014/chart" uri="{C3380CC4-5D6E-409C-BE32-E72D297353CC}">
              <c16:uniqueId val="{00000001-3EE0-4D26-AD67-2C7119A11B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0</c:v>
                </c:pt>
                <c:pt idx="4">
                  <c:v>576.29999999999995</c:v>
                </c:pt>
              </c:numCache>
            </c:numRef>
          </c:val>
          <c:extLst>
            <c:ext xmlns:c16="http://schemas.microsoft.com/office/drawing/2014/chart" uri="{C3380CC4-5D6E-409C-BE32-E72D297353CC}">
              <c16:uniqueId val="{00000000-B25D-4EBB-943B-EEA6CE4C73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258.89999999999998</c:v>
                </c:pt>
              </c:numCache>
            </c:numRef>
          </c:val>
          <c:smooth val="0"/>
          <c:extLst>
            <c:ext xmlns:c16="http://schemas.microsoft.com/office/drawing/2014/chart" uri="{C3380CC4-5D6E-409C-BE32-E72D297353CC}">
              <c16:uniqueId val="{00000001-B25D-4EBB-943B-EEA6CE4C73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郡山市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自治体職員</v>
      </c>
      <c r="AE8" s="75"/>
      <c r="AF8" s="75"/>
      <c r="AG8" s="75"/>
      <c r="AH8" s="75"/>
      <c r="AI8" s="75"/>
      <c r="AJ8" s="75"/>
      <c r="AK8" s="2"/>
      <c r="AL8" s="66">
        <f>データ!$R$6</f>
        <v>317486</v>
      </c>
      <c r="AM8" s="66"/>
      <c r="AN8" s="66"/>
      <c r="AO8" s="66"/>
      <c r="AP8" s="66"/>
      <c r="AQ8" s="66"/>
      <c r="AR8" s="66"/>
      <c r="AS8" s="66"/>
      <c r="AT8" s="37">
        <f>データ!$S$6</f>
        <v>757.2</v>
      </c>
      <c r="AU8" s="38"/>
      <c r="AV8" s="38"/>
      <c r="AW8" s="38"/>
      <c r="AX8" s="38"/>
      <c r="AY8" s="38"/>
      <c r="AZ8" s="38"/>
      <c r="BA8" s="38"/>
      <c r="BB8" s="55">
        <f>データ!$T$6</f>
        <v>419.29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76.900000000000006</v>
      </c>
      <c r="J10" s="38"/>
      <c r="K10" s="38"/>
      <c r="L10" s="38"/>
      <c r="M10" s="38"/>
      <c r="N10" s="38"/>
      <c r="O10" s="65"/>
      <c r="P10" s="55">
        <f>データ!$P$6</f>
        <v>0.87</v>
      </c>
      <c r="Q10" s="55"/>
      <c r="R10" s="55"/>
      <c r="S10" s="55"/>
      <c r="T10" s="55"/>
      <c r="U10" s="55"/>
      <c r="V10" s="55"/>
      <c r="W10" s="66">
        <f>データ!$Q$6</f>
        <v>2013</v>
      </c>
      <c r="X10" s="66"/>
      <c r="Y10" s="66"/>
      <c r="Z10" s="66"/>
      <c r="AA10" s="66"/>
      <c r="AB10" s="66"/>
      <c r="AC10" s="66"/>
      <c r="AD10" s="2"/>
      <c r="AE10" s="2"/>
      <c r="AF10" s="2"/>
      <c r="AG10" s="2"/>
      <c r="AH10" s="2"/>
      <c r="AI10" s="2"/>
      <c r="AJ10" s="2"/>
      <c r="AK10" s="2"/>
      <c r="AL10" s="66">
        <f>データ!$U$6</f>
        <v>2738</v>
      </c>
      <c r="AM10" s="66"/>
      <c r="AN10" s="66"/>
      <c r="AO10" s="66"/>
      <c r="AP10" s="66"/>
      <c r="AQ10" s="66"/>
      <c r="AR10" s="66"/>
      <c r="AS10" s="66"/>
      <c r="AT10" s="37">
        <f>データ!$V$6</f>
        <v>191.22</v>
      </c>
      <c r="AU10" s="38"/>
      <c r="AV10" s="38"/>
      <c r="AW10" s="38"/>
      <c r="AX10" s="38"/>
      <c r="AY10" s="38"/>
      <c r="AZ10" s="38"/>
      <c r="BA10" s="38"/>
      <c r="BB10" s="55">
        <f>データ!$W$6</f>
        <v>14.32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3"/>
      <c r="BM44" s="94"/>
      <c r="BN44" s="94"/>
      <c r="BO44" s="94"/>
      <c r="BP44" s="94"/>
      <c r="BQ44" s="94"/>
      <c r="BR44" s="94"/>
      <c r="BS44" s="94"/>
      <c r="BT44" s="94"/>
      <c r="BU44" s="94"/>
      <c r="BV44" s="94"/>
      <c r="BW44" s="94"/>
      <c r="BX44" s="94"/>
      <c r="BY44" s="94"/>
      <c r="BZ44" s="9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9"/>
      <c r="BM60" s="40"/>
      <c r="BN60" s="40"/>
      <c r="BO60" s="40"/>
      <c r="BP60" s="40"/>
      <c r="BQ60" s="40"/>
      <c r="BR60" s="40"/>
      <c r="BS60" s="40"/>
      <c r="BT60" s="40"/>
      <c r="BU60" s="40"/>
      <c r="BV60" s="40"/>
      <c r="BW60" s="40"/>
      <c r="BX60" s="40"/>
      <c r="BY60" s="40"/>
      <c r="BZ60" s="41"/>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6" t="s">
        <v>113</v>
      </c>
      <c r="BM66" s="97"/>
      <c r="BN66" s="97"/>
      <c r="BO66" s="97"/>
      <c r="BP66" s="97"/>
      <c r="BQ66" s="97"/>
      <c r="BR66" s="97"/>
      <c r="BS66" s="97"/>
      <c r="BT66" s="97"/>
      <c r="BU66" s="97"/>
      <c r="BV66" s="97"/>
      <c r="BW66" s="97"/>
      <c r="BX66" s="97"/>
      <c r="BY66" s="97"/>
      <c r="BZ66" s="9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6"/>
      <c r="BM67" s="97"/>
      <c r="BN67" s="97"/>
      <c r="BO67" s="97"/>
      <c r="BP67" s="97"/>
      <c r="BQ67" s="97"/>
      <c r="BR67" s="97"/>
      <c r="BS67" s="97"/>
      <c r="BT67" s="97"/>
      <c r="BU67" s="97"/>
      <c r="BV67" s="97"/>
      <c r="BW67" s="97"/>
      <c r="BX67" s="97"/>
      <c r="BY67" s="97"/>
      <c r="BZ67" s="9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6"/>
      <c r="BM68" s="97"/>
      <c r="BN68" s="97"/>
      <c r="BO68" s="97"/>
      <c r="BP68" s="97"/>
      <c r="BQ68" s="97"/>
      <c r="BR68" s="97"/>
      <c r="BS68" s="97"/>
      <c r="BT68" s="97"/>
      <c r="BU68" s="97"/>
      <c r="BV68" s="97"/>
      <c r="BW68" s="97"/>
      <c r="BX68" s="97"/>
      <c r="BY68" s="97"/>
      <c r="BZ68" s="9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6"/>
      <c r="BM69" s="97"/>
      <c r="BN69" s="97"/>
      <c r="BO69" s="97"/>
      <c r="BP69" s="97"/>
      <c r="BQ69" s="97"/>
      <c r="BR69" s="97"/>
      <c r="BS69" s="97"/>
      <c r="BT69" s="97"/>
      <c r="BU69" s="97"/>
      <c r="BV69" s="97"/>
      <c r="BW69" s="97"/>
      <c r="BX69" s="97"/>
      <c r="BY69" s="97"/>
      <c r="BZ69" s="9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6"/>
      <c r="BM70" s="97"/>
      <c r="BN70" s="97"/>
      <c r="BO70" s="97"/>
      <c r="BP70" s="97"/>
      <c r="BQ70" s="97"/>
      <c r="BR70" s="97"/>
      <c r="BS70" s="97"/>
      <c r="BT70" s="97"/>
      <c r="BU70" s="97"/>
      <c r="BV70" s="97"/>
      <c r="BW70" s="97"/>
      <c r="BX70" s="97"/>
      <c r="BY70" s="97"/>
      <c r="BZ70" s="9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6"/>
      <c r="BM71" s="97"/>
      <c r="BN71" s="97"/>
      <c r="BO71" s="97"/>
      <c r="BP71" s="97"/>
      <c r="BQ71" s="97"/>
      <c r="BR71" s="97"/>
      <c r="BS71" s="97"/>
      <c r="BT71" s="97"/>
      <c r="BU71" s="97"/>
      <c r="BV71" s="97"/>
      <c r="BW71" s="97"/>
      <c r="BX71" s="97"/>
      <c r="BY71" s="97"/>
      <c r="BZ71" s="9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6"/>
      <c r="BM72" s="97"/>
      <c r="BN72" s="97"/>
      <c r="BO72" s="97"/>
      <c r="BP72" s="97"/>
      <c r="BQ72" s="97"/>
      <c r="BR72" s="97"/>
      <c r="BS72" s="97"/>
      <c r="BT72" s="97"/>
      <c r="BU72" s="97"/>
      <c r="BV72" s="97"/>
      <c r="BW72" s="97"/>
      <c r="BX72" s="97"/>
      <c r="BY72" s="97"/>
      <c r="BZ72" s="9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6"/>
      <c r="BM73" s="97"/>
      <c r="BN73" s="97"/>
      <c r="BO73" s="97"/>
      <c r="BP73" s="97"/>
      <c r="BQ73" s="97"/>
      <c r="BR73" s="97"/>
      <c r="BS73" s="97"/>
      <c r="BT73" s="97"/>
      <c r="BU73" s="97"/>
      <c r="BV73" s="97"/>
      <c r="BW73" s="97"/>
      <c r="BX73" s="97"/>
      <c r="BY73" s="97"/>
      <c r="BZ73" s="9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6"/>
      <c r="BM74" s="97"/>
      <c r="BN74" s="97"/>
      <c r="BO74" s="97"/>
      <c r="BP74" s="97"/>
      <c r="BQ74" s="97"/>
      <c r="BR74" s="97"/>
      <c r="BS74" s="97"/>
      <c r="BT74" s="97"/>
      <c r="BU74" s="97"/>
      <c r="BV74" s="97"/>
      <c r="BW74" s="97"/>
      <c r="BX74" s="97"/>
      <c r="BY74" s="97"/>
      <c r="BZ74" s="9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6"/>
      <c r="BM75" s="97"/>
      <c r="BN75" s="97"/>
      <c r="BO75" s="97"/>
      <c r="BP75" s="97"/>
      <c r="BQ75" s="97"/>
      <c r="BR75" s="97"/>
      <c r="BS75" s="97"/>
      <c r="BT75" s="97"/>
      <c r="BU75" s="97"/>
      <c r="BV75" s="97"/>
      <c r="BW75" s="97"/>
      <c r="BX75" s="97"/>
      <c r="BY75" s="97"/>
      <c r="BZ75" s="9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6"/>
      <c r="BM76" s="97"/>
      <c r="BN76" s="97"/>
      <c r="BO76" s="97"/>
      <c r="BP76" s="97"/>
      <c r="BQ76" s="97"/>
      <c r="BR76" s="97"/>
      <c r="BS76" s="97"/>
      <c r="BT76" s="97"/>
      <c r="BU76" s="97"/>
      <c r="BV76" s="97"/>
      <c r="BW76" s="97"/>
      <c r="BX76" s="97"/>
      <c r="BY76" s="97"/>
      <c r="BZ76" s="9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6"/>
      <c r="BM77" s="97"/>
      <c r="BN77" s="97"/>
      <c r="BO77" s="97"/>
      <c r="BP77" s="97"/>
      <c r="BQ77" s="97"/>
      <c r="BR77" s="97"/>
      <c r="BS77" s="97"/>
      <c r="BT77" s="97"/>
      <c r="BU77" s="97"/>
      <c r="BV77" s="97"/>
      <c r="BW77" s="97"/>
      <c r="BX77" s="97"/>
      <c r="BY77" s="97"/>
      <c r="BZ77" s="9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6"/>
      <c r="BM78" s="97"/>
      <c r="BN78" s="97"/>
      <c r="BO78" s="97"/>
      <c r="BP78" s="97"/>
      <c r="BQ78" s="97"/>
      <c r="BR78" s="97"/>
      <c r="BS78" s="97"/>
      <c r="BT78" s="97"/>
      <c r="BU78" s="97"/>
      <c r="BV78" s="97"/>
      <c r="BW78" s="97"/>
      <c r="BX78" s="97"/>
      <c r="BY78" s="97"/>
      <c r="BZ78" s="9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6"/>
      <c r="BM79" s="97"/>
      <c r="BN79" s="97"/>
      <c r="BO79" s="97"/>
      <c r="BP79" s="97"/>
      <c r="BQ79" s="97"/>
      <c r="BR79" s="97"/>
      <c r="BS79" s="97"/>
      <c r="BT79" s="97"/>
      <c r="BU79" s="97"/>
      <c r="BV79" s="97"/>
      <c r="BW79" s="97"/>
      <c r="BX79" s="97"/>
      <c r="BY79" s="97"/>
      <c r="BZ79" s="9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6"/>
      <c r="BM80" s="97"/>
      <c r="BN80" s="97"/>
      <c r="BO80" s="97"/>
      <c r="BP80" s="97"/>
      <c r="BQ80" s="97"/>
      <c r="BR80" s="97"/>
      <c r="BS80" s="97"/>
      <c r="BT80" s="97"/>
      <c r="BU80" s="97"/>
      <c r="BV80" s="97"/>
      <c r="BW80" s="97"/>
      <c r="BX80" s="97"/>
      <c r="BY80" s="97"/>
      <c r="BZ80" s="9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6"/>
      <c r="BM81" s="97"/>
      <c r="BN81" s="97"/>
      <c r="BO81" s="97"/>
      <c r="BP81" s="97"/>
      <c r="BQ81" s="97"/>
      <c r="BR81" s="97"/>
      <c r="BS81" s="97"/>
      <c r="BT81" s="97"/>
      <c r="BU81" s="97"/>
      <c r="BV81" s="97"/>
      <c r="BW81" s="97"/>
      <c r="BX81" s="97"/>
      <c r="BY81" s="97"/>
      <c r="BZ81" s="9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9"/>
      <c r="BM82" s="100"/>
      <c r="BN82" s="100"/>
      <c r="BO82" s="100"/>
      <c r="BP82" s="100"/>
      <c r="BQ82" s="100"/>
      <c r="BR82" s="100"/>
      <c r="BS82" s="100"/>
      <c r="BT82" s="100"/>
      <c r="BU82" s="100"/>
      <c r="BV82" s="100"/>
      <c r="BW82" s="100"/>
      <c r="BX82" s="100"/>
      <c r="BY82" s="100"/>
      <c r="BZ82" s="10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9fYTLl7uP3WWqzXsmRaGWr2TeNaChwRfE0ya+oDPd+zOv+j2FP85PwdAHz5WEroaPMHLKcaOCKxEi8SjLAGXUQ==" saltValue="Hycs4QehNWG3jE7Ud8Nv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72036</v>
      </c>
      <c r="D6" s="20">
        <f t="shared" si="3"/>
        <v>46</v>
      </c>
      <c r="E6" s="20">
        <f t="shared" si="3"/>
        <v>1</v>
      </c>
      <c r="F6" s="20">
        <f t="shared" si="3"/>
        <v>0</v>
      </c>
      <c r="G6" s="20">
        <f t="shared" si="3"/>
        <v>5</v>
      </c>
      <c r="H6" s="20" t="str">
        <f t="shared" si="3"/>
        <v>福島県　郡山市</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76.900000000000006</v>
      </c>
      <c r="P6" s="21">
        <f t="shared" si="3"/>
        <v>0.87</v>
      </c>
      <c r="Q6" s="21">
        <f t="shared" si="3"/>
        <v>2013</v>
      </c>
      <c r="R6" s="21">
        <f t="shared" si="3"/>
        <v>317486</v>
      </c>
      <c r="S6" s="21">
        <f t="shared" si="3"/>
        <v>757.2</v>
      </c>
      <c r="T6" s="21">
        <f t="shared" si="3"/>
        <v>419.29</v>
      </c>
      <c r="U6" s="21">
        <f t="shared" si="3"/>
        <v>2738</v>
      </c>
      <c r="V6" s="21">
        <f t="shared" si="3"/>
        <v>191.22</v>
      </c>
      <c r="W6" s="21">
        <f t="shared" si="3"/>
        <v>14.32</v>
      </c>
      <c r="X6" s="22" t="str">
        <f>IF(X7="",NA(),X7)</f>
        <v>-</v>
      </c>
      <c r="Y6" s="22" t="str">
        <f t="shared" ref="Y6:AG6" si="4">IF(Y7="",NA(),Y7)</f>
        <v>-</v>
      </c>
      <c r="Z6" s="22" t="str">
        <f t="shared" si="4"/>
        <v>-</v>
      </c>
      <c r="AA6" s="22" t="str">
        <f t="shared" si="4"/>
        <v>-</v>
      </c>
      <c r="AB6" s="22">
        <f t="shared" si="4"/>
        <v>102.33</v>
      </c>
      <c r="AC6" s="22" t="str">
        <f t="shared" si="4"/>
        <v>-</v>
      </c>
      <c r="AD6" s="22" t="str">
        <f t="shared" si="4"/>
        <v>-</v>
      </c>
      <c r="AE6" s="22" t="str">
        <f t="shared" si="4"/>
        <v>-</v>
      </c>
      <c r="AF6" s="22" t="str">
        <f t="shared" si="4"/>
        <v>-</v>
      </c>
      <c r="AG6" s="22">
        <f t="shared" si="4"/>
        <v>105.52</v>
      </c>
      <c r="AH6" s="21" t="str">
        <f>IF(AH7="","",IF(AH7="-","【-】","【"&amp;SUBSTITUTE(TEXT(AH7,"#,##0.00"),"-","△")&amp;"】"))</f>
        <v>【104.96】</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30.01</v>
      </c>
      <c r="AS6" s="21" t="str">
        <f>IF(AS7="","",IF(AS7="-","【-】","【"&amp;SUBSTITUTE(TEXT(AS7,"#,##0.00"),"-","△")&amp;"】"))</f>
        <v>【30.67】</v>
      </c>
      <c r="AT6" s="22" t="str">
        <f>IF(AT7="",NA(),AT7)</f>
        <v>-</v>
      </c>
      <c r="AU6" s="22" t="str">
        <f t="shared" ref="AU6:BC6" si="6">IF(AU7="",NA(),AU7)</f>
        <v>-</v>
      </c>
      <c r="AV6" s="22" t="str">
        <f t="shared" si="6"/>
        <v>-</v>
      </c>
      <c r="AW6" s="22" t="str">
        <f t="shared" si="6"/>
        <v>-</v>
      </c>
      <c r="AX6" s="22">
        <f t="shared" si="6"/>
        <v>25.61</v>
      </c>
      <c r="AY6" s="22" t="str">
        <f t="shared" si="6"/>
        <v>-</v>
      </c>
      <c r="AZ6" s="22" t="str">
        <f t="shared" si="6"/>
        <v>-</v>
      </c>
      <c r="BA6" s="22" t="str">
        <f t="shared" si="6"/>
        <v>-</v>
      </c>
      <c r="BB6" s="22" t="str">
        <f t="shared" si="6"/>
        <v>-</v>
      </c>
      <c r="BC6" s="22">
        <f t="shared" si="6"/>
        <v>249.43</v>
      </c>
      <c r="BD6" s="21" t="str">
        <f>IF(BD7="","",IF(BD7="-","【-】","【"&amp;SUBSTITUTE(TEXT(BD7,"#,##0.00"),"-","△")&amp;"】"))</f>
        <v>【195.24】</v>
      </c>
      <c r="BE6" s="22" t="str">
        <f>IF(BE7="",NA(),BE7)</f>
        <v>-</v>
      </c>
      <c r="BF6" s="22" t="str">
        <f t="shared" ref="BF6:BN6" si="7">IF(BF7="",NA(),BF7)</f>
        <v>-</v>
      </c>
      <c r="BG6" s="22" t="str">
        <f t="shared" si="7"/>
        <v>-</v>
      </c>
      <c r="BH6" s="22" t="str">
        <f t="shared" si="7"/>
        <v>-</v>
      </c>
      <c r="BI6" s="22">
        <f t="shared" si="7"/>
        <v>1100.9100000000001</v>
      </c>
      <c r="BJ6" s="22" t="str">
        <f t="shared" si="7"/>
        <v>-</v>
      </c>
      <c r="BK6" s="22" t="str">
        <f t="shared" si="7"/>
        <v>-</v>
      </c>
      <c r="BL6" s="22" t="str">
        <f t="shared" si="7"/>
        <v>-</v>
      </c>
      <c r="BM6" s="22" t="str">
        <f t="shared" si="7"/>
        <v>-</v>
      </c>
      <c r="BN6" s="22">
        <f t="shared" si="7"/>
        <v>922.05</v>
      </c>
      <c r="BO6" s="21" t="str">
        <f>IF(BO7="","",IF(BO7="-","【-】","【"&amp;SUBSTITUTE(TEXT(BO7,"#,##0.00"),"-","△")&amp;"】"))</f>
        <v>【1,090.93】</v>
      </c>
      <c r="BP6" s="22" t="str">
        <f>IF(BP7="",NA(),BP7)</f>
        <v>-</v>
      </c>
      <c r="BQ6" s="22" t="str">
        <f t="shared" ref="BQ6:BY6" si="8">IF(BQ7="",NA(),BQ7)</f>
        <v>-</v>
      </c>
      <c r="BR6" s="22" t="str">
        <f t="shared" si="8"/>
        <v>-</v>
      </c>
      <c r="BS6" s="22" t="str">
        <f t="shared" si="8"/>
        <v>-</v>
      </c>
      <c r="BT6" s="22">
        <f t="shared" si="8"/>
        <v>20.64</v>
      </c>
      <c r="BU6" s="22" t="str">
        <f t="shared" si="8"/>
        <v>-</v>
      </c>
      <c r="BV6" s="22" t="str">
        <f t="shared" si="8"/>
        <v>-</v>
      </c>
      <c r="BW6" s="22" t="str">
        <f t="shared" si="8"/>
        <v>-</v>
      </c>
      <c r="BX6" s="22" t="str">
        <f t="shared" si="8"/>
        <v>-</v>
      </c>
      <c r="BY6" s="22">
        <f t="shared" si="8"/>
        <v>64.39</v>
      </c>
      <c r="BZ6" s="21" t="str">
        <f>IF(BZ7="","",IF(BZ7="-","【-】","【"&amp;SUBSTITUTE(TEXT(BZ7,"#,##0.00"),"-","△")&amp;"】"))</f>
        <v>【58.61】</v>
      </c>
      <c r="CA6" s="22" t="str">
        <f>IF(CA7="",NA(),CA7)</f>
        <v>-</v>
      </c>
      <c r="CB6" s="22" t="str">
        <f t="shared" ref="CB6:CJ6" si="9">IF(CB7="",NA(),CB7)</f>
        <v>-</v>
      </c>
      <c r="CC6" s="22" t="str">
        <f t="shared" si="9"/>
        <v>-</v>
      </c>
      <c r="CD6" s="22" t="str">
        <f t="shared" si="9"/>
        <v>-</v>
      </c>
      <c r="CE6" s="22">
        <f t="shared" si="9"/>
        <v>576.29999999999995</v>
      </c>
      <c r="CF6" s="22" t="str">
        <f t="shared" si="9"/>
        <v>-</v>
      </c>
      <c r="CG6" s="22" t="str">
        <f t="shared" si="9"/>
        <v>-</v>
      </c>
      <c r="CH6" s="22" t="str">
        <f t="shared" si="9"/>
        <v>-</v>
      </c>
      <c r="CI6" s="22" t="str">
        <f t="shared" si="9"/>
        <v>-</v>
      </c>
      <c r="CJ6" s="22">
        <f t="shared" si="9"/>
        <v>258.89999999999998</v>
      </c>
      <c r="CK6" s="21" t="str">
        <f>IF(CK7="","",IF(CK7="-","【-】","【"&amp;SUBSTITUTE(TEXT(CK7,"#,##0.00"),"-","△")&amp;"】"))</f>
        <v>【274.97】</v>
      </c>
      <c r="CL6" s="22" t="str">
        <f>IF(CL7="",NA(),CL7)</f>
        <v>-</v>
      </c>
      <c r="CM6" s="22" t="str">
        <f t="shared" ref="CM6:CU6" si="10">IF(CM7="",NA(),CM7)</f>
        <v>-</v>
      </c>
      <c r="CN6" s="22" t="str">
        <f t="shared" si="10"/>
        <v>-</v>
      </c>
      <c r="CO6" s="22" t="str">
        <f t="shared" si="10"/>
        <v>-</v>
      </c>
      <c r="CP6" s="22">
        <f t="shared" si="10"/>
        <v>37.54</v>
      </c>
      <c r="CQ6" s="22" t="str">
        <f t="shared" si="10"/>
        <v>-</v>
      </c>
      <c r="CR6" s="22" t="str">
        <f t="shared" si="10"/>
        <v>-</v>
      </c>
      <c r="CS6" s="22" t="str">
        <f t="shared" si="10"/>
        <v>-</v>
      </c>
      <c r="CT6" s="22" t="str">
        <f t="shared" si="10"/>
        <v>-</v>
      </c>
      <c r="CU6" s="22">
        <f t="shared" si="10"/>
        <v>50.07</v>
      </c>
      <c r="CV6" s="21" t="str">
        <f>IF(CV7="","",IF(CV7="-","【-】","【"&amp;SUBSTITUTE(TEXT(CV7,"#,##0.00"),"-","△")&amp;"】"))</f>
        <v>【52.36】</v>
      </c>
      <c r="CW6" s="22" t="str">
        <f>IF(CW7="",NA(),CW7)</f>
        <v>-</v>
      </c>
      <c r="CX6" s="22" t="str">
        <f t="shared" ref="CX6:DF6" si="11">IF(CX7="",NA(),CX7)</f>
        <v>-</v>
      </c>
      <c r="CY6" s="22" t="str">
        <f t="shared" si="11"/>
        <v>-</v>
      </c>
      <c r="CZ6" s="22" t="str">
        <f t="shared" si="11"/>
        <v>-</v>
      </c>
      <c r="DA6" s="22">
        <f t="shared" si="11"/>
        <v>72.84</v>
      </c>
      <c r="DB6" s="22" t="str">
        <f t="shared" si="11"/>
        <v>-</v>
      </c>
      <c r="DC6" s="22" t="str">
        <f t="shared" si="11"/>
        <v>-</v>
      </c>
      <c r="DD6" s="22" t="str">
        <f t="shared" si="11"/>
        <v>-</v>
      </c>
      <c r="DE6" s="22" t="str">
        <f t="shared" si="11"/>
        <v>-</v>
      </c>
      <c r="DF6" s="22">
        <f t="shared" si="11"/>
        <v>75.7</v>
      </c>
      <c r="DG6" s="21" t="str">
        <f>IF(DG7="","",IF(DG7="-","【-】","【"&amp;SUBSTITUTE(TEXT(DG7,"#,##0.00"),"-","△")&amp;"】"))</f>
        <v>【73.88】</v>
      </c>
      <c r="DH6" s="22" t="str">
        <f>IF(DH7="",NA(),DH7)</f>
        <v>-</v>
      </c>
      <c r="DI6" s="22" t="str">
        <f t="shared" ref="DI6:DQ6" si="12">IF(DI7="",NA(),DI7)</f>
        <v>-</v>
      </c>
      <c r="DJ6" s="22" t="str">
        <f t="shared" si="12"/>
        <v>-</v>
      </c>
      <c r="DK6" s="22" t="str">
        <f t="shared" si="12"/>
        <v>-</v>
      </c>
      <c r="DL6" s="22">
        <f t="shared" si="12"/>
        <v>6.84</v>
      </c>
      <c r="DM6" s="22" t="str">
        <f t="shared" si="12"/>
        <v>-</v>
      </c>
      <c r="DN6" s="22" t="str">
        <f t="shared" si="12"/>
        <v>-</v>
      </c>
      <c r="DO6" s="22" t="str">
        <f t="shared" si="12"/>
        <v>-</v>
      </c>
      <c r="DP6" s="22" t="str">
        <f t="shared" si="12"/>
        <v>-</v>
      </c>
      <c r="DQ6" s="22">
        <f t="shared" si="12"/>
        <v>42.98</v>
      </c>
      <c r="DR6" s="21" t="str">
        <f>IF(DR7="","",IF(DR7="-","【-】","【"&amp;SUBSTITUTE(TEXT(DR7,"#,##0.00"),"-","△")&amp;"】"))</f>
        <v>【39.30】</v>
      </c>
      <c r="DS6" s="22" t="str">
        <f>IF(DS7="",NA(),DS7)</f>
        <v>-</v>
      </c>
      <c r="DT6" s="22" t="str">
        <f t="shared" ref="DT6:EB6" si="13">IF(DT7="",NA(),DT7)</f>
        <v>-</v>
      </c>
      <c r="DU6" s="22" t="str">
        <f t="shared" si="13"/>
        <v>-</v>
      </c>
      <c r="DV6" s="22" t="str">
        <f t="shared" si="13"/>
        <v>-</v>
      </c>
      <c r="DW6" s="22">
        <f t="shared" si="13"/>
        <v>1.21</v>
      </c>
      <c r="DX6" s="22" t="str">
        <f t="shared" si="13"/>
        <v>-</v>
      </c>
      <c r="DY6" s="22" t="str">
        <f t="shared" si="13"/>
        <v>-</v>
      </c>
      <c r="DZ6" s="22" t="str">
        <f t="shared" si="13"/>
        <v>-</v>
      </c>
      <c r="EA6" s="22" t="str">
        <f t="shared" si="13"/>
        <v>-</v>
      </c>
      <c r="EB6" s="22">
        <f t="shared" si="13"/>
        <v>23.24</v>
      </c>
      <c r="EC6" s="21" t="str">
        <f>IF(EC7="","",IF(EC7="-","【-】","【"&amp;SUBSTITUTE(TEXT(EC7,"#,##0.00"),"-","△")&amp;"】"))</f>
        <v>【18.76】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0.39</v>
      </c>
      <c r="EN6" s="21" t="str">
        <f>IF(EN7="","",IF(EN7="-","【-】","【"&amp;SUBSTITUTE(TEXT(EN7,"#,##0.00"),"-","△")&amp;"】"))</f>
        <v>【0.65】</v>
      </c>
    </row>
    <row r="7" spans="1:144" s="23" customFormat="1" x14ac:dyDescent="0.15">
      <c r="A7" s="15"/>
      <c r="B7" s="24">
        <v>2022</v>
      </c>
      <c r="C7" s="24">
        <v>72036</v>
      </c>
      <c r="D7" s="24">
        <v>46</v>
      </c>
      <c r="E7" s="24">
        <v>1</v>
      </c>
      <c r="F7" s="24">
        <v>0</v>
      </c>
      <c r="G7" s="24">
        <v>5</v>
      </c>
      <c r="H7" s="24" t="s">
        <v>92</v>
      </c>
      <c r="I7" s="24" t="s">
        <v>93</v>
      </c>
      <c r="J7" s="24" t="s">
        <v>94</v>
      </c>
      <c r="K7" s="24" t="s">
        <v>95</v>
      </c>
      <c r="L7" s="24" t="s">
        <v>96</v>
      </c>
      <c r="M7" s="24" t="s">
        <v>97</v>
      </c>
      <c r="N7" s="25" t="s">
        <v>98</v>
      </c>
      <c r="O7" s="25">
        <v>76.900000000000006</v>
      </c>
      <c r="P7" s="25">
        <v>0.87</v>
      </c>
      <c r="Q7" s="25">
        <v>2013</v>
      </c>
      <c r="R7" s="25">
        <v>317486</v>
      </c>
      <c r="S7" s="25">
        <v>757.2</v>
      </c>
      <c r="T7" s="25">
        <v>419.29</v>
      </c>
      <c r="U7" s="25">
        <v>2738</v>
      </c>
      <c r="V7" s="25">
        <v>191.22</v>
      </c>
      <c r="W7" s="25">
        <v>14.32</v>
      </c>
      <c r="X7" s="25" t="s">
        <v>98</v>
      </c>
      <c r="Y7" s="25" t="s">
        <v>98</v>
      </c>
      <c r="Z7" s="25" t="s">
        <v>98</v>
      </c>
      <c r="AA7" s="25" t="s">
        <v>98</v>
      </c>
      <c r="AB7" s="25">
        <v>102.33</v>
      </c>
      <c r="AC7" s="25" t="s">
        <v>98</v>
      </c>
      <c r="AD7" s="25" t="s">
        <v>98</v>
      </c>
      <c r="AE7" s="25" t="s">
        <v>98</v>
      </c>
      <c r="AF7" s="25" t="s">
        <v>98</v>
      </c>
      <c r="AG7" s="25">
        <v>105.52</v>
      </c>
      <c r="AH7" s="25">
        <v>104.96</v>
      </c>
      <c r="AI7" s="25" t="s">
        <v>98</v>
      </c>
      <c r="AJ7" s="25" t="s">
        <v>98</v>
      </c>
      <c r="AK7" s="25" t="s">
        <v>98</v>
      </c>
      <c r="AL7" s="25" t="s">
        <v>98</v>
      </c>
      <c r="AM7" s="25">
        <v>0</v>
      </c>
      <c r="AN7" s="25" t="s">
        <v>98</v>
      </c>
      <c r="AO7" s="25" t="s">
        <v>98</v>
      </c>
      <c r="AP7" s="25" t="s">
        <v>98</v>
      </c>
      <c r="AQ7" s="25" t="s">
        <v>98</v>
      </c>
      <c r="AR7" s="25">
        <v>30.01</v>
      </c>
      <c r="AS7" s="25">
        <v>30.67</v>
      </c>
      <c r="AT7" s="25" t="s">
        <v>98</v>
      </c>
      <c r="AU7" s="25" t="s">
        <v>98</v>
      </c>
      <c r="AV7" s="25" t="s">
        <v>98</v>
      </c>
      <c r="AW7" s="25" t="s">
        <v>98</v>
      </c>
      <c r="AX7" s="25">
        <v>25.61</v>
      </c>
      <c r="AY7" s="25" t="s">
        <v>98</v>
      </c>
      <c r="AZ7" s="25" t="s">
        <v>98</v>
      </c>
      <c r="BA7" s="25" t="s">
        <v>98</v>
      </c>
      <c r="BB7" s="25" t="s">
        <v>98</v>
      </c>
      <c r="BC7" s="25">
        <v>249.43</v>
      </c>
      <c r="BD7" s="25">
        <v>195.24</v>
      </c>
      <c r="BE7" s="25" t="s">
        <v>98</v>
      </c>
      <c r="BF7" s="25" t="s">
        <v>98</v>
      </c>
      <c r="BG7" s="25" t="s">
        <v>98</v>
      </c>
      <c r="BH7" s="25" t="s">
        <v>98</v>
      </c>
      <c r="BI7" s="25">
        <v>1100.9100000000001</v>
      </c>
      <c r="BJ7" s="25" t="s">
        <v>98</v>
      </c>
      <c r="BK7" s="25" t="s">
        <v>98</v>
      </c>
      <c r="BL7" s="25" t="s">
        <v>98</v>
      </c>
      <c r="BM7" s="25" t="s">
        <v>98</v>
      </c>
      <c r="BN7" s="25">
        <v>922.05</v>
      </c>
      <c r="BO7" s="25">
        <v>1090.93</v>
      </c>
      <c r="BP7" s="25" t="s">
        <v>98</v>
      </c>
      <c r="BQ7" s="25" t="s">
        <v>98</v>
      </c>
      <c r="BR7" s="25" t="s">
        <v>98</v>
      </c>
      <c r="BS7" s="25" t="s">
        <v>98</v>
      </c>
      <c r="BT7" s="25">
        <v>20.64</v>
      </c>
      <c r="BU7" s="25" t="s">
        <v>98</v>
      </c>
      <c r="BV7" s="25" t="s">
        <v>98</v>
      </c>
      <c r="BW7" s="25" t="s">
        <v>98</v>
      </c>
      <c r="BX7" s="25" t="s">
        <v>98</v>
      </c>
      <c r="BY7" s="25">
        <v>64.39</v>
      </c>
      <c r="BZ7" s="25">
        <v>58.61</v>
      </c>
      <c r="CA7" s="25" t="s">
        <v>98</v>
      </c>
      <c r="CB7" s="25" t="s">
        <v>98</v>
      </c>
      <c r="CC7" s="25" t="s">
        <v>98</v>
      </c>
      <c r="CD7" s="25" t="s">
        <v>98</v>
      </c>
      <c r="CE7" s="25">
        <v>576.29999999999995</v>
      </c>
      <c r="CF7" s="25" t="s">
        <v>98</v>
      </c>
      <c r="CG7" s="25" t="s">
        <v>98</v>
      </c>
      <c r="CH7" s="25" t="s">
        <v>98</v>
      </c>
      <c r="CI7" s="25" t="s">
        <v>98</v>
      </c>
      <c r="CJ7" s="25">
        <v>258.89999999999998</v>
      </c>
      <c r="CK7" s="25">
        <v>274.97000000000003</v>
      </c>
      <c r="CL7" s="25" t="s">
        <v>98</v>
      </c>
      <c r="CM7" s="25" t="s">
        <v>98</v>
      </c>
      <c r="CN7" s="25" t="s">
        <v>98</v>
      </c>
      <c r="CO7" s="25" t="s">
        <v>98</v>
      </c>
      <c r="CP7" s="25">
        <v>37.54</v>
      </c>
      <c r="CQ7" s="25" t="s">
        <v>98</v>
      </c>
      <c r="CR7" s="25" t="s">
        <v>98</v>
      </c>
      <c r="CS7" s="25" t="s">
        <v>98</v>
      </c>
      <c r="CT7" s="25" t="s">
        <v>98</v>
      </c>
      <c r="CU7" s="25">
        <v>50.07</v>
      </c>
      <c r="CV7" s="25">
        <v>52.36</v>
      </c>
      <c r="CW7" s="25" t="s">
        <v>98</v>
      </c>
      <c r="CX7" s="25" t="s">
        <v>98</v>
      </c>
      <c r="CY7" s="25" t="s">
        <v>98</v>
      </c>
      <c r="CZ7" s="25" t="s">
        <v>98</v>
      </c>
      <c r="DA7" s="25">
        <v>72.84</v>
      </c>
      <c r="DB7" s="25" t="s">
        <v>98</v>
      </c>
      <c r="DC7" s="25" t="s">
        <v>98</v>
      </c>
      <c r="DD7" s="25" t="s">
        <v>98</v>
      </c>
      <c r="DE7" s="25" t="s">
        <v>98</v>
      </c>
      <c r="DF7" s="25">
        <v>75.7</v>
      </c>
      <c r="DG7" s="25">
        <v>73.88</v>
      </c>
      <c r="DH7" s="25" t="s">
        <v>98</v>
      </c>
      <c r="DI7" s="25" t="s">
        <v>98</v>
      </c>
      <c r="DJ7" s="25" t="s">
        <v>98</v>
      </c>
      <c r="DK7" s="25" t="s">
        <v>98</v>
      </c>
      <c r="DL7" s="25">
        <v>6.84</v>
      </c>
      <c r="DM7" s="25" t="s">
        <v>98</v>
      </c>
      <c r="DN7" s="25" t="s">
        <v>98</v>
      </c>
      <c r="DO7" s="25" t="s">
        <v>98</v>
      </c>
      <c r="DP7" s="25" t="s">
        <v>98</v>
      </c>
      <c r="DQ7" s="25">
        <v>42.98</v>
      </c>
      <c r="DR7" s="25">
        <v>39.299999999999997</v>
      </c>
      <c r="DS7" s="25" t="s">
        <v>98</v>
      </c>
      <c r="DT7" s="25" t="s">
        <v>98</v>
      </c>
      <c r="DU7" s="25" t="s">
        <v>98</v>
      </c>
      <c r="DV7" s="25" t="s">
        <v>98</v>
      </c>
      <c r="DW7" s="25">
        <v>1.21</v>
      </c>
      <c r="DX7" s="25" t="s">
        <v>98</v>
      </c>
      <c r="DY7" s="25" t="s">
        <v>98</v>
      </c>
      <c r="DZ7" s="25" t="s">
        <v>98</v>
      </c>
      <c r="EA7" s="25" t="s">
        <v>98</v>
      </c>
      <c r="EB7" s="25">
        <v>23.24</v>
      </c>
      <c r="EC7" s="25">
        <v>18.760000000000002</v>
      </c>
      <c r="ED7" s="25" t="s">
        <v>98</v>
      </c>
      <c r="EE7" s="25" t="s">
        <v>98</v>
      </c>
      <c r="EF7" s="25" t="s">
        <v>98</v>
      </c>
      <c r="EG7" s="25" t="s">
        <v>98</v>
      </c>
      <c r="EH7" s="25">
        <v>0</v>
      </c>
      <c r="EI7" s="25" t="s">
        <v>98</v>
      </c>
      <c r="EJ7" s="25" t="s">
        <v>98</v>
      </c>
      <c r="EK7" s="25" t="s">
        <v>98</v>
      </c>
      <c r="EL7" s="25" t="s">
        <v>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2024-01-30T00:06:20Z</cp:lastPrinted>
  <dcterms:created xsi:type="dcterms:W3CDTF">2023-12-05T00:49:27Z</dcterms:created>
  <dcterms:modified xsi:type="dcterms:W3CDTF">2024-02-02T05:42:09Z</dcterms:modified>
  <cp:category/>
</cp:coreProperties>
</file>