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様式等\水道・簡水【経営比較分析表】2022_072036_46_010\"/>
    </mc:Choice>
  </mc:AlternateContent>
  <xr:revisionPtr revIDLastSave="0" documentId="13_ncr:1_{A51ACC03-29A3-4BD5-81B7-F488BA1DA1AF}" xr6:coauthVersionLast="36" xr6:coauthVersionMax="36" xr10:uidLastSave="{00000000-0000-0000-0000-000000000000}"/>
  <workbookProtection workbookAlgorithmName="SHA-512" workbookHashValue="EhsF6AmhXf5Xpa8t0kwCL415wyjakYk6gkr9XXO7ptoGwEaaup3chvBuER+N55pKB+mnWkCETGUgPMY9R/Zb/A==" workbookSaltValue="J7ZqC0wW2wQG6IEB9caCd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<sst xmlns="http://schemas.openxmlformats.org/spreadsheetml/2006/main" count="228" uniqueCount="115">
  <si>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</si>
  <si>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</si>
  <si>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</si>
  <si>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</si>
  <si>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</si>
  <si>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</si>
  <si>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</si>
  <si>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</si>
  <si>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</si>
  <si>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</si>
  <si>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</si>
  <si>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</si>
  <si>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</si>
  <si>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</si>
  <si>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</si>
  <si>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</si>
  <si>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</si>
  <si>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</si>
  <si>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</si>
  <si>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</si>
  <si>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</si>
  <si>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</si>
  <si>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</si>
  <si>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</si>
  <si>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</si>
  <si>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</si>
  <si>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</si>
  <si>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</si>
  <si>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</si>
  <si>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</si>
  <si>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</si>
  <si>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</si>
  <si>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</si>
  <si>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</si>
  <si>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</si>
  <si>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</si>
  <si>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</si>
  <si>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</si>
  <si>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</si>
  <si>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</si>
  <si>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</si>
  <si>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</si>
  <si>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</si>
  <si>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</si>
  <si>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</si>
  <si>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</si>
  <si>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</si>
  <si>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</si>
  <si>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</si>
  <si>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</si>
  <si>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</si>
  <si>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</si>
  <si>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</si>
  <si>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</si>
  <si>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</si>
  <si>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</si>
  <si>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</si>
  <si>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</si>
  <si>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</si>
  <si>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</si>
  <si>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</si>
  <si>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</si>
  <si>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</si>
  <si>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</si>
  <si>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</si>
  <si>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</si>
  <si>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</si>
  <si>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</si>
  <si>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</si>
  <si>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</si>
  <si>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</si>
  <si>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</si>
  <si>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</si>
  <si>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</si>
  <si>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</si>
  <si>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</si>
  <si>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</si>
  <si>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</si>
  <si>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</si>
  <si>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</si>
  <si>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</si>
  <si>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</si>
  <si>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</si>
  <si>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</si>
  <si>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</si>
  <si>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</si>
  <si>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</si>
  <si>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</si>
  <si>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</si>
  <si>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</si>
  <si>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</si>
  <si>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</si>
  <si>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</si>
  <si>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</si>
  <si>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</si>
  <si>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</si>
  <si>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</si>
  <si>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</si>
  <si>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</si>
  <si>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</si>
  <si>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</si>
  <si>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</si>
  <si>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</si>
  <si>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</si>
  <si>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</si>
  <si>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</si>
  <si>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</si>
  <si>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</si>
  <si>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</si>
  <si>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</si>
  <si>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</si>
  <si>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</si>
  <si>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現在の経営状況については、概ね健全な状況にあると考えられる。今後は、人口減少・世帯構成の変化などの社会動態の変動や、節水型社会への移行による水需要の減少が予想される中、施設の老朽化の進行に伴い、施設の更新需要が増大していく。
　このことから、今後もアセットマネジメント手法による長寿命化、事業の平準化及び予防保全型維持管理による維持管理費用の縮減を図りながら、将来の水需要に見合った施設の統廃合（ダウンサイジング）や性能の合理化（スペックダウン）等により、効率的・効果的な更新・修繕を計画的に推進するなどの経営に努め、健全性を確保していく必要がある。</t>
    <phoneticPr fontId="4"/>
  </si>
  <si>
    <t>①経常収支比率、②累積欠損金比率
　前年度と比べ経常収益は横ばいであったが、経常費用が増加したため、経常収支比率は減少した。類似団体と比べ良好な水準にある。
③流動比率
　流動資産は微減したが、流動負債は微増したため、流動比率は減少した。類似団体と比べ高く、良好な水準にある。
④企業債残高対給水収益比率
　新たな企業債借入れをせず、順調に償還を行い減少傾向にあり、類似団体と比べ低く、良好な水準にある。
⑤料金回収率
　前年と比べ経常費用が増加したため、給水原価が増加し料金回収率は減少した。類似団体と比べ良好な水準にある。
⑥給水原価
　経常費用が増加したため給水原価は増加し、前年同様類似団体を上回っている。これは給水区域が広く地形の起伏が多いことから、より多くの給水コストを要するためと考えられ、ダウンサイジングを含め経営改善に努めていく必要がある。
⑦施設利用率⑧有収率
　施設利用率は、配水量が横ばいであり、前年度と同水準にある。類似団体より高い水準で推移している。有収率は有収水量・総配水量ともに横ばいで、前年度と同水準である。類似団体と比べ低い傾向にあり、有収率向上に努める必要がある。</t>
    <rPh sb="18" eb="21">
      <t>ゼンネンド</t>
    </rPh>
    <rPh sb="22" eb="23">
      <t>クラ</t>
    </rPh>
    <rPh sb="24" eb="28">
      <t>ケイジョウシュウエキ</t>
    </rPh>
    <rPh sb="29" eb="30">
      <t>ヨコ</t>
    </rPh>
    <rPh sb="38" eb="42">
      <t>ケイジョウヒヨウ</t>
    </rPh>
    <rPh sb="43" eb="45">
      <t>ゾウカ</t>
    </rPh>
    <rPh sb="50" eb="54">
      <t>ケイジョウシュウシ</t>
    </rPh>
    <rPh sb="54" eb="56">
      <t>ヒリツ</t>
    </rPh>
    <rPh sb="57" eb="59">
      <t>ゲンショウ</t>
    </rPh>
    <rPh sb="91" eb="93">
      <t>ビゲン</t>
    </rPh>
    <rPh sb="97" eb="99">
      <t>リュウドウ</t>
    </rPh>
    <rPh sb="99" eb="101">
      <t>フサイ</t>
    </rPh>
    <rPh sb="102" eb="104">
      <t>ビゾウ</t>
    </rPh>
    <rPh sb="109" eb="113">
      <t>リュウドウヒリツ</t>
    </rPh>
    <rPh sb="114" eb="116">
      <t>ゲンショウ</t>
    </rPh>
    <rPh sb="129" eb="131">
      <t>リョウコウ</t>
    </rPh>
    <rPh sb="132" eb="134">
      <t>スイジュン</t>
    </rPh>
    <rPh sb="154" eb="155">
      <t>アラ</t>
    </rPh>
    <rPh sb="157" eb="160">
      <t>キギョウサイ</t>
    </rPh>
    <rPh sb="160" eb="162">
      <t>カリイ</t>
    </rPh>
    <rPh sb="167" eb="169">
      <t>ジュンチョウ</t>
    </rPh>
    <rPh sb="170" eb="172">
      <t>ショウカン</t>
    </rPh>
    <rPh sb="173" eb="174">
      <t>オコナ</t>
    </rPh>
    <rPh sb="193" eb="195">
      <t>リョウコウ</t>
    </rPh>
    <rPh sb="196" eb="198">
      <t>スイジュン</t>
    </rPh>
    <rPh sb="211" eb="213">
      <t>ゼンネン</t>
    </rPh>
    <rPh sb="214" eb="215">
      <t>クラ</t>
    </rPh>
    <rPh sb="216" eb="218">
      <t>ケイジョウ</t>
    </rPh>
    <rPh sb="218" eb="220">
      <t>ヒヨウ</t>
    </rPh>
    <rPh sb="221" eb="223">
      <t>ゾウカ</t>
    </rPh>
    <rPh sb="228" eb="232">
      <t>キュウスイゲンカ</t>
    </rPh>
    <rPh sb="233" eb="235">
      <t>ゾウカ</t>
    </rPh>
    <rPh sb="236" eb="238">
      <t>リョウキン</t>
    </rPh>
    <rPh sb="238" eb="240">
      <t>カイシュウ</t>
    </rPh>
    <rPh sb="240" eb="241">
      <t>リツ</t>
    </rPh>
    <rPh sb="242" eb="244">
      <t>ゲンショウ</t>
    </rPh>
    <rPh sb="271" eb="273">
      <t>ケイジョウ</t>
    </rPh>
    <rPh sb="273" eb="275">
      <t>ヒヨウ</t>
    </rPh>
    <rPh sb="276" eb="278">
      <t>ゾウカ</t>
    </rPh>
    <rPh sb="282" eb="284">
      <t>キュウスイ</t>
    </rPh>
    <rPh sb="284" eb="286">
      <t>ゲンカ</t>
    </rPh>
    <rPh sb="287" eb="289">
      <t>ゾウカ</t>
    </rPh>
    <rPh sb="291" eb="293">
      <t>ゼンネン</t>
    </rPh>
    <rPh sb="293" eb="295">
      <t>ドウヨウ</t>
    </rPh>
    <rPh sb="361" eb="362">
      <t>フク</t>
    </rPh>
    <rPh sb="378" eb="381">
      <t>ユウシュウリツ</t>
    </rPh>
    <rPh sb="383" eb="385">
      <t>シセツ</t>
    </rPh>
    <rPh sb="385" eb="387">
      <t>リヨウ</t>
    </rPh>
    <rPh sb="387" eb="388">
      <t>リツ</t>
    </rPh>
    <rPh sb="399" eb="402">
      <t>ハイスイリョウ</t>
    </rPh>
    <rPh sb="403" eb="404">
      <t>ヨコ</t>
    </rPh>
    <rPh sb="410" eb="413">
      <t>ゼンネンド</t>
    </rPh>
    <rPh sb="414" eb="417">
      <t>ドウスイジュン</t>
    </rPh>
    <rPh sb="427" eb="428">
      <t>タカ</t>
    </rPh>
    <rPh sb="430" eb="433">
      <t>ユウシュウリツ</t>
    </rPh>
    <rPh sb="434" eb="436">
      <t>レイワ</t>
    </rPh>
    <rPh sb="436" eb="437">
      <t>モト</t>
    </rPh>
    <rPh sb="437" eb="439">
      <t>ネンド</t>
    </rPh>
    <rPh sb="441" eb="443">
      <t>ゲンショウ</t>
    </rPh>
    <rPh sb="443" eb="447">
      <t>ユウシュウスイリョウ</t>
    </rPh>
    <rPh sb="448" eb="452">
      <t>ソウハイスイリョウ</t>
    </rPh>
    <rPh sb="455" eb="456">
      <t>ヨコ</t>
    </rPh>
    <rPh sb="460" eb="463">
      <t>ゼンネンド</t>
    </rPh>
    <rPh sb="464" eb="467">
      <t>ドウスイジュン</t>
    </rPh>
    <rPh sb="471" eb="472">
      <t>ヒク</t>
    </rPh>
    <rPh sb="473" eb="475">
      <t>ケイコウ</t>
    </rPh>
    <rPh sb="486" eb="489">
      <t>ユウシュウリツ</t>
    </rPh>
    <rPh sb="489" eb="491">
      <t>コウジョウ</t>
    </rPh>
    <rPh sb="492" eb="493">
      <t>ツト</t>
    </rPh>
    <rPh sb="495" eb="497">
      <t>ヒツヨウ</t>
    </rPh>
    <phoneticPr fontId="4"/>
  </si>
  <si>
    <t>①有形固定資産減価償却率
　償却費の増加割合が更新費の増加割合を上回るため、償却率は微増した。類似団体と比べ高い水準にある。
②管路経年化率
　昭和40年代から昭和50年代に整備した多くの管路が法定年数を超えるため、今後も上昇傾向にある。類似団体と比べても、高い水準にある。
③管路更新率
　基幹管路を優先的に更新しているため管路更新延長が伸びず、類似団体と比べ低い水準にある。
　耐用年数だけではなく、ＡＩを活用し、真に老朽化した管渠を見極め、効率的に更新を行うことが重要である。</t>
    <rPh sb="14" eb="17">
      <t>ショウキャクヒ</t>
    </rPh>
    <rPh sb="18" eb="20">
      <t>ゾウカ</t>
    </rPh>
    <rPh sb="20" eb="22">
      <t>ワリアイ</t>
    </rPh>
    <rPh sb="27" eb="29">
      <t>ゾウカ</t>
    </rPh>
    <rPh sb="29" eb="31">
      <t>ワリアイ</t>
    </rPh>
    <rPh sb="38" eb="41">
      <t>ショウキャクリツ</t>
    </rPh>
    <rPh sb="42" eb="44">
      <t>ビゾウ</t>
    </rPh>
    <rPh sb="119" eb="123">
      <t>ルイジダンタイ</t>
    </rPh>
    <rPh sb="124" eb="125">
      <t>クラ</t>
    </rPh>
    <rPh sb="129" eb="130">
      <t>タカ</t>
    </rPh>
    <rPh sb="131" eb="133">
      <t>スイジュン</t>
    </rPh>
    <rPh sb="191" eb="195">
      <t>タイヨウネンスウ</t>
    </rPh>
    <rPh sb="205" eb="207">
      <t>カツヨウ</t>
    </rPh>
    <rPh sb="209" eb="210">
      <t>シン</t>
    </rPh>
    <rPh sb="211" eb="214">
      <t>ロウキュウカ</t>
    </rPh>
    <rPh sb="216" eb="218">
      <t>カンキョ</t>
    </rPh>
    <rPh sb="219" eb="221">
      <t>ミキワ</t>
    </rPh>
    <rPh sb="223" eb="226">
      <t>コウリツテキ</t>
    </rPh>
    <rPh sb="227" eb="229">
      <t>コウシン</t>
    </rPh>
    <rPh sb="230" eb="231">
      <t>オコナ</t>
    </rPh>
    <rPh sb="235" eb="237">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</si>
</sst>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c:v>
                </c:pt>
                <c:pt idx="1">
                  <c:v>0.49</c:v>
                </c:pt>
                <c:pt idx="2">
                  <c:v>0.31</c:v>
                </c:pt>
                <c:pt idx="3">
                  <c:v>0.32</c:v>
                </c:pt>
                <c:pt idx="4">
                  <c:v>0.38</c:v>
                </c:pt>
              </c:numCache>
            </c:numRef>
          </c:val>
          <c:extLst>
            <c:ext xmlns:c16="http://schemas.microsoft.com/office/drawing/2014/chart" uri="{C3380CC4-5D6E-409C-BE32-E72D297353CC}">
              <c16:uniqueId val="{00000000-6CB8-4F6B-9512-B1870249344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0.73</c:v>
                </c:pt>
                <c:pt idx="2">
                  <c:v>0.79</c:v>
                </c:pt>
                <c:pt idx="3">
                  <c:v>0.75</c:v>
                </c:pt>
                <c:pt idx="4">
                  <c:v>0.78</c:v>
                </c:pt>
              </c:numCache>
            </c:numRef>
          </c:val>
          <c:smooth val="0"/>
          <c:extLst>
            <c:ext xmlns:c16="http://schemas.microsoft.com/office/drawing/2014/chart" uri="{C3380CC4-5D6E-409C-BE32-E72D297353CC}">
              <c16:uniqueId val="{00000001-6CB8-4F6B-9512-B1870249344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62.76</c:v>
                </c:pt>
                <c:pt idx="1">
                  <c:v>63.03</c:v>
                </c:pt>
                <c:pt idx="2">
                  <c:v>64.08</c:v>
                </c:pt>
                <c:pt idx="3">
                  <c:v>64.790000000000006</c:v>
                </c:pt>
                <c:pt idx="4">
                  <c:v>64.52</c:v>
                </c:pt>
              </c:numCache>
            </c:numRef>
          </c:val>
          <c:extLst>
            <c:ext xmlns:c16="http://schemas.microsoft.com/office/drawing/2014/chart" uri="{C3380CC4-5D6E-409C-BE32-E72D297353CC}">
              <c16:uniqueId val="{00000000-41C9-44B2-9EE3-B4D3266E517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63.53</c:v>
                </c:pt>
                <c:pt idx="1">
                  <c:v>63.16</c:v>
                </c:pt>
                <c:pt idx="2">
                  <c:v>64.41</c:v>
                </c:pt>
                <c:pt idx="3">
                  <c:v>64.11</c:v>
                </c:pt>
                <c:pt idx="4">
                  <c:v>63.81</c:v>
                </c:pt>
              </c:numCache>
            </c:numRef>
          </c:val>
          <c:smooth val="0"/>
          <c:extLst>
            <c:ext xmlns:c16="http://schemas.microsoft.com/office/drawing/2014/chart" uri="{C3380CC4-5D6E-409C-BE32-E72D297353CC}">
              <c16:uniqueId val="{00000001-41C9-44B2-9EE3-B4D3266E517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91.87</c:v>
                </c:pt>
                <c:pt idx="1">
                  <c:v>89.98</c:v>
                </c:pt>
                <c:pt idx="2">
                  <c:v>89.54</c:v>
                </c:pt>
                <c:pt idx="3">
                  <c:v>88.3</c:v>
                </c:pt>
                <c:pt idx="4">
                  <c:v>88.78</c:v>
                </c:pt>
              </c:numCache>
            </c:numRef>
          </c:val>
          <c:extLst>
            <c:ext xmlns:c16="http://schemas.microsoft.com/office/drawing/2014/chart" uri="{C3380CC4-5D6E-409C-BE32-E72D297353CC}">
              <c16:uniqueId val="{00000000-8176-4C0F-B022-97D13E8FBD9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91.58</c:v>
                </c:pt>
                <c:pt idx="1">
                  <c:v>91.48</c:v>
                </c:pt>
                <c:pt idx="2">
                  <c:v>91.64</c:v>
                </c:pt>
                <c:pt idx="3">
                  <c:v>92.09</c:v>
                </c:pt>
                <c:pt idx="4">
                  <c:v>91.76</c:v>
                </c:pt>
              </c:numCache>
            </c:numRef>
          </c:val>
          <c:smooth val="0"/>
          <c:extLst>
            <c:ext xmlns:c16="http://schemas.microsoft.com/office/drawing/2014/chart" uri="{C3380CC4-5D6E-409C-BE32-E72D297353CC}">
              <c16:uniqueId val="{00000001-8176-4C0F-B022-97D13E8FBD9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120.77</c:v>
                </c:pt>
                <c:pt idx="1">
                  <c:v>121.5</c:v>
                </c:pt>
                <c:pt idx="2">
                  <c:v>129.78</c:v>
                </c:pt>
                <c:pt idx="3">
                  <c:v>127</c:v>
                </c:pt>
                <c:pt idx="4">
                  <c:v>122.49</c:v>
                </c:pt>
              </c:numCache>
            </c:numRef>
          </c:val>
          <c:extLst>
            <c:ext xmlns:c16="http://schemas.microsoft.com/office/drawing/2014/chart" uri="{C3380CC4-5D6E-409C-BE32-E72D297353CC}">
              <c16:uniqueId val="{00000000-DEC2-42F2-8C1E-240FC36D0B6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115.41</c:v>
                </c:pt>
                <c:pt idx="1">
                  <c:v>113.57</c:v>
                </c:pt>
                <c:pt idx="2">
                  <c:v>112.59</c:v>
                </c:pt>
                <c:pt idx="3">
                  <c:v>113.87</c:v>
                </c:pt>
                <c:pt idx="4">
                  <c:v>109.87</c:v>
                </c:pt>
              </c:numCache>
            </c:numRef>
          </c:val>
          <c:smooth val="0"/>
          <c:extLst>
            <c:ext xmlns:c16="http://schemas.microsoft.com/office/drawing/2014/chart" uri="{C3380CC4-5D6E-409C-BE32-E72D297353CC}">
              <c16:uniqueId val="{00000001-DEC2-42F2-8C1E-240FC36D0B6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54.88</c:v>
                </c:pt>
                <c:pt idx="1">
                  <c:v>54.69</c:v>
                </c:pt>
                <c:pt idx="2">
                  <c:v>55.76</c:v>
                </c:pt>
                <c:pt idx="3">
                  <c:v>55.96</c:v>
                </c:pt>
                <c:pt idx="4">
                  <c:v>56.5</c:v>
                </c:pt>
              </c:numCache>
            </c:numRef>
          </c:val>
          <c:extLst>
            <c:ext xmlns:c16="http://schemas.microsoft.com/office/drawing/2014/chart" uri="{C3380CC4-5D6E-409C-BE32-E72D297353CC}">
              <c16:uniqueId val="{00000000-15F2-48CC-9A78-4CB06659071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50.41</c:v>
                </c:pt>
                <c:pt idx="1">
                  <c:v>51.13</c:v>
                </c:pt>
                <c:pt idx="2">
                  <c:v>51.62</c:v>
                </c:pt>
                <c:pt idx="3">
                  <c:v>52.16</c:v>
                </c:pt>
                <c:pt idx="4">
                  <c:v>52.59</c:v>
                </c:pt>
              </c:numCache>
            </c:numRef>
          </c:val>
          <c:smooth val="0"/>
          <c:extLst>
            <c:ext xmlns:c16="http://schemas.microsoft.com/office/drawing/2014/chart" uri="{C3380CC4-5D6E-409C-BE32-E72D297353CC}">
              <c16:uniqueId val="{00000001-15F2-48CC-9A78-4CB06659071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22.26</c:v>
                </c:pt>
                <c:pt idx="1">
                  <c:v>27.42</c:v>
                </c:pt>
                <c:pt idx="2">
                  <c:v>29.5</c:v>
                </c:pt>
                <c:pt idx="3">
                  <c:v>33.479999999999997</c:v>
                </c:pt>
                <c:pt idx="4">
                  <c:v>35.01</c:v>
                </c:pt>
              </c:numCache>
            </c:numRef>
          </c:val>
          <c:extLst>
            <c:ext xmlns:c16="http://schemas.microsoft.com/office/drawing/2014/chart" uri="{C3380CC4-5D6E-409C-BE32-E72D297353CC}">
              <c16:uniqueId val="{00000000-1585-4F84-BD2E-855D72565A5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20.36</c:v>
                </c:pt>
                <c:pt idx="1">
                  <c:v>22.41</c:v>
                </c:pt>
                <c:pt idx="2">
                  <c:v>23.68</c:v>
                </c:pt>
                <c:pt idx="3">
                  <c:v>25.76</c:v>
                </c:pt>
                <c:pt idx="4">
                  <c:v>27.51</c:v>
                </c:pt>
              </c:numCache>
            </c:numRef>
          </c:val>
          <c:smooth val="0"/>
          <c:extLst>
            <c:ext xmlns:c16="http://schemas.microsoft.com/office/drawing/2014/chart" uri="{C3380CC4-5D6E-409C-BE32-E72D297353CC}">
              <c16:uniqueId val="{00000001-1585-4F84-BD2E-855D72565A5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D1-4CCE-885D-2C88DD9989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7D1-4CCE-885D-2C88DD9989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421.53</c:v>
                </c:pt>
                <c:pt idx="1">
                  <c:v>523.72</c:v>
                </c:pt>
                <c:pt idx="2">
                  <c:v>515.57000000000005</c:v>
                </c:pt>
                <c:pt idx="3">
                  <c:v>577.63</c:v>
                </c:pt>
                <c:pt idx="4">
                  <c:v>552.16</c:v>
                </c:pt>
              </c:numCache>
            </c:numRef>
          </c:val>
          <c:extLst>
            <c:ext xmlns:c16="http://schemas.microsoft.com/office/drawing/2014/chart" uri="{C3380CC4-5D6E-409C-BE32-E72D297353CC}">
              <c16:uniqueId val="{00000000-65FA-40A4-BEDD-1DA348882B6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258.22000000000003</c:v>
                </c:pt>
                <c:pt idx="1">
                  <c:v>250.03</c:v>
                </c:pt>
                <c:pt idx="2">
                  <c:v>239.45</c:v>
                </c:pt>
                <c:pt idx="3">
                  <c:v>246.01</c:v>
                </c:pt>
                <c:pt idx="4">
                  <c:v>228.89</c:v>
                </c:pt>
              </c:numCache>
            </c:numRef>
          </c:val>
          <c:smooth val="0"/>
          <c:extLst>
            <c:ext xmlns:c16="http://schemas.microsoft.com/office/drawing/2014/chart" uri="{C3380CC4-5D6E-409C-BE32-E72D297353CC}">
              <c16:uniqueId val="{00000001-65FA-40A4-BEDD-1DA348882B6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135.19999999999999</c:v>
                </c:pt>
                <c:pt idx="1">
                  <c:v>125.89</c:v>
                </c:pt>
                <c:pt idx="2">
                  <c:v>114.86</c:v>
                </c:pt>
                <c:pt idx="3">
                  <c:v>102.21</c:v>
                </c:pt>
                <c:pt idx="4">
                  <c:v>86.45</c:v>
                </c:pt>
              </c:numCache>
            </c:numRef>
          </c:val>
          <c:extLst>
            <c:ext xmlns:c16="http://schemas.microsoft.com/office/drawing/2014/chart" uri="{C3380CC4-5D6E-409C-BE32-E72D297353CC}">
              <c16:uniqueId val="{00000000-009E-4ABF-83A3-E3A201CC0CC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255.12</c:v>
                </c:pt>
                <c:pt idx="1">
                  <c:v>254.19</c:v>
                </c:pt>
                <c:pt idx="2">
                  <c:v>259.56</c:v>
                </c:pt>
                <c:pt idx="3">
                  <c:v>248.92</c:v>
                </c:pt>
                <c:pt idx="4">
                  <c:v>251.26</c:v>
                </c:pt>
              </c:numCache>
            </c:numRef>
          </c:val>
          <c:smooth val="0"/>
          <c:extLst>
            <c:ext xmlns:c16="http://schemas.microsoft.com/office/drawing/2014/chart" uri="{C3380CC4-5D6E-409C-BE32-E72D297353CC}">
              <c16:uniqueId val="{00000001-009E-4ABF-83A3-E3A201CC0CC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115</c:v>
                </c:pt>
                <c:pt idx="1">
                  <c:v>116.31</c:v>
                </c:pt>
                <c:pt idx="2">
                  <c:v>124.86</c:v>
                </c:pt>
                <c:pt idx="3">
                  <c:v>121.84</c:v>
                </c:pt>
                <c:pt idx="4">
                  <c:v>117.15</c:v>
                </c:pt>
              </c:numCache>
            </c:numRef>
          </c:val>
          <c:extLst>
            <c:ext xmlns:c16="http://schemas.microsoft.com/office/drawing/2014/chart" uri="{C3380CC4-5D6E-409C-BE32-E72D297353CC}">
              <c16:uniqueId val="{00000000-8EDE-4982-9C92-96207868548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109.12</c:v>
                </c:pt>
                <c:pt idx="1">
                  <c:v>107.42</c:v>
                </c:pt>
                <c:pt idx="2">
                  <c:v>105.07</c:v>
                </c:pt>
                <c:pt idx="3">
                  <c:v>107.54</c:v>
                </c:pt>
                <c:pt idx="4">
                  <c:v>101.93</c:v>
                </c:pt>
              </c:numCache>
            </c:numRef>
          </c:val>
          <c:smooth val="0"/>
          <c:extLst>
            <c:ext xmlns:c16="http://schemas.microsoft.com/office/drawing/2014/chart" uri="{C3380CC4-5D6E-409C-BE32-E72D297353CC}">
              <c16:uniqueId val="{00000001-8EDE-4982-9C92-96207868548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176.33</c:v>
                </c:pt>
                <c:pt idx="1">
                  <c:v>174.57</c:v>
                </c:pt>
                <c:pt idx="2">
                  <c:v>161.54</c:v>
                </c:pt>
                <c:pt idx="3">
                  <c:v>166.11</c:v>
                </c:pt>
                <c:pt idx="4">
                  <c:v>173.45</c:v>
                </c:pt>
              </c:numCache>
            </c:numRef>
          </c:val>
          <c:extLst>
            <c:ext xmlns:c16="http://schemas.microsoft.com/office/drawing/2014/chart" uri="{C3380CC4-5D6E-409C-BE32-E72D297353CC}">
              <c16:uniqueId val="{00000000-95F2-47A4-8B8A-D328CDE698E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153.88</c:v>
                </c:pt>
                <c:pt idx="1">
                  <c:v>157.19</c:v>
                </c:pt>
                <c:pt idx="2">
                  <c:v>153.71</c:v>
                </c:pt>
                <c:pt idx="3">
                  <c:v>155.9</c:v>
                </c:pt>
                <c:pt idx="4">
                  <c:v>162.47</c:v>
                </c:pt>
              </c:numCache>
            </c:numRef>
          </c:val>
          <c:smooth val="0"/>
          <c:extLst>
            <c:ext xmlns:c16="http://schemas.microsoft.com/office/drawing/2014/chart" uri="{C3380CC4-5D6E-409C-BE32-E72D297353CC}">
              <c16:uniqueId val="{00000001-95F2-47A4-8B8A-D328CDE698E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 zoomScale="85" zoomScaleNormal="85" workbookViewId="0">
      <selection activeCell="AG11" sqref="AG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郡山市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A1</v>
      </c>
      <c r="X8" s="44"/>
      <c r="Y8" s="44"/>
      <c r="Z8" s="44"/>
      <c r="AA8" s="44"/>
      <c r="AB8" s="44"/>
      <c r="AC8" s="44"/>
      <c r="AD8" s="44" t="str">
        <f>データ!$M$6</f>
        <v>自治体職員</v>
      </c>
      <c r="AE8" s="44"/>
      <c r="AF8" s="44"/>
      <c r="AG8" s="44"/>
      <c r="AH8" s="44"/>
      <c r="AI8" s="44"/>
      <c r="AJ8" s="44"/>
      <c r="AK8" s="2"/>
      <c r="AL8" s="45">
        <f>データ!$R$6</f>
        <v>317486</v>
      </c>
      <c r="AM8" s="45"/>
      <c r="AN8" s="45"/>
      <c r="AO8" s="45"/>
      <c r="AP8" s="45"/>
      <c r="AQ8" s="45"/>
      <c r="AR8" s="45"/>
      <c r="AS8" s="45"/>
      <c r="AT8" s="46">
        <f>データ!$S$6</f>
        <v>757.2</v>
      </c>
      <c r="AU8" s="47"/>
      <c r="AV8" s="47"/>
      <c r="AW8" s="47"/>
      <c r="AX8" s="47"/>
      <c r="AY8" s="47"/>
      <c r="AZ8" s="47"/>
      <c r="BA8" s="47"/>
      <c r="BB8" s="48">
        <f>データ!$T$6</f>
        <v>419.29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88.43</v>
      </c>
      <c r="J10" s="47"/>
      <c r="K10" s="47"/>
      <c r="L10" s="47"/>
      <c r="M10" s="47"/>
      <c r="N10" s="47"/>
      <c r="O10" s="81"/>
      <c r="P10" s="48">
        <f>データ!$P$6</f>
        <v>98.6</v>
      </c>
      <c r="Q10" s="48"/>
      <c r="R10" s="48"/>
      <c r="S10" s="48"/>
      <c r="T10" s="48"/>
      <c r="U10" s="48"/>
      <c r="V10" s="48"/>
      <c r="W10" s="45">
        <f>データ!$Q$6</f>
        <v>3212</v>
      </c>
      <c r="X10" s="45"/>
      <c r="Y10" s="45"/>
      <c r="Z10" s="45"/>
      <c r="AA10" s="45"/>
      <c r="AB10" s="45"/>
      <c r="AC10" s="45"/>
      <c r="AD10" s="2"/>
      <c r="AE10" s="2"/>
      <c r="AF10" s="2"/>
      <c r="AG10" s="2"/>
      <c r="AH10" s="2"/>
      <c r="AI10" s="2"/>
      <c r="AJ10" s="2"/>
      <c r="AK10" s="2"/>
      <c r="AL10" s="45">
        <f>データ!$U$6</f>
        <v>311945</v>
      </c>
      <c r="AM10" s="45"/>
      <c r="AN10" s="45"/>
      <c r="AO10" s="45"/>
      <c r="AP10" s="45"/>
      <c r="AQ10" s="45"/>
      <c r="AR10" s="45"/>
      <c r="AS10" s="45"/>
      <c r="AT10" s="46">
        <f>データ!$V$6</f>
        <v>293.27999999999997</v>
      </c>
      <c r="AU10" s="47"/>
      <c r="AV10" s="47"/>
      <c r="AW10" s="47"/>
      <c r="AX10" s="47"/>
      <c r="AY10" s="47"/>
      <c r="AZ10" s="47"/>
      <c r="BA10" s="47"/>
      <c r="BB10" s="48">
        <f>データ!$W$6</f>
        <v>1063.6400000000001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114</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yPqhxVF7iVNsJwL4QB5Q0HmujoVZYhgAPDrf/OHEcoUuXxlch6irLXSeTQir0UQuMxMJwfXhy9avTrxQM0FJ7A==" saltValue="9BnEwQl1COk1S0hq7ZoCA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72036</v>
      </c>
      <c r="D6" s="20">
        <f t="shared" si="3"/>
        <v>46</v>
      </c>
      <c r="E6" s="20">
        <f t="shared" si="3"/>
        <v>1</v>
      </c>
      <c r="F6" s="20">
        <f t="shared" si="3"/>
        <v>0</v>
      </c>
      <c r="G6" s="20">
        <f t="shared" si="3"/>
        <v>1</v>
      </c>
      <c r="H6" s="20" t="str">
        <f t="shared" si="3"/>
        <v>福島県　郡山市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88.43</v>
      </c>
      <c r="P6" s="21">
        <f t="shared" si="3"/>
        <v>98.6</v>
      </c>
      <c r="Q6" s="21">
        <f t="shared" si="3"/>
        <v>3212</v>
      </c>
      <c r="R6" s="21">
        <f t="shared" si="3"/>
        <v>317486</v>
      </c>
      <c r="S6" s="21">
        <f t="shared" si="3"/>
        <v>757.2</v>
      </c>
      <c r="T6" s="21">
        <f t="shared" si="3"/>
        <v>419.29</v>
      </c>
      <c r="U6" s="21">
        <f t="shared" si="3"/>
        <v>311945</v>
      </c>
      <c r="V6" s="21">
        <f t="shared" si="3"/>
        <v>293.27999999999997</v>
      </c>
      <c r="W6" s="21">
        <f t="shared" si="3"/>
        <v>1063.6400000000001</v>
      </c>
      <c r="X6" s="22">
        <f>IF(X7="",NA(),X7)</f>
        <v>120.77</v>
      </c>
      <c r="Y6" s="22">
        <f t="shared" ref="Y6:AG6" si="4">IF(Y7="",NA(),Y7)</f>
        <v>121.5</v>
      </c>
      <c r="Z6" s="22">
        <f t="shared" si="4"/>
        <v>129.78</v>
      </c>
      <c r="AA6" s="22">
        <f t="shared" si="4"/>
        <v>127</v>
      </c>
      <c r="AB6" s="22">
        <f t="shared" si="4"/>
        <v>122.49</v>
      </c>
      <c r="AC6" s="22">
        <f t="shared" si="4"/>
        <v>115.41</v>
      </c>
      <c r="AD6" s="22">
        <f t="shared" si="4"/>
        <v>113.57</v>
      </c>
      <c r="AE6" s="22">
        <f t="shared" si="4"/>
        <v>112.59</v>
      </c>
      <c r="AF6" s="22">
        <f t="shared" si="4"/>
        <v>113.87</v>
      </c>
      <c r="AG6" s="22">
        <f t="shared" si="4"/>
        <v>109.87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421.53</v>
      </c>
      <c r="AU6" s="22">
        <f t="shared" ref="AU6:BC6" si="6">IF(AU7="",NA(),AU7)</f>
        <v>523.72</v>
      </c>
      <c r="AV6" s="22">
        <f t="shared" si="6"/>
        <v>515.57000000000005</v>
      </c>
      <c r="AW6" s="22">
        <f t="shared" si="6"/>
        <v>577.63</v>
      </c>
      <c r="AX6" s="22">
        <f t="shared" si="6"/>
        <v>552.16</v>
      </c>
      <c r="AY6" s="22">
        <f t="shared" si="6"/>
        <v>258.22000000000003</v>
      </c>
      <c r="AZ6" s="22">
        <f t="shared" si="6"/>
        <v>250.03</v>
      </c>
      <c r="BA6" s="22">
        <f t="shared" si="6"/>
        <v>239.45</v>
      </c>
      <c r="BB6" s="22">
        <f t="shared" si="6"/>
        <v>246.01</v>
      </c>
      <c r="BC6" s="22">
        <f t="shared" si="6"/>
        <v>228.89</v>
      </c>
      <c r="BD6" s="21" t="str">
        <f>IF(BD7="","",IF(BD7="-","【-】","【"&amp;SUBSTITUTE(TEXT(BD7,"#,##0.00"),"-","△")&amp;"】"))</f>
        <v>【252.29】</v>
      </c>
      <c r="BE6" s="22">
        <f>IF(BE7="",NA(),BE7)</f>
        <v>135.19999999999999</v>
      </c>
      <c r="BF6" s="22">
        <f t="shared" ref="BF6:BN6" si="7">IF(BF7="",NA(),BF7)</f>
        <v>125.89</v>
      </c>
      <c r="BG6" s="22">
        <f t="shared" si="7"/>
        <v>114.86</v>
      </c>
      <c r="BH6" s="22">
        <f t="shared" si="7"/>
        <v>102.21</v>
      </c>
      <c r="BI6" s="22">
        <f t="shared" si="7"/>
        <v>86.45</v>
      </c>
      <c r="BJ6" s="22">
        <f t="shared" si="7"/>
        <v>255.12</v>
      </c>
      <c r="BK6" s="22">
        <f t="shared" si="7"/>
        <v>254.19</v>
      </c>
      <c r="BL6" s="22">
        <f t="shared" si="7"/>
        <v>259.56</v>
      </c>
      <c r="BM6" s="22">
        <f t="shared" si="7"/>
        <v>248.92</v>
      </c>
      <c r="BN6" s="22">
        <f t="shared" si="7"/>
        <v>251.26</v>
      </c>
      <c r="BO6" s="21" t="str">
        <f>IF(BO7="","",IF(BO7="-","【-】","【"&amp;SUBSTITUTE(TEXT(BO7,"#,##0.00"),"-","△")&amp;"】"))</f>
        <v>【268.07】</v>
      </c>
      <c r="BP6" s="22">
        <f>IF(BP7="",NA(),BP7)</f>
        <v>115</v>
      </c>
      <c r="BQ6" s="22">
        <f t="shared" ref="BQ6:BY6" si="8">IF(BQ7="",NA(),BQ7)</f>
        <v>116.31</v>
      </c>
      <c r="BR6" s="22">
        <f t="shared" si="8"/>
        <v>124.86</v>
      </c>
      <c r="BS6" s="22">
        <f t="shared" si="8"/>
        <v>121.84</v>
      </c>
      <c r="BT6" s="22">
        <f t="shared" si="8"/>
        <v>117.15</v>
      </c>
      <c r="BU6" s="22">
        <f t="shared" si="8"/>
        <v>109.12</v>
      </c>
      <c r="BV6" s="22">
        <f t="shared" si="8"/>
        <v>107.42</v>
      </c>
      <c r="BW6" s="22">
        <f t="shared" si="8"/>
        <v>105.07</v>
      </c>
      <c r="BX6" s="22">
        <f t="shared" si="8"/>
        <v>107.54</v>
      </c>
      <c r="BY6" s="22">
        <f t="shared" si="8"/>
        <v>101.93</v>
      </c>
      <c r="BZ6" s="21" t="str">
        <f>IF(BZ7="","",IF(BZ7="-","【-】","【"&amp;SUBSTITUTE(TEXT(BZ7,"#,##0.00"),"-","△")&amp;"】"))</f>
        <v>【97.47】</v>
      </c>
      <c r="CA6" s="22">
        <f>IF(CA7="",NA(),CA7)</f>
        <v>176.33</v>
      </c>
      <c r="CB6" s="22">
        <f t="shared" ref="CB6:CJ6" si="9">IF(CB7="",NA(),CB7)</f>
        <v>174.57</v>
      </c>
      <c r="CC6" s="22">
        <f t="shared" si="9"/>
        <v>161.54</v>
      </c>
      <c r="CD6" s="22">
        <f t="shared" si="9"/>
        <v>166.11</v>
      </c>
      <c r="CE6" s="22">
        <f t="shared" si="9"/>
        <v>173.45</v>
      </c>
      <c r="CF6" s="22">
        <f t="shared" si="9"/>
        <v>153.88</v>
      </c>
      <c r="CG6" s="22">
        <f t="shared" si="9"/>
        <v>157.19</v>
      </c>
      <c r="CH6" s="22">
        <f t="shared" si="9"/>
        <v>153.71</v>
      </c>
      <c r="CI6" s="22">
        <f t="shared" si="9"/>
        <v>155.9</v>
      </c>
      <c r="CJ6" s="22">
        <f t="shared" si="9"/>
        <v>162.47</v>
      </c>
      <c r="CK6" s="21" t="str">
        <f>IF(CK7="","",IF(CK7="-","【-】","【"&amp;SUBSTITUTE(TEXT(CK7,"#,##0.00"),"-","△")&amp;"】"))</f>
        <v>【174.75】</v>
      </c>
      <c r="CL6" s="22">
        <f>IF(CL7="",NA(),CL7)</f>
        <v>62.76</v>
      </c>
      <c r="CM6" s="22">
        <f t="shared" ref="CM6:CU6" si="10">IF(CM7="",NA(),CM7)</f>
        <v>63.03</v>
      </c>
      <c r="CN6" s="22">
        <f t="shared" si="10"/>
        <v>64.08</v>
      </c>
      <c r="CO6" s="22">
        <f t="shared" si="10"/>
        <v>64.790000000000006</v>
      </c>
      <c r="CP6" s="22">
        <f t="shared" si="10"/>
        <v>64.52</v>
      </c>
      <c r="CQ6" s="22">
        <f t="shared" si="10"/>
        <v>63.53</v>
      </c>
      <c r="CR6" s="22">
        <f t="shared" si="10"/>
        <v>63.16</v>
      </c>
      <c r="CS6" s="22">
        <f t="shared" si="10"/>
        <v>64.41</v>
      </c>
      <c r="CT6" s="22">
        <f t="shared" si="10"/>
        <v>64.11</v>
      </c>
      <c r="CU6" s="22">
        <f t="shared" si="10"/>
        <v>63.81</v>
      </c>
      <c r="CV6" s="21" t="str">
        <f>IF(CV7="","",IF(CV7="-","【-】","【"&amp;SUBSTITUTE(TEXT(CV7,"#,##0.00"),"-","△")&amp;"】"))</f>
        <v>【59.97】</v>
      </c>
      <c r="CW6" s="22">
        <f>IF(CW7="",NA(),CW7)</f>
        <v>91.87</v>
      </c>
      <c r="CX6" s="22">
        <f t="shared" ref="CX6:DF6" si="11">IF(CX7="",NA(),CX7)</f>
        <v>89.98</v>
      </c>
      <c r="CY6" s="22">
        <f t="shared" si="11"/>
        <v>89.54</v>
      </c>
      <c r="CZ6" s="22">
        <f t="shared" si="11"/>
        <v>88.3</v>
      </c>
      <c r="DA6" s="22">
        <f t="shared" si="11"/>
        <v>88.78</v>
      </c>
      <c r="DB6" s="22">
        <f t="shared" si="11"/>
        <v>91.58</v>
      </c>
      <c r="DC6" s="22">
        <f t="shared" si="11"/>
        <v>91.48</v>
      </c>
      <c r="DD6" s="22">
        <f t="shared" si="11"/>
        <v>91.64</v>
      </c>
      <c r="DE6" s="22">
        <f t="shared" si="11"/>
        <v>92.09</v>
      </c>
      <c r="DF6" s="22">
        <f t="shared" si="11"/>
        <v>91.76</v>
      </c>
      <c r="DG6" s="21" t="str">
        <f>IF(DG7="","",IF(DG7="-","【-】","【"&amp;SUBSTITUTE(TEXT(DG7,"#,##0.00"),"-","△")&amp;"】"))</f>
        <v>【89.76】</v>
      </c>
      <c r="DH6" s="22">
        <f>IF(DH7="",NA(),DH7)</f>
        <v>54.88</v>
      </c>
      <c r="DI6" s="22">
        <f t="shared" ref="DI6:DQ6" si="12">IF(DI7="",NA(),DI7)</f>
        <v>54.69</v>
      </c>
      <c r="DJ6" s="22">
        <f t="shared" si="12"/>
        <v>55.76</v>
      </c>
      <c r="DK6" s="22">
        <f t="shared" si="12"/>
        <v>55.96</v>
      </c>
      <c r="DL6" s="22">
        <f t="shared" si="12"/>
        <v>56.5</v>
      </c>
      <c r="DM6" s="22">
        <f t="shared" si="12"/>
        <v>50.41</v>
      </c>
      <c r="DN6" s="22">
        <f t="shared" si="12"/>
        <v>51.13</v>
      </c>
      <c r="DO6" s="22">
        <f t="shared" si="12"/>
        <v>51.62</v>
      </c>
      <c r="DP6" s="22">
        <f t="shared" si="12"/>
        <v>52.16</v>
      </c>
      <c r="DQ6" s="22">
        <f t="shared" si="12"/>
        <v>52.59</v>
      </c>
      <c r="DR6" s="21" t="str">
        <f>IF(DR7="","",IF(DR7="-","【-】","【"&amp;SUBSTITUTE(TEXT(DR7,"#,##0.00"),"-","△")&amp;"】"))</f>
        <v>【51.51】</v>
      </c>
      <c r="DS6" s="22">
        <f>IF(DS7="",NA(),DS7)</f>
        <v>22.26</v>
      </c>
      <c r="DT6" s="22">
        <f t="shared" ref="DT6:EB6" si="13">IF(DT7="",NA(),DT7)</f>
        <v>27.42</v>
      </c>
      <c r="DU6" s="22">
        <f t="shared" si="13"/>
        <v>29.5</v>
      </c>
      <c r="DV6" s="22">
        <f t="shared" si="13"/>
        <v>33.479999999999997</v>
      </c>
      <c r="DW6" s="22">
        <f t="shared" si="13"/>
        <v>35.01</v>
      </c>
      <c r="DX6" s="22">
        <f t="shared" si="13"/>
        <v>20.36</v>
      </c>
      <c r="DY6" s="22">
        <f t="shared" si="13"/>
        <v>22.41</v>
      </c>
      <c r="DZ6" s="22">
        <f t="shared" si="13"/>
        <v>23.68</v>
      </c>
      <c r="EA6" s="22">
        <f t="shared" si="13"/>
        <v>25.76</v>
      </c>
      <c r="EB6" s="22">
        <f t="shared" si="13"/>
        <v>27.51</v>
      </c>
      <c r="EC6" s="21" t="str">
        <f>IF(EC7="","",IF(EC7="-","【-】","【"&amp;SUBSTITUTE(TEXT(EC7,"#,##0.00"),"-","△")&amp;"】"))</f>
        <v>【23.75】</v>
      </c>
      <c r="ED6" s="22">
        <f>IF(ED7="",NA(),ED7)</f>
        <v>0.5</v>
      </c>
      <c r="EE6" s="22">
        <f t="shared" ref="EE6:EM6" si="14">IF(EE7="",NA(),EE7)</f>
        <v>0.49</v>
      </c>
      <c r="EF6" s="22">
        <f t="shared" si="14"/>
        <v>0.31</v>
      </c>
      <c r="EG6" s="22">
        <f t="shared" si="14"/>
        <v>0.32</v>
      </c>
      <c r="EH6" s="22">
        <f t="shared" si="14"/>
        <v>0.38</v>
      </c>
      <c r="EI6" s="22">
        <f t="shared" si="14"/>
        <v>0.75</v>
      </c>
      <c r="EJ6" s="22">
        <f t="shared" si="14"/>
        <v>0.73</v>
      </c>
      <c r="EK6" s="22">
        <f t="shared" si="14"/>
        <v>0.79</v>
      </c>
      <c r="EL6" s="22">
        <f t="shared" si="14"/>
        <v>0.75</v>
      </c>
      <c r="EM6" s="22">
        <f t="shared" si="14"/>
        <v>0.78</v>
      </c>
      <c r="EN6" s="21" t="str">
        <f>IF(EN7="","",IF(EN7="-","【-】","【"&amp;SUBSTITUTE(TEXT(EN7,"#,##0.00"),"-","△")&amp;"】"))</f>
        <v>【0.67】</v>
      </c>
    </row>
    <row r="7" spans="1:144" s="23" customFormat="1" x14ac:dyDescent="0.15">
      <c r="A7" s="15"/>
      <c r="B7" s="24">
        <v>2022</v>
      </c>
      <c r="C7" s="24">
        <v>72036</v>
      </c>
      <c r="D7" s="24">
        <v>46</v>
      </c>
      <c r="E7" s="24">
        <v>1</v>
      </c>
      <c r="F7" s="24">
        <v>0</v>
      </c>
      <c r="G7" s="24">
        <v>1</v>
      </c>
      <c r="H7" s="24" t="s">
        <v>93</v>
      </c>
      <c r="I7" s="24" t="s">
        <v>94</v>
      </c>
      <c r="J7" s="24" t="s">
        <v>95</v>
      </c>
      <c r="K7" s="24" t="s">
        <v>96</v>
      </c>
      <c r="L7" s="24" t="s">
        <v>97</v>
      </c>
      <c r="M7" s="24" t="s">
        <v>98</v>
      </c>
      <c r="N7" s="25" t="s">
        <v>99</v>
      </c>
      <c r="O7" s="25">
        <v>88.43</v>
      </c>
      <c r="P7" s="25">
        <v>98.6</v>
      </c>
      <c r="Q7" s="25">
        <v>3212</v>
      </c>
      <c r="R7" s="25">
        <v>317486</v>
      </c>
      <c r="S7" s="25">
        <v>757.2</v>
      </c>
      <c r="T7" s="25">
        <v>419.29</v>
      </c>
      <c r="U7" s="25">
        <v>311945</v>
      </c>
      <c r="V7" s="25">
        <v>293.27999999999997</v>
      </c>
      <c r="W7" s="25">
        <v>1063.6400000000001</v>
      </c>
      <c r="X7" s="25">
        <v>120.77</v>
      </c>
      <c r="Y7" s="25">
        <v>121.5</v>
      </c>
      <c r="Z7" s="25">
        <v>129.78</v>
      </c>
      <c r="AA7" s="25">
        <v>127</v>
      </c>
      <c r="AB7" s="25">
        <v>122.49</v>
      </c>
      <c r="AC7" s="25">
        <v>115.41</v>
      </c>
      <c r="AD7" s="25">
        <v>113.57</v>
      </c>
      <c r="AE7" s="25">
        <v>112.59</v>
      </c>
      <c r="AF7" s="25">
        <v>113.87</v>
      </c>
      <c r="AG7" s="25">
        <v>109.87</v>
      </c>
      <c r="AH7" s="25">
        <v>108.7</v>
      </c>
      <c r="AI7" s="25">
        <v>0</v>
      </c>
      <c r="AJ7" s="25">
        <v>0</v>
      </c>
      <c r="AK7" s="25">
        <v>0</v>
      </c>
      <c r="AL7" s="25">
        <v>0</v>
      </c>
      <c r="AM7" s="25">
        <v>0</v>
      </c>
      <c r="AN7" s="25">
        <v>0</v>
      </c>
      <c r="AO7" s="25">
        <v>0</v>
      </c>
      <c r="AP7" s="25">
        <v>0</v>
      </c>
      <c r="AQ7" s="25">
        <v>0</v>
      </c>
      <c r="AR7" s="25">
        <v>0</v>
      </c>
      <c r="AS7" s="25">
        <v>1.34</v>
      </c>
      <c r="AT7" s="25">
        <v>421.53</v>
      </c>
      <c r="AU7" s="25">
        <v>523.72</v>
      </c>
      <c r="AV7" s="25">
        <v>515.57000000000005</v>
      </c>
      <c r="AW7" s="25">
        <v>577.63</v>
      </c>
      <c r="AX7" s="25">
        <v>552.16</v>
      </c>
      <c r="AY7" s="25">
        <v>258.22000000000003</v>
      </c>
      <c r="AZ7" s="25">
        <v>250.03</v>
      </c>
      <c r="BA7" s="25">
        <v>239.45</v>
      </c>
      <c r="BB7" s="25">
        <v>246.01</v>
      </c>
      <c r="BC7" s="25">
        <v>228.89</v>
      </c>
      <c r="BD7" s="25">
        <v>252.29</v>
      </c>
      <c r="BE7" s="25">
        <v>135.19999999999999</v>
      </c>
      <c r="BF7" s="25">
        <v>125.89</v>
      </c>
      <c r="BG7" s="25">
        <v>114.86</v>
      </c>
      <c r="BH7" s="25">
        <v>102.21</v>
      </c>
      <c r="BI7" s="25">
        <v>86.45</v>
      </c>
      <c r="BJ7" s="25">
        <v>255.12</v>
      </c>
      <c r="BK7" s="25">
        <v>254.19</v>
      </c>
      <c r="BL7" s="25">
        <v>259.56</v>
      </c>
      <c r="BM7" s="25">
        <v>248.92</v>
      </c>
      <c r="BN7" s="25">
        <v>251.26</v>
      </c>
      <c r="BO7" s="25">
        <v>268.07</v>
      </c>
      <c r="BP7" s="25">
        <v>115</v>
      </c>
      <c r="BQ7" s="25">
        <v>116.31</v>
      </c>
      <c r="BR7" s="25">
        <v>124.86</v>
      </c>
      <c r="BS7" s="25">
        <v>121.84</v>
      </c>
      <c r="BT7" s="25">
        <v>117.15</v>
      </c>
      <c r="BU7" s="25">
        <v>109.12</v>
      </c>
      <c r="BV7" s="25">
        <v>107.42</v>
      </c>
      <c r="BW7" s="25">
        <v>105.07</v>
      </c>
      <c r="BX7" s="25">
        <v>107.54</v>
      </c>
      <c r="BY7" s="25">
        <v>101.93</v>
      </c>
      <c r="BZ7" s="25">
        <v>97.47</v>
      </c>
      <c r="CA7" s="25">
        <v>176.33</v>
      </c>
      <c r="CB7" s="25">
        <v>174.57</v>
      </c>
      <c r="CC7" s="25">
        <v>161.54</v>
      </c>
      <c r="CD7" s="25">
        <v>166.11</v>
      </c>
      <c r="CE7" s="25">
        <v>173.45</v>
      </c>
      <c r="CF7" s="25">
        <v>153.88</v>
      </c>
      <c r="CG7" s="25">
        <v>157.19</v>
      </c>
      <c r="CH7" s="25">
        <v>153.71</v>
      </c>
      <c r="CI7" s="25">
        <v>155.9</v>
      </c>
      <c r="CJ7" s="25">
        <v>162.47</v>
      </c>
      <c r="CK7" s="25">
        <v>174.75</v>
      </c>
      <c r="CL7" s="25">
        <v>62.76</v>
      </c>
      <c r="CM7" s="25">
        <v>63.03</v>
      </c>
      <c r="CN7" s="25">
        <v>64.08</v>
      </c>
      <c r="CO7" s="25">
        <v>64.790000000000006</v>
      </c>
      <c r="CP7" s="25">
        <v>64.52</v>
      </c>
      <c r="CQ7" s="25">
        <v>63.53</v>
      </c>
      <c r="CR7" s="25">
        <v>63.16</v>
      </c>
      <c r="CS7" s="25">
        <v>64.41</v>
      </c>
      <c r="CT7" s="25">
        <v>64.11</v>
      </c>
      <c r="CU7" s="25">
        <v>63.81</v>
      </c>
      <c r="CV7" s="25">
        <v>59.97</v>
      </c>
      <c r="CW7" s="25">
        <v>91.87</v>
      </c>
      <c r="CX7" s="25">
        <v>89.98</v>
      </c>
      <c r="CY7" s="25">
        <v>89.54</v>
      </c>
      <c r="CZ7" s="25">
        <v>88.3</v>
      </c>
      <c r="DA7" s="25">
        <v>88.78</v>
      </c>
      <c r="DB7" s="25">
        <v>91.58</v>
      </c>
      <c r="DC7" s="25">
        <v>91.48</v>
      </c>
      <c r="DD7" s="25">
        <v>91.64</v>
      </c>
      <c r="DE7" s="25">
        <v>92.09</v>
      </c>
      <c r="DF7" s="25">
        <v>91.76</v>
      </c>
      <c r="DG7" s="25">
        <v>89.76</v>
      </c>
      <c r="DH7" s="25">
        <v>54.88</v>
      </c>
      <c r="DI7" s="25">
        <v>54.69</v>
      </c>
      <c r="DJ7" s="25">
        <v>55.76</v>
      </c>
      <c r="DK7" s="25">
        <v>55.96</v>
      </c>
      <c r="DL7" s="25">
        <v>56.5</v>
      </c>
      <c r="DM7" s="25">
        <v>50.41</v>
      </c>
      <c r="DN7" s="25">
        <v>51.13</v>
      </c>
      <c r="DO7" s="25">
        <v>51.62</v>
      </c>
      <c r="DP7" s="25">
        <v>52.16</v>
      </c>
      <c r="DQ7" s="25">
        <v>52.59</v>
      </c>
      <c r="DR7" s="25">
        <v>51.51</v>
      </c>
      <c r="DS7" s="25">
        <v>22.26</v>
      </c>
      <c r="DT7" s="25">
        <v>27.42</v>
      </c>
      <c r="DU7" s="25">
        <v>29.5</v>
      </c>
      <c r="DV7" s="25">
        <v>33.479999999999997</v>
      </c>
      <c r="DW7" s="25">
        <v>35.01</v>
      </c>
      <c r="DX7" s="25">
        <v>20.36</v>
      </c>
      <c r="DY7" s="25">
        <v>22.41</v>
      </c>
      <c r="DZ7" s="25">
        <v>23.68</v>
      </c>
      <c r="EA7" s="25">
        <v>25.76</v>
      </c>
      <c r="EB7" s="25">
        <v>27.51</v>
      </c>
      <c r="EC7" s="25">
        <v>23.75</v>
      </c>
      <c r="ED7" s="25">
        <v>0.5</v>
      </c>
      <c r="EE7" s="25">
        <v>0.49</v>
      </c>
      <c r="EF7" s="25">
        <v>0.31</v>
      </c>
      <c r="EG7" s="25">
        <v>0.32</v>
      </c>
      <c r="EH7" s="25">
        <v>0.38</v>
      </c>
      <c r="EI7" s="25">
        <v>0.75</v>
      </c>
      <c r="EJ7" s="25">
        <v>0.73</v>
      </c>
      <c r="EK7" s="25">
        <v>0.79</v>
      </c>
      <c r="EL7" s="25">
        <v>0.75</v>
      </c>
      <c r="EM7" s="25">
        <v>0.78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2024-01-26T00:36:47Z</cp:lastPrinted>
  <dcterms:created xsi:type="dcterms:W3CDTF">2023-12-05T00:49:26Z</dcterms:created>
  <dcterms:modified xsi:type="dcterms:W3CDTF">2024-01-26T00:42:17Z</dcterms:modified>
  <cp:category/>
</cp:coreProperties>
</file>