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2.49.252\disk1\20 福祉監査課\03_ 法人監査\01 監査資料\02 令和\04 令和５年度　監査資料\02 施設\"/>
    </mc:Choice>
  </mc:AlternateContent>
  <bookViews>
    <workbookView xWindow="0" yWindow="0" windowWidth="23040" windowHeight="9096" tabRatio="699"/>
  </bookViews>
  <sheets>
    <sheet name="表紙" sheetId="1" r:id="rId1"/>
    <sheet name="記入上注意点" sheetId="55" r:id="rId2"/>
    <sheet name="目次" sheetId="2" r:id="rId3"/>
    <sheet name="1～8" sheetId="32" r:id="rId4"/>
    <sheet name="9（1）" sheetId="15" r:id="rId5"/>
    <sheet name="9（2）" sheetId="63" r:id="rId6"/>
    <sheet name="10～12" sheetId="62" r:id="rId7"/>
    <sheet name="13～21" sheetId="77" r:id="rId8"/>
    <sheet name="22・23" sheetId="66" r:id="rId9"/>
    <sheet name="23 (3)記入例" sheetId="73" r:id="rId10"/>
    <sheet name="保育士数・保育室等" sheetId="67" r:id="rId11"/>
    <sheet name="時間帯別配置（平日）" sheetId="74" r:id="rId12"/>
    <sheet name="時間帯別配置（平日〔週休等により最小配置日〕）" sheetId="75" r:id="rId13"/>
    <sheet name="時間帯別配置（土曜日）" sheetId="76" r:id="rId14"/>
    <sheet name="保育士配置基準" sheetId="64" r:id="rId15"/>
    <sheet name="目的外使用" sheetId="71" r:id="rId16"/>
    <sheet name="前期末支払残高の取扱い" sheetId="72" r:id="rId17"/>
  </sheets>
  <definedNames>
    <definedName name="_xlnm._FilterDatabase" localSheetId="1" hidden="1">記入上注意点!$B$26:$AJ$36</definedName>
    <definedName name="_xlnm._FilterDatabase" localSheetId="2" hidden="1">目次!$A$1:$L$70</definedName>
    <definedName name="HIT_ROW23" localSheetId="6">'10～12'!#REF!</definedName>
    <definedName name="HIT_ROW23" localSheetId="7">'13～21'!#REF!</definedName>
    <definedName name="HIT_ROW23" localSheetId="8">'22・23'!#REF!</definedName>
    <definedName name="HIT_ROW23" localSheetId="9">'23 (3)記入例'!#REF!</definedName>
    <definedName name="HIT_ROW24" localSheetId="6">'10～12'!#REF!</definedName>
    <definedName name="HIT_ROW24" localSheetId="7">'13～21'!#REF!</definedName>
    <definedName name="HIT_ROW24" localSheetId="8">'22・23'!#REF!</definedName>
    <definedName name="HIT_ROW24" localSheetId="9">'23 (3)記入例'!#REF!</definedName>
    <definedName name="HIT_ROW25" localSheetId="6">'10～12'!#REF!</definedName>
    <definedName name="HIT_ROW25" localSheetId="7">'13～21'!#REF!</definedName>
    <definedName name="HIT_ROW25" localSheetId="8">'22・23'!#REF!</definedName>
    <definedName name="HIT_ROW25" localSheetId="9">'23 (3)記入例'!#REF!</definedName>
    <definedName name="HIT_ROW26" localSheetId="6">'10～12'!#REF!</definedName>
    <definedName name="HIT_ROW26" localSheetId="7">'13～21'!#REF!</definedName>
    <definedName name="HIT_ROW26" localSheetId="8">'22・23'!#REF!</definedName>
    <definedName name="HIT_ROW26" localSheetId="9">'23 (3)記入例'!#REF!</definedName>
    <definedName name="HIT_ROW27" localSheetId="6">'10～12'!#REF!</definedName>
    <definedName name="HIT_ROW27" localSheetId="7">'13～21'!#REF!</definedName>
    <definedName name="HIT_ROW27" localSheetId="8">'22・23'!#REF!</definedName>
    <definedName name="HIT_ROW27" localSheetId="9">'23 (3)記入例'!#REF!</definedName>
    <definedName name="HIT_ROW28" localSheetId="6">'10～12'!#REF!</definedName>
    <definedName name="HIT_ROW28" localSheetId="7">'13～21'!#REF!</definedName>
    <definedName name="HIT_ROW28" localSheetId="8">'22・23'!#REF!</definedName>
    <definedName name="HIT_ROW28" localSheetId="9">'23 (3)記入例'!#REF!</definedName>
    <definedName name="HIT_ROW29" localSheetId="6">'10～12'!#REF!</definedName>
    <definedName name="HIT_ROW29" localSheetId="7">'13～21'!#REF!</definedName>
    <definedName name="HIT_ROW29" localSheetId="8">'22・23'!#REF!</definedName>
    <definedName name="HIT_ROW29" localSheetId="9">'23 (3)記入例'!#REF!</definedName>
    <definedName name="_xlnm.Print_Area" localSheetId="3">'1～8'!$A$1:$AK$593</definedName>
    <definedName name="_xlnm.Print_Area" localSheetId="6">'10～12'!$A$1:$AJ$98</definedName>
    <definedName name="_xlnm.Print_Area" localSheetId="7">'13～21'!$A$1:$AJ$650</definedName>
    <definedName name="_xlnm.Print_Area" localSheetId="8">'22・23'!$A$1:$AJ$287</definedName>
    <definedName name="_xlnm.Print_Area" localSheetId="9">'23 (3)記入例'!$A$1:$AL$103</definedName>
    <definedName name="_xlnm.Print_Area" localSheetId="4">'9（1）'!$A$1:$AV$150</definedName>
    <definedName name="_xlnm.Print_Area" localSheetId="5">'9（2）'!$A$1:$AV$44</definedName>
    <definedName name="_xlnm.Print_Area" localSheetId="13">'時間帯別配置（土曜日）'!$A$1:$BI$164</definedName>
    <definedName name="_xlnm.Print_Area" localSheetId="11">'時間帯別配置（平日）'!$A$1:$BI$164</definedName>
    <definedName name="_xlnm.Print_Area" localSheetId="12">'時間帯別配置（平日〔週休等により最小配置日〕）'!$A$1:$BI$164</definedName>
    <definedName name="_xlnm.Print_Area" localSheetId="10">保育士数・保育室等!$A$1:$AH$45</definedName>
    <definedName name="_xlnm.Print_Area" localSheetId="2">目次!$A$1:$L$144</definedName>
  </definedNames>
  <calcPr calcId="162913"/>
</workbook>
</file>

<file path=xl/calcChain.xml><?xml version="1.0" encoding="utf-8"?>
<calcChain xmlns="http://schemas.openxmlformats.org/spreadsheetml/2006/main">
  <c r="AB126" i="66" l="1"/>
  <c r="AB425" i="77" l="1"/>
  <c r="AB402" i="77"/>
  <c r="AB358" i="77"/>
  <c r="AB616" i="77"/>
  <c r="AB576" i="77"/>
  <c r="AB538" i="77"/>
  <c r="AB505" i="77"/>
  <c r="AB470" i="77"/>
  <c r="T363" i="77"/>
  <c r="P363" i="77"/>
  <c r="T361" i="77"/>
  <c r="P361" i="77"/>
  <c r="AB316" i="77"/>
  <c r="AB285" i="77"/>
  <c r="AB246" i="77"/>
  <c r="AB224" i="77"/>
  <c r="N209" i="77"/>
  <c r="N201" i="77"/>
  <c r="P193" i="77"/>
  <c r="K184" i="77"/>
  <c r="AB179" i="77"/>
  <c r="AB140" i="77"/>
  <c r="AB102" i="77"/>
  <c r="AB68" i="77"/>
  <c r="AB27" i="77"/>
  <c r="AB1" i="77"/>
  <c r="N211" i="77" l="1"/>
  <c r="AE212" i="77" s="1"/>
  <c r="L245" i="32"/>
  <c r="O32" i="73" l="1"/>
  <c r="O34" i="73"/>
  <c r="O30" i="73"/>
  <c r="O28" i="73"/>
  <c r="O212" i="66"/>
  <c r="O210" i="66"/>
  <c r="O216" i="66"/>
  <c r="O214" i="66"/>
  <c r="AN1" i="63" l="1"/>
  <c r="AB258" i="66"/>
  <c r="AB230" i="66"/>
  <c r="AB186" i="66"/>
  <c r="AB146" i="66"/>
  <c r="AB89" i="66"/>
  <c r="AB43" i="66"/>
  <c r="AB1" i="66"/>
  <c r="AB56" i="62"/>
  <c r="AB1" i="62"/>
  <c r="AM1" i="15"/>
  <c r="AB541" i="32"/>
  <c r="AB493" i="32"/>
  <c r="AB442" i="32" l="1"/>
  <c r="AB397" i="32"/>
  <c r="AB355" i="32"/>
  <c r="AB310" i="32"/>
  <c r="AB262" i="32"/>
  <c r="AB221" i="32"/>
  <c r="AB175" i="32"/>
  <c r="AB128" i="32"/>
  <c r="AB83" i="32"/>
  <c r="AB43" i="32"/>
  <c r="AB1" i="32"/>
  <c r="T90" i="32" l="1"/>
  <c r="T89" i="32"/>
  <c r="I13" i="32"/>
  <c r="E10" i="76"/>
  <c r="E11" i="76" s="1"/>
  <c r="E76" i="76" s="1"/>
  <c r="BG160" i="76"/>
  <c r="BE160" i="76"/>
  <c r="BC160" i="76"/>
  <c r="BA160" i="76"/>
  <c r="AY160" i="76"/>
  <c r="AW160" i="76"/>
  <c r="AU160" i="76"/>
  <c r="AS160" i="76"/>
  <c r="AQ160" i="76"/>
  <c r="AO160" i="76"/>
  <c r="AM160" i="76"/>
  <c r="AK160" i="76"/>
  <c r="AI160" i="76"/>
  <c r="AG160" i="76"/>
  <c r="AE160" i="76"/>
  <c r="AC160" i="76"/>
  <c r="AA160" i="76"/>
  <c r="Y160" i="76"/>
  <c r="W160" i="76"/>
  <c r="U160" i="76"/>
  <c r="S160" i="76"/>
  <c r="Q160" i="76"/>
  <c r="O160" i="76"/>
  <c r="M160" i="76"/>
  <c r="K160" i="76"/>
  <c r="I160" i="76"/>
  <c r="G160" i="76"/>
  <c r="E160" i="76"/>
  <c r="AY93" i="76"/>
  <c r="AY161" i="76" s="1"/>
  <c r="AU93" i="76"/>
  <c r="AU161" i="76" s="1"/>
  <c r="AS93" i="76"/>
  <c r="AS161" i="76" s="1"/>
  <c r="AI93" i="76"/>
  <c r="AI161" i="76" s="1"/>
  <c r="AE93" i="76"/>
  <c r="AE161" i="76" s="1"/>
  <c r="AC93" i="76"/>
  <c r="AC161" i="76" s="1"/>
  <c r="S93" i="76"/>
  <c r="S161" i="76" s="1"/>
  <c r="O93" i="76"/>
  <c r="O161" i="76" s="1"/>
  <c r="M93" i="76"/>
  <c r="M161" i="76" s="1"/>
  <c r="BG92" i="76"/>
  <c r="BG93" i="76" s="1"/>
  <c r="BG161" i="76" s="1"/>
  <c r="BE92" i="76"/>
  <c r="BE93" i="76" s="1"/>
  <c r="BE161" i="76" s="1"/>
  <c r="BC92" i="76"/>
  <c r="BC93" i="76" s="1"/>
  <c r="BC161" i="76" s="1"/>
  <c r="BA92" i="76"/>
  <c r="BA93" i="76" s="1"/>
  <c r="BA161" i="76" s="1"/>
  <c r="AY92" i="76"/>
  <c r="AW92" i="76"/>
  <c r="AW93" i="76" s="1"/>
  <c r="AW161" i="76" s="1"/>
  <c r="AU92" i="76"/>
  <c r="AS92" i="76"/>
  <c r="AQ92" i="76"/>
  <c r="AQ93" i="76" s="1"/>
  <c r="AQ161" i="76" s="1"/>
  <c r="AO92" i="76"/>
  <c r="AO93" i="76" s="1"/>
  <c r="AO161" i="76" s="1"/>
  <c r="AM92" i="76"/>
  <c r="AM93" i="76" s="1"/>
  <c r="AM161" i="76" s="1"/>
  <c r="AK92" i="76"/>
  <c r="AK93" i="76" s="1"/>
  <c r="AK161" i="76" s="1"/>
  <c r="AI92" i="76"/>
  <c r="AG92" i="76"/>
  <c r="AG93" i="76" s="1"/>
  <c r="AG161" i="76" s="1"/>
  <c r="AE92" i="76"/>
  <c r="AC92" i="76"/>
  <c r="AA92" i="76"/>
  <c r="AA93" i="76" s="1"/>
  <c r="AA161" i="76" s="1"/>
  <c r="Y92" i="76"/>
  <c r="Y93" i="76" s="1"/>
  <c r="Y161" i="76" s="1"/>
  <c r="W92" i="76"/>
  <c r="W93" i="76" s="1"/>
  <c r="W161" i="76" s="1"/>
  <c r="U92" i="76"/>
  <c r="U93" i="76" s="1"/>
  <c r="U161" i="76" s="1"/>
  <c r="S92" i="76"/>
  <c r="Q92" i="76"/>
  <c r="Q93" i="76" s="1"/>
  <c r="Q161" i="76" s="1"/>
  <c r="O92" i="76"/>
  <c r="M92" i="76"/>
  <c r="K92" i="76"/>
  <c r="K93" i="76" s="1"/>
  <c r="K161" i="76" s="1"/>
  <c r="I92" i="76"/>
  <c r="I93" i="76" s="1"/>
  <c r="I161" i="76" s="1"/>
  <c r="G92" i="76"/>
  <c r="G93" i="76" s="1"/>
  <c r="G161" i="76" s="1"/>
  <c r="E92" i="76"/>
  <c r="E93" i="76" s="1"/>
  <c r="E161" i="76" s="1"/>
  <c r="BG75" i="76"/>
  <c r="BE75" i="76"/>
  <c r="BC75" i="76"/>
  <c r="BA75" i="76"/>
  <c r="AY75" i="76"/>
  <c r="AW75" i="76"/>
  <c r="AU75" i="76"/>
  <c r="AS75" i="76"/>
  <c r="AQ75" i="76"/>
  <c r="AO75" i="76"/>
  <c r="AM75" i="76"/>
  <c r="AK75" i="76"/>
  <c r="AI75" i="76"/>
  <c r="AG75" i="76"/>
  <c r="AE75" i="76"/>
  <c r="AC75" i="76"/>
  <c r="AA75" i="76"/>
  <c r="Y75" i="76"/>
  <c r="W75" i="76"/>
  <c r="U75" i="76"/>
  <c r="S75" i="76"/>
  <c r="Q75" i="76"/>
  <c r="O75" i="76"/>
  <c r="M75" i="76"/>
  <c r="K75" i="76"/>
  <c r="I75" i="76"/>
  <c r="G75" i="76"/>
  <c r="E75" i="76"/>
  <c r="AY11" i="76"/>
  <c r="AY76" i="76" s="1"/>
  <c r="AU11" i="76"/>
  <c r="AU76" i="76" s="1"/>
  <c r="AS11" i="76"/>
  <c r="AS76" i="76" s="1"/>
  <c r="AI11" i="76"/>
  <c r="AI76" i="76" s="1"/>
  <c r="AE11" i="76"/>
  <c r="AE76" i="76" s="1"/>
  <c r="AC11" i="76"/>
  <c r="AC76" i="76" s="1"/>
  <c r="S11" i="76"/>
  <c r="S76" i="76" s="1"/>
  <c r="O11" i="76"/>
  <c r="O76" i="76" s="1"/>
  <c r="M11" i="76"/>
  <c r="M76" i="76" s="1"/>
  <c r="BG10" i="76"/>
  <c r="BG11" i="76" s="1"/>
  <c r="BG76" i="76" s="1"/>
  <c r="BE10" i="76"/>
  <c r="BE11" i="76" s="1"/>
  <c r="BE76" i="76" s="1"/>
  <c r="BC10" i="76"/>
  <c r="BC11" i="76" s="1"/>
  <c r="BC76" i="76" s="1"/>
  <c r="BA10" i="76"/>
  <c r="BA11" i="76" s="1"/>
  <c r="BA76" i="76" s="1"/>
  <c r="AY10" i="76"/>
  <c r="AW10" i="76"/>
  <c r="AW11" i="76" s="1"/>
  <c r="AW76" i="76" s="1"/>
  <c r="AU10" i="76"/>
  <c r="AS10" i="76"/>
  <c r="AQ10" i="76"/>
  <c r="AQ11" i="76" s="1"/>
  <c r="AQ76" i="76" s="1"/>
  <c r="AO10" i="76"/>
  <c r="AO11" i="76" s="1"/>
  <c r="AO76" i="76" s="1"/>
  <c r="AM10" i="76"/>
  <c r="AM11" i="76" s="1"/>
  <c r="AM76" i="76" s="1"/>
  <c r="AK10" i="76"/>
  <c r="AK11" i="76" s="1"/>
  <c r="AK76" i="76" s="1"/>
  <c r="AI10" i="76"/>
  <c r="AG10" i="76"/>
  <c r="AG11" i="76" s="1"/>
  <c r="AG76" i="76" s="1"/>
  <c r="AE10" i="76"/>
  <c r="AC10" i="76"/>
  <c r="AA10" i="76"/>
  <c r="AA11" i="76" s="1"/>
  <c r="AA76" i="76" s="1"/>
  <c r="Y10" i="76"/>
  <c r="Y11" i="76" s="1"/>
  <c r="Y76" i="76" s="1"/>
  <c r="W10" i="76"/>
  <c r="W11" i="76" s="1"/>
  <c r="W76" i="76" s="1"/>
  <c r="U10" i="76"/>
  <c r="U11" i="76" s="1"/>
  <c r="U76" i="76" s="1"/>
  <c r="S10" i="76"/>
  <c r="Q10" i="76"/>
  <c r="Q11" i="76" s="1"/>
  <c r="Q76" i="76" s="1"/>
  <c r="O10" i="76"/>
  <c r="M10" i="76"/>
  <c r="K10" i="76"/>
  <c r="K11" i="76" s="1"/>
  <c r="K76" i="76" s="1"/>
  <c r="I10" i="76"/>
  <c r="I11" i="76" s="1"/>
  <c r="I76" i="76" s="1"/>
  <c r="G10" i="76"/>
  <c r="G11" i="76" s="1"/>
  <c r="G76" i="76" s="1"/>
  <c r="BG160" i="75"/>
  <c r="BE160" i="75"/>
  <c r="BC160" i="75"/>
  <c r="BA160" i="75"/>
  <c r="AY160" i="75"/>
  <c r="AW160" i="75"/>
  <c r="AU160" i="75"/>
  <c r="AS160" i="75"/>
  <c r="AQ160" i="75"/>
  <c r="AO160" i="75"/>
  <c r="AM160" i="75"/>
  <c r="AK160" i="75"/>
  <c r="AI160" i="75"/>
  <c r="AG160" i="75"/>
  <c r="AE160" i="75"/>
  <c r="AC160" i="75"/>
  <c r="AA160" i="75"/>
  <c r="Y160" i="75"/>
  <c r="W160" i="75"/>
  <c r="U160" i="75"/>
  <c r="S160" i="75"/>
  <c r="Q160" i="75"/>
  <c r="O160" i="75"/>
  <c r="M160" i="75"/>
  <c r="K160" i="75"/>
  <c r="I160" i="75"/>
  <c r="G160" i="75"/>
  <c r="E160" i="75"/>
  <c r="AY93" i="75"/>
  <c r="AY161" i="75" s="1"/>
  <c r="AS93" i="75"/>
  <c r="AS161" i="75" s="1"/>
  <c r="AI93" i="75"/>
  <c r="AI161" i="75" s="1"/>
  <c r="AC93" i="75"/>
  <c r="AC161" i="75" s="1"/>
  <c r="S93" i="75"/>
  <c r="S161" i="75" s="1"/>
  <c r="M93" i="75"/>
  <c r="M161" i="75" s="1"/>
  <c r="BG92" i="75"/>
  <c r="BG93" i="75" s="1"/>
  <c r="BG161" i="75" s="1"/>
  <c r="BE92" i="75"/>
  <c r="BE93" i="75" s="1"/>
  <c r="BE161" i="75" s="1"/>
  <c r="BC92" i="75"/>
  <c r="BC93" i="75" s="1"/>
  <c r="BC161" i="75" s="1"/>
  <c r="BA92" i="75"/>
  <c r="BA93" i="75" s="1"/>
  <c r="BA161" i="75" s="1"/>
  <c r="AY92" i="75"/>
  <c r="AW92" i="75"/>
  <c r="AW93" i="75" s="1"/>
  <c r="AW161" i="75" s="1"/>
  <c r="AU92" i="75"/>
  <c r="AU93" i="75" s="1"/>
  <c r="AU161" i="75" s="1"/>
  <c r="AS92" i="75"/>
  <c r="AQ92" i="75"/>
  <c r="AQ93" i="75" s="1"/>
  <c r="AQ161" i="75" s="1"/>
  <c r="AO92" i="75"/>
  <c r="AO93" i="75" s="1"/>
  <c r="AO161" i="75" s="1"/>
  <c r="AM92" i="75"/>
  <c r="AM93" i="75" s="1"/>
  <c r="AM161" i="75" s="1"/>
  <c r="AK92" i="75"/>
  <c r="AK93" i="75" s="1"/>
  <c r="AK161" i="75" s="1"/>
  <c r="AI92" i="75"/>
  <c r="AG92" i="75"/>
  <c r="AG93" i="75" s="1"/>
  <c r="AG161" i="75" s="1"/>
  <c r="AE92" i="75"/>
  <c r="AE93" i="75" s="1"/>
  <c r="AE161" i="75" s="1"/>
  <c r="AC92" i="75"/>
  <c r="AA92" i="75"/>
  <c r="AA93" i="75" s="1"/>
  <c r="AA161" i="75" s="1"/>
  <c r="Y92" i="75"/>
  <c r="Y93" i="75" s="1"/>
  <c r="Y161" i="75" s="1"/>
  <c r="W92" i="75"/>
  <c r="W93" i="75" s="1"/>
  <c r="W161" i="75" s="1"/>
  <c r="U92" i="75"/>
  <c r="U93" i="75" s="1"/>
  <c r="U161" i="75" s="1"/>
  <c r="S92" i="75"/>
  <c r="Q92" i="75"/>
  <c r="Q93" i="75" s="1"/>
  <c r="Q161" i="75" s="1"/>
  <c r="O92" i="75"/>
  <c r="O93" i="75" s="1"/>
  <c r="O161" i="75" s="1"/>
  <c r="M92" i="75"/>
  <c r="K92" i="75"/>
  <c r="K93" i="75" s="1"/>
  <c r="K161" i="75" s="1"/>
  <c r="I92" i="75"/>
  <c r="I93" i="75" s="1"/>
  <c r="I161" i="75" s="1"/>
  <c r="G92" i="75"/>
  <c r="G93" i="75" s="1"/>
  <c r="G161" i="75" s="1"/>
  <c r="E92" i="75"/>
  <c r="E93" i="75" s="1"/>
  <c r="E161" i="75" s="1"/>
  <c r="BG75" i="75"/>
  <c r="BE75" i="75"/>
  <c r="BC75" i="75"/>
  <c r="BA75" i="75"/>
  <c r="AY75" i="75"/>
  <c r="AW75" i="75"/>
  <c r="AU75" i="75"/>
  <c r="AS75" i="75"/>
  <c r="AQ75" i="75"/>
  <c r="AO75" i="75"/>
  <c r="AM75" i="75"/>
  <c r="AK75" i="75"/>
  <c r="AI75" i="75"/>
  <c r="AG75" i="75"/>
  <c r="AE75" i="75"/>
  <c r="AC75" i="75"/>
  <c r="AA75" i="75"/>
  <c r="Y75" i="75"/>
  <c r="W75" i="75"/>
  <c r="U75" i="75"/>
  <c r="S75" i="75"/>
  <c r="Q75" i="75"/>
  <c r="O75" i="75"/>
  <c r="M75" i="75"/>
  <c r="K75" i="75"/>
  <c r="I75" i="75"/>
  <c r="G75" i="75"/>
  <c r="E75" i="75"/>
  <c r="AY11" i="75"/>
  <c r="AY76" i="75" s="1"/>
  <c r="AW11" i="75"/>
  <c r="AW76" i="75" s="1"/>
  <c r="AS11" i="75"/>
  <c r="AS76" i="75" s="1"/>
  <c r="AI11" i="75"/>
  <c r="AI76" i="75" s="1"/>
  <c r="AG11" i="75"/>
  <c r="AG76" i="75" s="1"/>
  <c r="AC11" i="75"/>
  <c r="AC76" i="75" s="1"/>
  <c r="S11" i="75"/>
  <c r="S76" i="75" s="1"/>
  <c r="Q11" i="75"/>
  <c r="Q76" i="75" s="1"/>
  <c r="M11" i="75"/>
  <c r="M76" i="75" s="1"/>
  <c r="BG10" i="75"/>
  <c r="BG11" i="75" s="1"/>
  <c r="BG76" i="75" s="1"/>
  <c r="BE10" i="75"/>
  <c r="BE11" i="75" s="1"/>
  <c r="BE76" i="75" s="1"/>
  <c r="BC10" i="75"/>
  <c r="BC11" i="75" s="1"/>
  <c r="BC76" i="75" s="1"/>
  <c r="BA10" i="75"/>
  <c r="BA11" i="75" s="1"/>
  <c r="BA76" i="75" s="1"/>
  <c r="AY10" i="75"/>
  <c r="AW10" i="75"/>
  <c r="AU10" i="75"/>
  <c r="AU11" i="75" s="1"/>
  <c r="AU76" i="75" s="1"/>
  <c r="AS10" i="75"/>
  <c r="AQ10" i="75"/>
  <c r="AQ11" i="75" s="1"/>
  <c r="AQ76" i="75" s="1"/>
  <c r="AO10" i="75"/>
  <c r="AO11" i="75" s="1"/>
  <c r="AO76" i="75" s="1"/>
  <c r="AM10" i="75"/>
  <c r="AM11" i="75" s="1"/>
  <c r="AM76" i="75" s="1"/>
  <c r="AK10" i="75"/>
  <c r="AK11" i="75" s="1"/>
  <c r="AK76" i="75" s="1"/>
  <c r="AI10" i="75"/>
  <c r="AG10" i="75"/>
  <c r="AE10" i="75"/>
  <c r="AE11" i="75" s="1"/>
  <c r="AE76" i="75" s="1"/>
  <c r="AC10" i="75"/>
  <c r="AA10" i="75"/>
  <c r="AA11" i="75" s="1"/>
  <c r="AA76" i="75" s="1"/>
  <c r="Y10" i="75"/>
  <c r="Y11" i="75" s="1"/>
  <c r="Y76" i="75" s="1"/>
  <c r="W10" i="75"/>
  <c r="W11" i="75" s="1"/>
  <c r="W76" i="75" s="1"/>
  <c r="U10" i="75"/>
  <c r="U11" i="75" s="1"/>
  <c r="U76" i="75" s="1"/>
  <c r="S10" i="75"/>
  <c r="Q10" i="75"/>
  <c r="O10" i="75"/>
  <c r="O11" i="75" s="1"/>
  <c r="O76" i="75" s="1"/>
  <c r="M10" i="75"/>
  <c r="K10" i="75"/>
  <c r="K11" i="75" s="1"/>
  <c r="K76" i="75" s="1"/>
  <c r="I10" i="75"/>
  <c r="I11" i="75" s="1"/>
  <c r="I76" i="75" s="1"/>
  <c r="G10" i="75"/>
  <c r="G11" i="75" s="1"/>
  <c r="G76" i="75" s="1"/>
  <c r="E10" i="75"/>
  <c r="E11" i="75" s="1"/>
  <c r="E76" i="75" s="1"/>
  <c r="BG160" i="74"/>
  <c r="BE160" i="74"/>
  <c r="BC160" i="74"/>
  <c r="BA160" i="74"/>
  <c r="AY160" i="74"/>
  <c r="AW160" i="74"/>
  <c r="AU160" i="74"/>
  <c r="AS160" i="74"/>
  <c r="AQ160" i="74"/>
  <c r="AO160" i="74"/>
  <c r="AM160" i="74"/>
  <c r="AK160" i="74"/>
  <c r="AI160" i="74"/>
  <c r="AG160" i="74"/>
  <c r="AE160" i="74"/>
  <c r="AC160" i="74"/>
  <c r="AA160" i="74"/>
  <c r="Y160" i="74"/>
  <c r="W160" i="74"/>
  <c r="U160" i="74"/>
  <c r="S160" i="74"/>
  <c r="Q160" i="74"/>
  <c r="O160" i="74"/>
  <c r="M160" i="74"/>
  <c r="K160" i="74"/>
  <c r="I160" i="74"/>
  <c r="G160" i="74"/>
  <c r="E160" i="74"/>
  <c r="BG93" i="74"/>
  <c r="BG161" i="74" s="1"/>
  <c r="AW93" i="74"/>
  <c r="AW161" i="74" s="1"/>
  <c r="AU93" i="74"/>
  <c r="AU161" i="74" s="1"/>
  <c r="AS93" i="74"/>
  <c r="AS161" i="74" s="1"/>
  <c r="AQ93" i="74"/>
  <c r="AQ161" i="74" s="1"/>
  <c r="AG93" i="74"/>
  <c r="AG161" i="74" s="1"/>
  <c r="AE93" i="74"/>
  <c r="AE161" i="74" s="1"/>
  <c r="AC93" i="74"/>
  <c r="AC161" i="74" s="1"/>
  <c r="AA93" i="74"/>
  <c r="AA161" i="74" s="1"/>
  <c r="Q93" i="74"/>
  <c r="Q161" i="74" s="1"/>
  <c r="O93" i="74"/>
  <c r="O161" i="74" s="1"/>
  <c r="M93" i="74"/>
  <c r="M161" i="74" s="1"/>
  <c r="K93" i="74"/>
  <c r="K161" i="74" s="1"/>
  <c r="BG92" i="74"/>
  <c r="BE92" i="74"/>
  <c r="BE93" i="74" s="1"/>
  <c r="BE161" i="74" s="1"/>
  <c r="BC92" i="74"/>
  <c r="BC93" i="74" s="1"/>
  <c r="BC161" i="74" s="1"/>
  <c r="BA92" i="74"/>
  <c r="BA93" i="74" s="1"/>
  <c r="BA161" i="74" s="1"/>
  <c r="AY92" i="74"/>
  <c r="AY93" i="74" s="1"/>
  <c r="AY161" i="74" s="1"/>
  <c r="AW92" i="74"/>
  <c r="AU92" i="74"/>
  <c r="AS92" i="74"/>
  <c r="AQ92" i="74"/>
  <c r="AO92" i="74"/>
  <c r="AO93" i="74" s="1"/>
  <c r="AO161" i="74" s="1"/>
  <c r="AM92" i="74"/>
  <c r="AM93" i="74" s="1"/>
  <c r="AM161" i="74" s="1"/>
  <c r="AK92" i="74"/>
  <c r="AK93" i="74" s="1"/>
  <c r="AK161" i="74" s="1"/>
  <c r="AI92" i="74"/>
  <c r="AI93" i="74" s="1"/>
  <c r="AI161" i="74" s="1"/>
  <c r="AG92" i="74"/>
  <c r="AE92" i="74"/>
  <c r="AC92" i="74"/>
  <c r="AA92" i="74"/>
  <c r="Y92" i="74"/>
  <c r="Y93" i="74" s="1"/>
  <c r="Y161" i="74" s="1"/>
  <c r="W92" i="74"/>
  <c r="W93" i="74" s="1"/>
  <c r="W161" i="74" s="1"/>
  <c r="U92" i="74"/>
  <c r="U93" i="74" s="1"/>
  <c r="U161" i="74" s="1"/>
  <c r="S92" i="74"/>
  <c r="S93" i="74" s="1"/>
  <c r="S161" i="74" s="1"/>
  <c r="Q92" i="74"/>
  <c r="O92" i="74"/>
  <c r="M92" i="74"/>
  <c r="K92" i="74"/>
  <c r="I92" i="74"/>
  <c r="I93" i="74" s="1"/>
  <c r="I161" i="74" s="1"/>
  <c r="G92" i="74"/>
  <c r="G93" i="74" s="1"/>
  <c r="G161" i="74" s="1"/>
  <c r="E92" i="74"/>
  <c r="E93" i="74" s="1"/>
  <c r="E161" i="74" s="1"/>
  <c r="BG75" i="74"/>
  <c r="BE75" i="74"/>
  <c r="BC75" i="74"/>
  <c r="BA75" i="74"/>
  <c r="AY75" i="74"/>
  <c r="AW75" i="74"/>
  <c r="AU75" i="74"/>
  <c r="AS75" i="74"/>
  <c r="AQ75" i="74"/>
  <c r="AO75" i="74"/>
  <c r="AM75" i="74"/>
  <c r="AK75" i="74"/>
  <c r="AI75" i="74"/>
  <c r="AG75" i="74"/>
  <c r="AE75" i="74"/>
  <c r="AC75" i="74"/>
  <c r="AA75" i="74"/>
  <c r="Y75" i="74"/>
  <c r="W75" i="74"/>
  <c r="U75" i="74"/>
  <c r="S75" i="74"/>
  <c r="Q75" i="74"/>
  <c r="O75" i="74"/>
  <c r="M75" i="74"/>
  <c r="K75" i="74"/>
  <c r="I75" i="74"/>
  <c r="G75" i="74"/>
  <c r="E75" i="74"/>
  <c r="BJ66" i="74"/>
  <c r="BJ63" i="74"/>
  <c r="BJ60" i="74"/>
  <c r="BJ57" i="74"/>
  <c r="BJ54" i="74"/>
  <c r="BJ51" i="74"/>
  <c r="BJ48" i="74"/>
  <c r="BJ45" i="74"/>
  <c r="BJ42" i="74"/>
  <c r="BJ39" i="74"/>
  <c r="BJ36" i="74"/>
  <c r="BJ33" i="74"/>
  <c r="BJ30" i="74"/>
  <c r="BJ27" i="74"/>
  <c r="BJ24" i="74"/>
  <c r="BJ21" i="74"/>
  <c r="BJ18" i="74"/>
  <c r="BJ15" i="74"/>
  <c r="BA11" i="74"/>
  <c r="BA76" i="74" s="1"/>
  <c r="AY11" i="74"/>
  <c r="AY76" i="74" s="1"/>
  <c r="AW11" i="74"/>
  <c r="AW76" i="74" s="1"/>
  <c r="AU11" i="74"/>
  <c r="AU76" i="74" s="1"/>
  <c r="AK11" i="74"/>
  <c r="AK76" i="74" s="1"/>
  <c r="AI11" i="74"/>
  <c r="AI76" i="74" s="1"/>
  <c r="AG11" i="74"/>
  <c r="AG76" i="74" s="1"/>
  <c r="AE11" i="74"/>
  <c r="AE76" i="74" s="1"/>
  <c r="U11" i="74"/>
  <c r="U76" i="74" s="1"/>
  <c r="S11" i="74"/>
  <c r="S76" i="74" s="1"/>
  <c r="Q11" i="74"/>
  <c r="Q76" i="74" s="1"/>
  <c r="O11" i="74"/>
  <c r="O76" i="74" s="1"/>
  <c r="E11" i="74"/>
  <c r="E76" i="74" s="1"/>
  <c r="BG10" i="74"/>
  <c r="BG11" i="74" s="1"/>
  <c r="BG76" i="74" s="1"/>
  <c r="BE10" i="74"/>
  <c r="BE11" i="74" s="1"/>
  <c r="BE76" i="74" s="1"/>
  <c r="BC10" i="74"/>
  <c r="BC11" i="74" s="1"/>
  <c r="BC76" i="74" s="1"/>
  <c r="BA10" i="74"/>
  <c r="AY10" i="74"/>
  <c r="AW10" i="74"/>
  <c r="AU10" i="74"/>
  <c r="AS10" i="74"/>
  <c r="AS11" i="74" s="1"/>
  <c r="AS76" i="74" s="1"/>
  <c r="AQ10" i="74"/>
  <c r="AQ11" i="74" s="1"/>
  <c r="AQ76" i="74" s="1"/>
  <c r="AO10" i="74"/>
  <c r="AO11" i="74" s="1"/>
  <c r="AO76" i="74" s="1"/>
  <c r="AM10" i="74"/>
  <c r="AM11" i="74" s="1"/>
  <c r="AM76" i="74" s="1"/>
  <c r="AK10" i="74"/>
  <c r="AI10" i="74"/>
  <c r="AG10" i="74"/>
  <c r="AE10" i="74"/>
  <c r="AC10" i="74"/>
  <c r="AC11" i="74" s="1"/>
  <c r="AC76" i="74" s="1"/>
  <c r="AA10" i="74"/>
  <c r="AA11" i="74" s="1"/>
  <c r="AA76" i="74" s="1"/>
  <c r="Y10" i="74"/>
  <c r="Y11" i="74" s="1"/>
  <c r="Y76" i="74" s="1"/>
  <c r="W10" i="74"/>
  <c r="W11" i="74" s="1"/>
  <c r="W76" i="74" s="1"/>
  <c r="U10" i="74"/>
  <c r="S10" i="74"/>
  <c r="Q10" i="74"/>
  <c r="O10" i="74"/>
  <c r="M10" i="74"/>
  <c r="M11" i="74" s="1"/>
  <c r="M76" i="74" s="1"/>
  <c r="K10" i="74"/>
  <c r="K11" i="74" s="1"/>
  <c r="K76" i="74" s="1"/>
  <c r="I10" i="74"/>
  <c r="I11" i="74" s="1"/>
  <c r="I76" i="74" s="1"/>
  <c r="G10" i="74"/>
  <c r="G11" i="74" s="1"/>
  <c r="G76" i="74" s="1"/>
  <c r="E10" i="74"/>
  <c r="F81" i="73" l="1"/>
  <c r="AD80" i="73"/>
  <c r="F78" i="73"/>
  <c r="O68" i="73"/>
  <c r="O69" i="73" s="1"/>
  <c r="P244" i="32"/>
  <c r="P243" i="32"/>
  <c r="P245" i="32" s="1"/>
  <c r="P248" i="32"/>
  <c r="P239" i="32"/>
  <c r="P246" i="32"/>
  <c r="P241" i="32"/>
  <c r="N115" i="32"/>
  <c r="P250" i="32" l="1"/>
  <c r="O183" i="32"/>
  <c r="T92" i="32"/>
  <c r="O251" i="66" l="1"/>
  <c r="O252" i="66" s="1"/>
  <c r="O179" i="32" l="1"/>
  <c r="O187" i="32" l="1"/>
  <c r="O211" i="32"/>
  <c r="O207" i="32"/>
  <c r="O203" i="32"/>
  <c r="O199" i="32"/>
  <c r="O195" i="32"/>
  <c r="O191" i="32"/>
  <c r="AB43" i="67"/>
  <c r="AB42" i="67"/>
  <c r="T42" i="67"/>
  <c r="AB41" i="67"/>
  <c r="AB40" i="67"/>
  <c r="T40" i="67"/>
  <c r="T31" i="67"/>
  <c r="X29" i="67"/>
  <c r="O29" i="67"/>
  <c r="T29" i="67" s="1"/>
  <c r="T25" i="67"/>
  <c r="T23" i="67"/>
  <c r="T21" i="67"/>
  <c r="T19" i="67"/>
  <c r="T17" i="67"/>
  <c r="X15" i="67"/>
  <c r="O15" i="67"/>
  <c r="T15" i="67" s="1"/>
  <c r="T13" i="67"/>
  <c r="T11" i="67"/>
  <c r="T9" i="67"/>
  <c r="T7" i="67"/>
  <c r="T5" i="67"/>
  <c r="Q60" i="66"/>
  <c r="M60" i="66"/>
  <c r="I60" i="66"/>
  <c r="E60" i="66"/>
  <c r="F262" i="66"/>
  <c r="AD264" i="66"/>
  <c r="F265" i="66"/>
  <c r="AH9" i="63"/>
  <c r="AS9" i="63" s="1"/>
  <c r="AI9" i="63"/>
  <c r="AJ9" i="63"/>
  <c r="AK9" i="63"/>
  <c r="AL9" i="63"/>
  <c r="AM9" i="63"/>
  <c r="AN9" i="63"/>
  <c r="AO9" i="63"/>
  <c r="AP9" i="63"/>
  <c r="AQ9" i="63"/>
  <c r="AR9" i="63"/>
  <c r="AH10" i="63"/>
  <c r="AS10" i="63" s="1"/>
  <c r="AI10" i="63"/>
  <c r="AJ10" i="63"/>
  <c r="AK10" i="63"/>
  <c r="AL10" i="63"/>
  <c r="AM10" i="63"/>
  <c r="AN10" i="63"/>
  <c r="AO10" i="63"/>
  <c r="AP10" i="63"/>
  <c r="AQ10" i="63"/>
  <c r="AR10" i="63"/>
  <c r="AH11" i="63"/>
  <c r="AI11" i="63"/>
  <c r="AJ11" i="63"/>
  <c r="AK11" i="63"/>
  <c r="AL11" i="63"/>
  <c r="AM11" i="63"/>
  <c r="AN11" i="63"/>
  <c r="AO11" i="63"/>
  <c r="AP11" i="63"/>
  <c r="AS11" i="63" s="1"/>
  <c r="AQ11" i="63"/>
  <c r="AR11" i="63"/>
  <c r="AH12" i="63"/>
  <c r="AI12" i="63"/>
  <c r="AJ12" i="63"/>
  <c r="AK12" i="63"/>
  <c r="AL12" i="63"/>
  <c r="AS12" i="63" s="1"/>
  <c r="AM12" i="63"/>
  <c r="AN12" i="63"/>
  <c r="AO12" i="63"/>
  <c r="AP12" i="63"/>
  <c r="AQ12" i="63"/>
  <c r="AR12" i="63"/>
  <c r="AH13" i="63"/>
  <c r="AI13" i="63"/>
  <c r="AJ13" i="63"/>
  <c r="AK13" i="63"/>
  <c r="AL13" i="63"/>
  <c r="AM13" i="63"/>
  <c r="AN13" i="63"/>
  <c r="AO13" i="63"/>
  <c r="AP13" i="63"/>
  <c r="AS13" i="63" s="1"/>
  <c r="AQ13" i="63"/>
  <c r="AR13" i="63"/>
  <c r="AH14" i="63"/>
  <c r="AI14" i="63"/>
  <c r="AJ14" i="63"/>
  <c r="AK14" i="63"/>
  <c r="AL14" i="63"/>
  <c r="AS14" i="63" s="1"/>
  <c r="AM14" i="63"/>
  <c r="AN14" i="63"/>
  <c r="AO14" i="63"/>
  <c r="AP14" i="63"/>
  <c r="AQ14" i="63"/>
  <c r="AR14" i="63"/>
  <c r="AH15" i="63"/>
  <c r="AI15" i="63"/>
  <c r="AJ15" i="63"/>
  <c r="AK15" i="63"/>
  <c r="AL15" i="63"/>
  <c r="AM15" i="63"/>
  <c r="AN15" i="63"/>
  <c r="AO15" i="63"/>
  <c r="AP15" i="63"/>
  <c r="AS15" i="63" s="1"/>
  <c r="AQ15" i="63"/>
  <c r="AR15" i="63"/>
  <c r="AH16" i="63"/>
  <c r="AI16" i="63"/>
  <c r="AJ16" i="63"/>
  <c r="AK16" i="63"/>
  <c r="AL16" i="63"/>
  <c r="AS16" i="63" s="1"/>
  <c r="AM16" i="63"/>
  <c r="AN16" i="63"/>
  <c r="AO16" i="63"/>
  <c r="AP16" i="63"/>
  <c r="AQ16" i="63"/>
  <c r="AR16" i="63"/>
  <c r="AH17" i="63"/>
  <c r="AI17" i="63"/>
  <c r="AJ17" i="63"/>
  <c r="AK17" i="63"/>
  <c r="AL17" i="63"/>
  <c r="AM17" i="63"/>
  <c r="AN17" i="63"/>
  <c r="AO17" i="63"/>
  <c r="AP17" i="63"/>
  <c r="AS17" i="63" s="1"/>
  <c r="AQ17" i="63"/>
  <c r="AR17" i="63"/>
  <c r="AH18" i="63"/>
  <c r="AI18" i="63"/>
  <c r="AJ18" i="63"/>
  <c r="AS18" i="63" s="1"/>
  <c r="AK18" i="63"/>
  <c r="AL18" i="63"/>
  <c r="AM18" i="63"/>
  <c r="AN18" i="63"/>
  <c r="AO18" i="63"/>
  <c r="AP18" i="63"/>
  <c r="AQ18" i="63"/>
  <c r="AR18" i="63"/>
  <c r="AH19" i="63"/>
  <c r="AI19" i="63"/>
  <c r="AJ19" i="63"/>
  <c r="AK19" i="63"/>
  <c r="AL19" i="63"/>
  <c r="AM19" i="63"/>
  <c r="AN19" i="63"/>
  <c r="AO19" i="63"/>
  <c r="AP19" i="63"/>
  <c r="AS19" i="63" s="1"/>
  <c r="AQ19" i="63"/>
  <c r="AR19" i="63"/>
  <c r="AH20" i="63"/>
  <c r="AI20" i="63"/>
  <c r="AJ20" i="63"/>
  <c r="AS20" i="63" s="1"/>
  <c r="AK20" i="63"/>
  <c r="AL20" i="63"/>
  <c r="AM20" i="63"/>
  <c r="AN20" i="63"/>
  <c r="AO20" i="63"/>
  <c r="AP20" i="63"/>
  <c r="AQ20" i="63"/>
  <c r="AR20" i="63"/>
  <c r="AH21" i="63"/>
  <c r="AI21" i="63"/>
  <c r="AJ21" i="63"/>
  <c r="AK21" i="63"/>
  <c r="AL21" i="63"/>
  <c r="AM21" i="63"/>
  <c r="AN21" i="63"/>
  <c r="AS21" i="63" s="1"/>
  <c r="AO21" i="63"/>
  <c r="AP21" i="63"/>
  <c r="AQ21" i="63"/>
  <c r="AR21" i="63"/>
  <c r="AH22" i="63"/>
  <c r="AI22" i="63"/>
  <c r="AJ22" i="63"/>
  <c r="AS22" i="63" s="1"/>
  <c r="AK22" i="63"/>
  <c r="AL22" i="63"/>
  <c r="AM22" i="63"/>
  <c r="AN22" i="63"/>
  <c r="AO22" i="63"/>
  <c r="AP22" i="63"/>
  <c r="AQ22" i="63"/>
  <c r="AR22" i="63"/>
  <c r="AH23" i="63"/>
  <c r="AI23" i="63"/>
  <c r="AJ23" i="63"/>
  <c r="AK23" i="63"/>
  <c r="AL23" i="63"/>
  <c r="AM23" i="63"/>
  <c r="AN23" i="63"/>
  <c r="AS23" i="63" s="1"/>
  <c r="AO23" i="63"/>
  <c r="AP23" i="63"/>
  <c r="AQ23" i="63"/>
  <c r="AR23" i="63"/>
  <c r="AH24" i="63"/>
  <c r="AS24" i="63" s="1"/>
  <c r="AI24" i="63"/>
  <c r="AJ24" i="63"/>
  <c r="AK24" i="63"/>
  <c r="AL24" i="63"/>
  <c r="AM24" i="63"/>
  <c r="AN24" i="63"/>
  <c r="AO24" i="63"/>
  <c r="AP24" i="63"/>
  <c r="AQ24" i="63"/>
  <c r="AR24" i="63"/>
  <c r="AH25" i="63"/>
  <c r="AI25" i="63"/>
  <c r="AJ25" i="63"/>
  <c r="AK25" i="63"/>
  <c r="AL25" i="63"/>
  <c r="AM25" i="63"/>
  <c r="AN25" i="63"/>
  <c r="AS25" i="63" s="1"/>
  <c r="AO25" i="63"/>
  <c r="AP25" i="63"/>
  <c r="AQ25" i="63"/>
  <c r="AR25" i="63"/>
  <c r="AH26" i="63"/>
  <c r="AS26" i="63" s="1"/>
  <c r="AI26" i="63"/>
  <c r="AJ26" i="63"/>
  <c r="AK26" i="63"/>
  <c r="AL26" i="63"/>
  <c r="AM26" i="63"/>
  <c r="AN26" i="63"/>
  <c r="AO26" i="63"/>
  <c r="AP26" i="63"/>
  <c r="AQ26" i="63"/>
  <c r="AR26" i="63"/>
  <c r="AH27" i="63"/>
  <c r="AI27" i="63"/>
  <c r="AJ27" i="63"/>
  <c r="AK27" i="63"/>
  <c r="AL27" i="63"/>
  <c r="AM27" i="63"/>
  <c r="AN27" i="63"/>
  <c r="AS27" i="63" s="1"/>
  <c r="AO27" i="63"/>
  <c r="AP27" i="63"/>
  <c r="AQ27" i="63"/>
  <c r="AR27" i="63"/>
  <c r="AH28" i="63"/>
  <c r="AS28" i="63" s="1"/>
  <c r="AI28" i="63"/>
  <c r="AJ28" i="63"/>
  <c r="AK28" i="63"/>
  <c r="AL28" i="63"/>
  <c r="AM28" i="63"/>
  <c r="AN28" i="63"/>
  <c r="AO28" i="63"/>
  <c r="AP28" i="63"/>
  <c r="AQ28" i="63"/>
  <c r="AR28" i="63"/>
  <c r="C29" i="63"/>
  <c r="D29" i="63"/>
  <c r="E29" i="63"/>
  <c r="F29" i="63"/>
  <c r="G29" i="63"/>
  <c r="H29" i="63"/>
  <c r="I29" i="63"/>
  <c r="I38" i="63" s="1"/>
  <c r="J29" i="63"/>
  <c r="K29" i="63"/>
  <c r="L29" i="63"/>
  <c r="L38" i="63" s="1"/>
  <c r="M29" i="63"/>
  <c r="N29" i="63"/>
  <c r="O29" i="63"/>
  <c r="O38" i="63" s="1"/>
  <c r="P29" i="63"/>
  <c r="P38" i="63" s="1"/>
  <c r="Q29" i="63"/>
  <c r="R29" i="63"/>
  <c r="S29" i="63"/>
  <c r="S38" i="63" s="1"/>
  <c r="T29" i="63"/>
  <c r="U29" i="63"/>
  <c r="V29" i="63"/>
  <c r="W29" i="63"/>
  <c r="X29" i="63"/>
  <c r="Y29" i="63"/>
  <c r="Z29" i="63"/>
  <c r="Z38" i="63" s="1"/>
  <c r="AA29" i="63"/>
  <c r="AB29" i="63"/>
  <c r="AC29" i="63"/>
  <c r="AD29" i="63"/>
  <c r="AD38" i="63" s="1"/>
  <c r="AE29" i="63"/>
  <c r="AE38" i="63" s="1"/>
  <c r="AF29" i="63"/>
  <c r="AF38" i="63" s="1"/>
  <c r="AG29" i="63"/>
  <c r="C30" i="63"/>
  <c r="D30" i="63"/>
  <c r="E30" i="63"/>
  <c r="F30" i="63"/>
  <c r="G30" i="63"/>
  <c r="H30" i="63"/>
  <c r="H38" i="63" s="1"/>
  <c r="I30" i="63"/>
  <c r="J30" i="63"/>
  <c r="K30" i="63"/>
  <c r="L30" i="63"/>
  <c r="M30" i="63"/>
  <c r="M38" i="63" s="1"/>
  <c r="N30" i="63"/>
  <c r="O30" i="63"/>
  <c r="P30" i="63"/>
  <c r="Q30" i="63"/>
  <c r="Q38" i="63" s="1"/>
  <c r="R30" i="63"/>
  <c r="S30" i="63"/>
  <c r="T30" i="63"/>
  <c r="U30" i="63"/>
  <c r="V30" i="63"/>
  <c r="W30" i="63"/>
  <c r="X30" i="63"/>
  <c r="Y30" i="63"/>
  <c r="Z30" i="63"/>
  <c r="AA30" i="63"/>
  <c r="AB30" i="63"/>
  <c r="AB38" i="63" s="1"/>
  <c r="AC30" i="63"/>
  <c r="AC38" i="63" s="1"/>
  <c r="AD30" i="63"/>
  <c r="AE30" i="63"/>
  <c r="AF30" i="63"/>
  <c r="AG30" i="63"/>
  <c r="C31" i="63"/>
  <c r="D31" i="63"/>
  <c r="E31" i="63"/>
  <c r="F31" i="63"/>
  <c r="F38" i="63" s="1"/>
  <c r="G31" i="63"/>
  <c r="H31" i="63"/>
  <c r="I31" i="63"/>
  <c r="J31" i="63"/>
  <c r="K31" i="63"/>
  <c r="L31" i="63"/>
  <c r="M31" i="63"/>
  <c r="N31" i="63"/>
  <c r="O31" i="63"/>
  <c r="P31" i="63"/>
  <c r="Q31" i="63"/>
  <c r="R31" i="63"/>
  <c r="S31" i="63"/>
  <c r="T31" i="63"/>
  <c r="T38" i="63" s="1"/>
  <c r="U31" i="63"/>
  <c r="V31" i="63"/>
  <c r="W31" i="63"/>
  <c r="X31" i="63"/>
  <c r="Y31" i="63"/>
  <c r="Z31" i="63"/>
  <c r="AA31" i="63"/>
  <c r="AB31" i="63"/>
  <c r="AC31" i="63"/>
  <c r="AD31" i="63"/>
  <c r="AE31" i="63"/>
  <c r="AF31" i="63"/>
  <c r="AG31" i="63"/>
  <c r="C32" i="63"/>
  <c r="C38" i="63" s="1"/>
  <c r="D32" i="63"/>
  <c r="E32" i="63"/>
  <c r="F32" i="63"/>
  <c r="G32" i="63"/>
  <c r="G38" i="63" s="1"/>
  <c r="H32" i="63"/>
  <c r="I32" i="63"/>
  <c r="J32" i="63"/>
  <c r="K32" i="63"/>
  <c r="K38" i="63" s="1"/>
  <c r="L32" i="63"/>
  <c r="M32" i="63"/>
  <c r="N32" i="63"/>
  <c r="N38" i="63" s="1"/>
  <c r="O32" i="63"/>
  <c r="P32" i="63"/>
  <c r="Q32" i="63"/>
  <c r="R32" i="63"/>
  <c r="S32" i="63"/>
  <c r="T32" i="63"/>
  <c r="U32" i="63"/>
  <c r="V32" i="63"/>
  <c r="V38" i="63" s="1"/>
  <c r="W32" i="63"/>
  <c r="X32" i="63"/>
  <c r="Y32" i="63"/>
  <c r="Z32" i="63"/>
  <c r="AA32" i="63"/>
  <c r="AB32" i="63"/>
  <c r="AC32" i="63"/>
  <c r="AD32" i="63"/>
  <c r="AE32" i="63"/>
  <c r="AF32" i="63"/>
  <c r="AG32" i="63"/>
  <c r="C33" i="63"/>
  <c r="D33" i="63"/>
  <c r="D38" i="63" s="1"/>
  <c r="E33" i="63"/>
  <c r="F33" i="63"/>
  <c r="G33" i="63"/>
  <c r="H33" i="63"/>
  <c r="I33" i="63"/>
  <c r="J33" i="63"/>
  <c r="K33" i="63"/>
  <c r="L33" i="63"/>
  <c r="M33" i="63"/>
  <c r="N33" i="63"/>
  <c r="O33" i="63"/>
  <c r="P33" i="63"/>
  <c r="Q33" i="63"/>
  <c r="R33" i="63"/>
  <c r="S33" i="63"/>
  <c r="T33" i="63"/>
  <c r="U33" i="63"/>
  <c r="V33" i="63"/>
  <c r="W33" i="63"/>
  <c r="W38" i="63" s="1"/>
  <c r="X33" i="63"/>
  <c r="Y33" i="63"/>
  <c r="Z33" i="63"/>
  <c r="AA33" i="63"/>
  <c r="AA38" i="63" s="1"/>
  <c r="AB33" i="63"/>
  <c r="AC33" i="63"/>
  <c r="AD33" i="63"/>
  <c r="AE33" i="63"/>
  <c r="AF33" i="63"/>
  <c r="AG33" i="63"/>
  <c r="C34" i="63"/>
  <c r="D34" i="63"/>
  <c r="E34" i="63"/>
  <c r="F34" i="63"/>
  <c r="G34" i="63"/>
  <c r="H34" i="63"/>
  <c r="I34" i="63"/>
  <c r="J34" i="63"/>
  <c r="K34" i="63"/>
  <c r="L34" i="63"/>
  <c r="M34" i="63"/>
  <c r="N34" i="63"/>
  <c r="O34" i="63"/>
  <c r="P34" i="63"/>
  <c r="Q34" i="63"/>
  <c r="R34" i="63"/>
  <c r="S34" i="63"/>
  <c r="T34" i="63"/>
  <c r="U34" i="63"/>
  <c r="V34" i="63"/>
  <c r="W34" i="63"/>
  <c r="X34" i="63"/>
  <c r="Y34" i="63"/>
  <c r="Z34" i="63"/>
  <c r="AA34" i="63"/>
  <c r="AB34" i="63"/>
  <c r="AC34" i="63"/>
  <c r="AD34" i="63"/>
  <c r="AE34" i="63"/>
  <c r="AF34" i="63"/>
  <c r="AG34" i="63"/>
  <c r="C35" i="63"/>
  <c r="D35" i="63"/>
  <c r="E35" i="63"/>
  <c r="F35" i="63"/>
  <c r="G35" i="63"/>
  <c r="H35" i="63"/>
  <c r="I35" i="63"/>
  <c r="J35" i="63"/>
  <c r="K35" i="63"/>
  <c r="L35" i="63"/>
  <c r="M35" i="63"/>
  <c r="N35" i="63"/>
  <c r="O35" i="63"/>
  <c r="P35" i="63"/>
  <c r="Q35" i="63"/>
  <c r="R35" i="63"/>
  <c r="S35" i="63"/>
  <c r="T35" i="63"/>
  <c r="U35" i="63"/>
  <c r="V35" i="63"/>
  <c r="W35" i="63"/>
  <c r="X35" i="63"/>
  <c r="Y35" i="63"/>
  <c r="Z35" i="63"/>
  <c r="AA35" i="63"/>
  <c r="AB35" i="63"/>
  <c r="AC35" i="63"/>
  <c r="AD35" i="63"/>
  <c r="AE35" i="63"/>
  <c r="AF35" i="63"/>
  <c r="AG35" i="63"/>
  <c r="C36" i="63"/>
  <c r="D36" i="63"/>
  <c r="E36" i="63"/>
  <c r="E38" i="63" s="1"/>
  <c r="F36" i="63"/>
  <c r="G36" i="63"/>
  <c r="H36" i="63"/>
  <c r="I36" i="63"/>
  <c r="J36" i="63"/>
  <c r="K36" i="63"/>
  <c r="L36" i="63"/>
  <c r="M36" i="63"/>
  <c r="N36" i="63"/>
  <c r="O36" i="63"/>
  <c r="P36" i="63"/>
  <c r="Q36" i="63"/>
  <c r="R36" i="63"/>
  <c r="S36" i="63"/>
  <c r="T36" i="63"/>
  <c r="U36" i="63"/>
  <c r="V36" i="63"/>
  <c r="W36" i="63"/>
  <c r="X36" i="63"/>
  <c r="Y36" i="63"/>
  <c r="Z36" i="63"/>
  <c r="AA36" i="63"/>
  <c r="AB36" i="63"/>
  <c r="AC36" i="63"/>
  <c r="AD36" i="63"/>
  <c r="AE36" i="63"/>
  <c r="AF36" i="63"/>
  <c r="AG36" i="63"/>
  <c r="C37" i="63"/>
  <c r="D37" i="63"/>
  <c r="E37" i="63"/>
  <c r="F37" i="63"/>
  <c r="G37" i="63"/>
  <c r="H37" i="63"/>
  <c r="I37" i="63"/>
  <c r="J37" i="63"/>
  <c r="K37" i="63"/>
  <c r="L37" i="63"/>
  <c r="M37" i="63"/>
  <c r="N37" i="63"/>
  <c r="O37" i="63"/>
  <c r="P37" i="63"/>
  <c r="Q37" i="63"/>
  <c r="R37" i="63"/>
  <c r="S37" i="63"/>
  <c r="T37" i="63"/>
  <c r="U37" i="63"/>
  <c r="U38" i="63" s="1"/>
  <c r="V37" i="63"/>
  <c r="W37" i="63"/>
  <c r="X37" i="63"/>
  <c r="X38" i="63"/>
  <c r="Y37" i="63"/>
  <c r="Z37" i="63"/>
  <c r="AA37" i="63"/>
  <c r="AB37" i="63"/>
  <c r="AC37" i="63"/>
  <c r="AD37" i="63"/>
  <c r="AE37" i="63"/>
  <c r="AF37" i="63"/>
  <c r="AG37" i="63"/>
  <c r="Z14" i="32"/>
  <c r="L64" i="32"/>
  <c r="L65" i="32"/>
  <c r="L66" i="32"/>
  <c r="L67" i="32"/>
  <c r="T91" i="32"/>
  <c r="W91" i="32" s="1"/>
  <c r="T93" i="32"/>
  <c r="T94" i="32"/>
  <c r="T95" i="32"/>
  <c r="T96" i="32"/>
  <c r="T97" i="32"/>
  <c r="Z97" i="32" s="1"/>
  <c r="T98" i="32"/>
  <c r="T99" i="32"/>
  <c r="T100" i="32"/>
  <c r="T101" i="32"/>
  <c r="T102" i="32"/>
  <c r="T103" i="32"/>
  <c r="T104" i="32"/>
  <c r="T105" i="32"/>
  <c r="Z105" i="32" s="1"/>
  <c r="T106" i="32"/>
  <c r="T107" i="32"/>
  <c r="T108" i="32"/>
  <c r="T109" i="32"/>
  <c r="T110" i="32"/>
  <c r="T111" i="32"/>
  <c r="T112" i="32"/>
  <c r="T113" i="32"/>
  <c r="Z113" i="32" s="1"/>
  <c r="T114" i="32"/>
  <c r="E115" i="32"/>
  <c r="G115" i="32"/>
  <c r="H115" i="32"/>
  <c r="J115" i="32"/>
  <c r="K115" i="32"/>
  <c r="M115" i="32"/>
  <c r="P115" i="32"/>
  <c r="Q115" i="32"/>
  <c r="T132" i="32"/>
  <c r="T133" i="32"/>
  <c r="T134" i="32"/>
  <c r="T135" i="32"/>
  <c r="T136" i="32"/>
  <c r="T137" i="32"/>
  <c r="T138" i="32"/>
  <c r="T139" i="32"/>
  <c r="T140" i="32"/>
  <c r="T141" i="32"/>
  <c r="T142" i="32"/>
  <c r="T143" i="32"/>
  <c r="T144" i="32"/>
  <c r="T145" i="32"/>
  <c r="T146" i="32"/>
  <c r="T147" i="32"/>
  <c r="T148" i="32"/>
  <c r="T149" i="32"/>
  <c r="P228" i="32"/>
  <c r="T250" i="32" s="1"/>
  <c r="P229" i="32"/>
  <c r="P230" i="32"/>
  <c r="AE230" i="32"/>
  <c r="P231" i="32"/>
  <c r="AE231" i="32"/>
  <c r="P232" i="32"/>
  <c r="AE232" i="32"/>
  <c r="P233" i="32"/>
  <c r="AE233" i="32"/>
  <c r="P234" i="32"/>
  <c r="AE234" i="32"/>
  <c r="P235" i="32"/>
  <c r="AH235" i="32"/>
  <c r="P236" i="32"/>
  <c r="P237" i="32"/>
  <c r="P238" i="32"/>
  <c r="P240" i="32"/>
  <c r="B409" i="32"/>
  <c r="B410" i="32" s="1"/>
  <c r="B411" i="32" s="1"/>
  <c r="B412" i="32" s="1"/>
  <c r="B413" i="32" s="1"/>
  <c r="B414" i="32" s="1"/>
  <c r="B415" i="32" s="1"/>
  <c r="B416" i="32" s="1"/>
  <c r="B417" i="32" s="1"/>
  <c r="B418" i="32" s="1"/>
  <c r="B419" i="32" s="1"/>
  <c r="B420" i="32" s="1"/>
  <c r="B421" i="32" s="1"/>
  <c r="B422" i="32" s="1"/>
  <c r="B423" i="32" s="1"/>
  <c r="B424" i="32" s="1"/>
  <c r="B425" i="32" s="1"/>
  <c r="B426" i="32" s="1"/>
  <c r="B427" i="32" s="1"/>
  <c r="B438" i="32"/>
  <c r="B439" i="32" s="1"/>
  <c r="B440" i="32" s="1"/>
  <c r="B449" i="32" s="1"/>
  <c r="B450" i="32" s="1"/>
  <c r="B451" i="32" s="1"/>
  <c r="B452" i="32" s="1"/>
  <c r="B453" i="32" s="1"/>
  <c r="B500" i="32"/>
  <c r="B502" i="32" s="1"/>
  <c r="B504" i="32" s="1"/>
  <c r="B506" i="32" s="1"/>
  <c r="B508" i="32" s="1"/>
  <c r="B510" i="32" s="1"/>
  <c r="B512" i="32" s="1"/>
  <c r="B514" i="32" s="1"/>
  <c r="B516" i="32" s="1"/>
  <c r="B518" i="32" s="1"/>
  <c r="B520" i="32" s="1"/>
  <c r="B522" i="32" s="1"/>
  <c r="B524" i="32" s="1"/>
  <c r="B526" i="32" s="1"/>
  <c r="B528" i="32" s="1"/>
  <c r="B530" i="32" s="1"/>
  <c r="B532" i="32" s="1"/>
  <c r="B534" i="32" s="1"/>
  <c r="B536" i="32" s="1"/>
  <c r="B538" i="32" s="1"/>
  <c r="L7" i="2"/>
  <c r="L46" i="2"/>
  <c r="L54" i="2"/>
  <c r="L73" i="2"/>
  <c r="Z107" i="32" l="1"/>
  <c r="P242" i="32"/>
  <c r="T242" i="32" s="1"/>
  <c r="T251" i="32" s="1"/>
  <c r="Z109" i="32"/>
  <c r="Z101" i="32"/>
  <c r="Z89" i="32"/>
  <c r="Z111" i="32"/>
  <c r="Z103" i="32"/>
  <c r="Z95" i="32"/>
  <c r="W93" i="32"/>
  <c r="Z93" i="32"/>
  <c r="Z91" i="32"/>
  <c r="Z99" i="32"/>
  <c r="Z146" i="32"/>
  <c r="Z142" i="32"/>
  <c r="Z148" i="32"/>
  <c r="Z140" i="32"/>
  <c r="Z132" i="32"/>
  <c r="Z144" i="32"/>
  <c r="AE235" i="32"/>
  <c r="AG251" i="32" s="1"/>
  <c r="T115" i="32"/>
  <c r="Z138" i="32"/>
  <c r="T116" i="32"/>
  <c r="Z136" i="32"/>
  <c r="Z134" i="32"/>
  <c r="J38" i="63"/>
  <c r="AG38" i="63"/>
  <c r="Y38" i="63"/>
  <c r="R38" i="63"/>
  <c r="W115" i="32" l="1"/>
  <c r="AB117" i="32" s="1"/>
</calcChain>
</file>

<file path=xl/comments1.xml><?xml version="1.0" encoding="utf-8"?>
<comments xmlns="http://schemas.openxmlformats.org/spreadsheetml/2006/main">
  <authors>
    <author>中目</author>
  </authors>
  <commentList>
    <comment ref="L5" authorId="0" shapeId="0">
      <text>
        <r>
          <rPr>
            <sz val="8"/>
            <color indexed="81"/>
            <rFont val="ＭＳ Ｐゴシック"/>
            <family val="3"/>
            <charset val="128"/>
          </rPr>
          <t>ページ番号を記入してください。</t>
        </r>
      </text>
    </comment>
  </commentList>
</comments>
</file>

<file path=xl/comments2.xml><?xml version="1.0" encoding="utf-8"?>
<comments xmlns="http://schemas.openxmlformats.org/spreadsheetml/2006/main">
  <authors>
    <author>F-Admin</author>
    <author>中目</author>
  </authors>
  <commentList>
    <comment ref="AF228" authorId="0" shapeId="0">
      <text>
        <r>
          <rPr>
            <b/>
            <sz val="9"/>
            <color indexed="81"/>
            <rFont val="ＭＳ Ｐゴシック"/>
            <family val="3"/>
            <charset val="128"/>
          </rPr>
          <t xml:space="preserve">該当する場合は、「○」を記入する。
</t>
        </r>
      </text>
    </comment>
    <comment ref="AF238" authorId="1" shapeId="0">
      <text>
        <r>
          <rPr>
            <sz val="8"/>
            <color indexed="81"/>
            <rFont val="ＭＳ Ｐゴシック"/>
            <family val="3"/>
            <charset val="128"/>
          </rPr>
          <t>実施している事業に、「○」を入力すること。</t>
        </r>
      </text>
    </comment>
  </commentList>
</comments>
</file>

<file path=xl/comments3.xml><?xml version="1.0" encoding="utf-8"?>
<comments xmlns="http://schemas.openxmlformats.org/spreadsheetml/2006/main">
  <authors>
    <author>中目</author>
  </authors>
  <commentList>
    <comment ref="I5" authorId="0" shapeId="0">
      <text>
        <r>
          <rPr>
            <sz val="8"/>
            <color indexed="0"/>
            <rFont val="ＭＳ Ｐゴシック"/>
            <family val="3"/>
            <charset val="128"/>
          </rPr>
          <t>該当するものに「○」を入力すること。</t>
        </r>
      </text>
    </comment>
    <comment ref="AE54" authorId="0" shapeId="0">
      <text>
        <r>
          <rPr>
            <sz val="8"/>
            <color indexed="0"/>
            <rFont val="ＭＳ Ｐゴシック"/>
            <family val="3"/>
            <charset val="128"/>
          </rPr>
          <t>該当するものに「○」を入力すること。</t>
        </r>
      </text>
    </comment>
    <comment ref="E234" authorId="0" shapeId="0">
      <text>
        <r>
          <rPr>
            <sz val="8"/>
            <color indexed="0"/>
            <rFont val="ＭＳ Ｐゴシック"/>
            <family val="3"/>
            <charset val="128"/>
          </rPr>
          <t>該当するものに「○」を入力すること。</t>
        </r>
      </text>
    </comment>
    <comment ref="J361" authorId="0" shapeId="0">
      <text>
        <r>
          <rPr>
            <sz val="8"/>
            <color indexed="0"/>
            <rFont val="ＭＳ Ｐゴシック"/>
            <family val="3"/>
            <charset val="128"/>
          </rPr>
          <t>該当するものに「○」を入力すること。</t>
        </r>
      </text>
    </comment>
    <comment ref="F464" authorId="0" shapeId="0">
      <text>
        <r>
          <rPr>
            <sz val="8"/>
            <color indexed="0"/>
            <rFont val="ＭＳ Ｐゴシック"/>
            <family val="3"/>
            <charset val="128"/>
          </rPr>
          <t>該当するものに「○」を入力すること。</t>
        </r>
      </text>
    </comment>
    <comment ref="R579" authorId="0" shapeId="0">
      <text>
        <r>
          <rPr>
            <sz val="8"/>
            <color indexed="0"/>
            <rFont val="ＭＳ Ｐゴシック"/>
            <family val="3"/>
            <charset val="128"/>
          </rPr>
          <t>該当するものに「○」を入力すること。</t>
        </r>
      </text>
    </comment>
    <comment ref="R631" authorId="0" shapeId="0">
      <text>
        <r>
          <rPr>
            <sz val="8"/>
            <color indexed="0"/>
            <rFont val="ＭＳ Ｐゴシック"/>
            <family val="3"/>
            <charset val="128"/>
          </rPr>
          <t>該当するものに「○」を入力すること。</t>
        </r>
      </text>
    </comment>
  </commentList>
</comments>
</file>

<file path=xl/comments4.xml><?xml version="1.0" encoding="utf-8"?>
<comments xmlns="http://schemas.openxmlformats.org/spreadsheetml/2006/main">
  <authors>
    <author>中目</author>
    <author>佐々木 順子</author>
  </authors>
  <commentList>
    <comment ref="C4" authorId="0" shapeId="0">
      <text>
        <r>
          <rPr>
            <sz val="8"/>
            <color indexed="81"/>
            <rFont val="ＭＳ Ｐゴシック"/>
            <family val="3"/>
            <charset val="128"/>
          </rPr>
          <t>満年齢で記入すること。</t>
        </r>
      </text>
    </comment>
    <comment ref="E15" authorId="1" shapeId="0">
      <text>
        <r>
          <rPr>
            <sz val="6"/>
            <color indexed="81"/>
            <rFont val="MS P ゴシック"/>
            <family val="3"/>
            <charset val="128"/>
          </rPr>
          <t>勤務時間帯に「１」を入力すること。
セルが黒く色づけされるとともに、当該時間帯の勤務人数が自動計算されます。</t>
        </r>
      </text>
    </comment>
    <comment ref="E100" authorId="1" shapeId="0">
      <text>
        <r>
          <rPr>
            <sz val="6"/>
            <color indexed="81"/>
            <rFont val="MS P ゴシック"/>
            <family val="3"/>
            <charset val="128"/>
          </rPr>
          <t>勤務時間帯に「１」を入力すること。
セルが黒く色づけされるとともに、当該時間帯の勤務人数が自動計算されます。</t>
        </r>
      </text>
    </comment>
  </commentList>
</comments>
</file>

<file path=xl/comments5.xml><?xml version="1.0" encoding="utf-8"?>
<comments xmlns="http://schemas.openxmlformats.org/spreadsheetml/2006/main">
  <authors>
    <author>佐々木 順子</author>
  </authors>
  <commentList>
    <comment ref="E15" authorId="0" shapeId="0">
      <text>
        <r>
          <rPr>
            <sz val="6"/>
            <color indexed="81"/>
            <rFont val="MS P ゴシック"/>
            <family val="3"/>
            <charset val="128"/>
          </rPr>
          <t>勤務時間帯に「１」を入力すること。
セルが黒く色づけされるとともに、当該時間帯の勤務人数が自動計算されます。</t>
        </r>
      </text>
    </comment>
    <comment ref="E100" authorId="0" shapeId="0">
      <text>
        <r>
          <rPr>
            <sz val="6"/>
            <color indexed="81"/>
            <rFont val="MS P ゴシック"/>
            <family val="3"/>
            <charset val="128"/>
          </rPr>
          <t>勤務時間帯に「１」を入力すること。
セルが黒く色づけされるとともに、当該時間帯の勤務人数が自動計算されます。</t>
        </r>
      </text>
    </comment>
  </commentList>
</comments>
</file>

<file path=xl/comments6.xml><?xml version="1.0" encoding="utf-8"?>
<comments xmlns="http://schemas.openxmlformats.org/spreadsheetml/2006/main">
  <authors>
    <author>佐々木 順子</author>
  </authors>
  <commentList>
    <comment ref="E15" authorId="0" shapeId="0">
      <text>
        <r>
          <rPr>
            <sz val="6"/>
            <color indexed="81"/>
            <rFont val="MS P ゴシック"/>
            <family val="3"/>
            <charset val="128"/>
          </rPr>
          <t>勤務時間帯に「１」を入力すること。
セルが黒く色づけされるとともに、当該時間帯の勤務人数が自動計算されます。</t>
        </r>
      </text>
    </comment>
    <comment ref="E100" authorId="0" shapeId="0">
      <text>
        <r>
          <rPr>
            <sz val="6"/>
            <color indexed="81"/>
            <rFont val="MS P ゴシック"/>
            <family val="3"/>
            <charset val="128"/>
          </rPr>
          <t>勤務時間帯に「１」を入力すること。
セルが黒く色づけされるとともに、当該時間帯の勤務人数が自動計算されます。</t>
        </r>
      </text>
    </comment>
  </commentList>
</comments>
</file>

<file path=xl/sharedStrings.xml><?xml version="1.0" encoding="utf-8"?>
<sst xmlns="http://schemas.openxmlformats.org/spreadsheetml/2006/main" count="6040" uniqueCount="2322">
  <si>
    <t>（5）非常災害時における関係機関及び地域団体との協力体制の状況</t>
    <rPh sb="5" eb="7">
      <t>サイガイ</t>
    </rPh>
    <rPh sb="12" eb="14">
      <t>カンケイ</t>
    </rPh>
    <rPh sb="14" eb="16">
      <t>キカン</t>
    </rPh>
    <rPh sb="16" eb="17">
      <t>オヨ</t>
    </rPh>
    <rPh sb="20" eb="22">
      <t>ダンタイ</t>
    </rPh>
    <phoneticPr fontId="2"/>
  </si>
  <si>
    <t>（6）施設管理責任者（施設長）不在時の安全管理体制の状況</t>
    <rPh sb="3" eb="5">
      <t>シセツ</t>
    </rPh>
    <rPh sb="5" eb="7">
      <t>カンリ</t>
    </rPh>
    <rPh sb="7" eb="10">
      <t>セキニンシャ</t>
    </rPh>
    <rPh sb="11" eb="14">
      <t>シセツチョウ</t>
    </rPh>
    <rPh sb="15" eb="17">
      <t>フザイ</t>
    </rPh>
    <rPh sb="17" eb="18">
      <t>ジ</t>
    </rPh>
    <rPh sb="19" eb="21">
      <t>アンゼン</t>
    </rPh>
    <rPh sb="21" eb="23">
      <t>カンリ</t>
    </rPh>
    <rPh sb="23" eb="25">
      <t>タイセイ</t>
    </rPh>
    <rPh sb="26" eb="28">
      <t>ジョウキョウ</t>
    </rPh>
    <phoneticPr fontId="2"/>
  </si>
  <si>
    <t>（7）消防署の立入検査の状況</t>
    <rPh sb="3" eb="6">
      <t>ショウボウショ</t>
    </rPh>
    <rPh sb="7" eb="9">
      <t>タチイリ</t>
    </rPh>
    <rPh sb="9" eb="11">
      <t>ケンサ</t>
    </rPh>
    <rPh sb="12" eb="14">
      <t>ジョウキョウ</t>
    </rPh>
    <phoneticPr fontId="2"/>
  </si>
  <si>
    <t>J</t>
    <phoneticPr fontId="2"/>
  </si>
  <si>
    <t>病児・病後児保育事業</t>
    <rPh sb="0" eb="2">
      <t>ビョウジ</t>
    </rPh>
    <rPh sb="3" eb="6">
      <t>ビョウゴジ</t>
    </rPh>
    <rPh sb="6" eb="8">
      <t>ホイク</t>
    </rPh>
    <rPh sb="8" eb="10">
      <t>ジギョウ</t>
    </rPh>
    <phoneticPr fontId="2"/>
  </si>
  <si>
    <t>職員への周知</t>
    <rPh sb="0" eb="2">
      <t>ショクイン</t>
    </rPh>
    <rPh sb="4" eb="6">
      <t>シュウチ</t>
    </rPh>
    <phoneticPr fontId="2"/>
  </si>
  <si>
    <t xml:space="preserve"> 4週6休</t>
    <rPh sb="2" eb="3">
      <t>シュウ</t>
    </rPh>
    <rPh sb="4" eb="5">
      <t>キュウ</t>
    </rPh>
    <phoneticPr fontId="2"/>
  </si>
  <si>
    <t>日　　　　　数　　　　　計</t>
    <rPh sb="0" eb="1">
      <t>ヒ</t>
    </rPh>
    <rPh sb="6" eb="7">
      <t>カズ</t>
    </rPh>
    <rPh sb="12" eb="13">
      <t>ケイ</t>
    </rPh>
    <phoneticPr fontId="2"/>
  </si>
  <si>
    <t>日</t>
    <rPh sb="0" eb="1">
      <t>ヒ</t>
    </rPh>
    <phoneticPr fontId="2"/>
  </si>
  <si>
    <t>職員名</t>
    <rPh sb="0" eb="2">
      <t>ショクイン</t>
    </rPh>
    <rPh sb="2" eb="3">
      <t>メイ</t>
    </rPh>
    <phoneticPr fontId="2"/>
  </si>
  <si>
    <t>合　計</t>
    <rPh sb="0" eb="1">
      <t>ゴウ</t>
    </rPh>
    <rPh sb="2" eb="3">
      <t>ケイ</t>
    </rPh>
    <phoneticPr fontId="2"/>
  </si>
  <si>
    <t>人　　　　数</t>
    <rPh sb="0" eb="1">
      <t>ヒト</t>
    </rPh>
    <rPh sb="5" eb="6">
      <t>カズ</t>
    </rPh>
    <phoneticPr fontId="2"/>
  </si>
  <si>
    <t>勤務形態の符号</t>
    <rPh sb="0" eb="2">
      <t>キンム</t>
    </rPh>
    <rPh sb="2" eb="4">
      <t>ケイタイ</t>
    </rPh>
    <rPh sb="5" eb="7">
      <t>フゴウ</t>
    </rPh>
    <phoneticPr fontId="2"/>
  </si>
  <si>
    <t>週休制の状況</t>
    <rPh sb="0" eb="2">
      <t>シュウキュウ</t>
    </rPh>
    <rPh sb="2" eb="3">
      <t>セイ</t>
    </rPh>
    <rPh sb="4" eb="6">
      <t>ジョウキョウ</t>
    </rPh>
    <phoneticPr fontId="2"/>
  </si>
  <si>
    <t>合計</t>
    <rPh sb="0" eb="2">
      <t>ゴウケイ</t>
    </rPh>
    <phoneticPr fontId="2"/>
  </si>
  <si>
    <t>雇入関係書類</t>
    <rPh sb="0" eb="1">
      <t>ヤトイ</t>
    </rPh>
    <rPh sb="1" eb="2">
      <t>イ</t>
    </rPh>
    <rPh sb="2" eb="4">
      <t>カンケイ</t>
    </rPh>
    <rPh sb="4" eb="6">
      <t>ショルイ</t>
    </rPh>
    <phoneticPr fontId="2"/>
  </si>
  <si>
    <t>（2）延長保育時間設定の状況</t>
    <rPh sb="3" eb="5">
      <t>エンチョウ</t>
    </rPh>
    <rPh sb="7" eb="9">
      <t>ジカン</t>
    </rPh>
    <rPh sb="9" eb="11">
      <t>セッテイ</t>
    </rPh>
    <phoneticPr fontId="2"/>
  </si>
  <si>
    <t>（4）休所の状況（日･祝日・休日以外）</t>
    <rPh sb="11" eb="12">
      <t>シュク</t>
    </rPh>
    <rPh sb="14" eb="16">
      <t>キュウジツ</t>
    </rPh>
    <phoneticPr fontId="2"/>
  </si>
  <si>
    <t>（1）職種別職員配置の状況</t>
    <rPh sb="8" eb="10">
      <t>ハイチ</t>
    </rPh>
    <phoneticPr fontId="2"/>
  </si>
  <si>
    <t>○年○月</t>
    <rPh sb="1" eb="2">
      <t>ネン</t>
    </rPh>
    <rPh sb="3" eb="4">
      <t>ツキ</t>
    </rPh>
    <phoneticPr fontId="2"/>
  </si>
  <si>
    <t>（4）施設長の資格要件</t>
    <rPh sb="3" eb="6">
      <t>シセツチョウ</t>
    </rPh>
    <rPh sb="7" eb="9">
      <t>シカク</t>
    </rPh>
    <rPh sb="9" eb="11">
      <t>ヨウケン</t>
    </rPh>
    <phoneticPr fontId="2"/>
  </si>
  <si>
    <t>代替保育士</t>
    <rPh sb="0" eb="2">
      <t>ダイタイ</t>
    </rPh>
    <rPh sb="2" eb="5">
      <t>ホイクシ</t>
    </rPh>
    <phoneticPr fontId="2"/>
  </si>
  <si>
    <t>シート構成（表紙・目次・記載例を除く）</t>
    <rPh sb="3" eb="5">
      <t>コウセイ</t>
    </rPh>
    <rPh sb="6" eb="8">
      <t>ヒョウシ</t>
    </rPh>
    <rPh sb="9" eb="11">
      <t>モクジ</t>
    </rPh>
    <rPh sb="12" eb="15">
      <t>キサイレイ</t>
    </rPh>
    <rPh sb="16" eb="17">
      <t>ノゾ</t>
    </rPh>
    <phoneticPr fontId="2"/>
  </si>
  <si>
    <t>※他の文字等は入力はできません。</t>
    <rPh sb="1" eb="2">
      <t>タ</t>
    </rPh>
    <rPh sb="3" eb="5">
      <t>モジ</t>
    </rPh>
    <rPh sb="5" eb="6">
      <t>トウ</t>
    </rPh>
    <rPh sb="7" eb="9">
      <t>ニュウリョク</t>
    </rPh>
    <phoneticPr fontId="2"/>
  </si>
  <si>
    <t>開所時間</t>
    <rPh sb="0" eb="2">
      <t>カイショ</t>
    </rPh>
    <rPh sb="2" eb="4">
      <t>ジカン</t>
    </rPh>
    <phoneticPr fontId="2"/>
  </si>
  <si>
    <t>延長保育時間</t>
    <rPh sb="0" eb="2">
      <t>エンチョウ</t>
    </rPh>
    <rPh sb="2" eb="4">
      <t>ホイク</t>
    </rPh>
    <rPh sb="4" eb="6">
      <t>ジカン</t>
    </rPh>
    <phoneticPr fontId="2"/>
  </si>
  <si>
    <t>保育士登録</t>
    <rPh sb="0" eb="3">
      <t>ホイクシ</t>
    </rPh>
    <rPh sb="3" eb="5">
      <t>トウロク</t>
    </rPh>
    <phoneticPr fontId="2"/>
  </si>
  <si>
    <t>済</t>
  </si>
  <si>
    <t>〕</t>
    <phoneticPr fontId="2"/>
  </si>
  <si>
    <t>実地監査　・　書面監査</t>
  </si>
  <si>
    <t>65歳までの定年引上</t>
  </si>
  <si>
    <t>継続雇用制度の導入</t>
  </si>
  <si>
    <t>定年の定めの廃止</t>
  </si>
  <si>
    <t>保 育 所 名</t>
    <rPh sb="0" eb="1">
      <t>ホ</t>
    </rPh>
    <rPh sb="2" eb="3">
      <t>イク</t>
    </rPh>
    <rPh sb="4" eb="5">
      <t>ショ</t>
    </rPh>
    <rPh sb="6" eb="7">
      <t>ナ</t>
    </rPh>
    <phoneticPr fontId="2"/>
  </si>
  <si>
    <t>計</t>
    <rPh sb="0" eb="1">
      <t>ケイ</t>
    </rPh>
    <phoneticPr fontId="2"/>
  </si>
  <si>
    <t>左記に対する改善措置状況</t>
    <rPh sb="0" eb="2">
      <t>サキ</t>
    </rPh>
    <rPh sb="3" eb="4">
      <t>タイ</t>
    </rPh>
    <rPh sb="6" eb="8">
      <t>カイゼン</t>
    </rPh>
    <rPh sb="8" eb="10">
      <t>ソチ</t>
    </rPh>
    <rPh sb="10" eb="12">
      <t>ジョウキョウ</t>
    </rPh>
    <phoneticPr fontId="2"/>
  </si>
  <si>
    <t>非常勤職員</t>
    <rPh sb="0" eb="3">
      <t>ヒジョウキン</t>
    </rPh>
    <rPh sb="3" eb="5">
      <t>ショクイン</t>
    </rPh>
    <phoneticPr fontId="2"/>
  </si>
  <si>
    <t>（1）給食の実施状況</t>
    <rPh sb="3" eb="5">
      <t>キュウショク</t>
    </rPh>
    <rPh sb="6" eb="8">
      <t>ジッシ</t>
    </rPh>
    <rPh sb="8" eb="10">
      <t>ジョウキョウ</t>
    </rPh>
    <phoneticPr fontId="2"/>
  </si>
  <si>
    <t>在所率</t>
    <rPh sb="0" eb="2">
      <t>ザイショ</t>
    </rPh>
    <rPh sb="2" eb="3">
      <t>リツ</t>
    </rPh>
    <phoneticPr fontId="2"/>
  </si>
  <si>
    <t>保育経過の記録</t>
  </si>
  <si>
    <t>発育状況（体位測定）の記録</t>
  </si>
  <si>
    <t>健康診断の記録</t>
  </si>
  <si>
    <t>保護者等家庭状況の記録</t>
  </si>
  <si>
    <t>1月の勤務時間</t>
    <rPh sb="1" eb="2">
      <t>ツキ</t>
    </rPh>
    <rPh sb="3" eb="5">
      <t>キンム</t>
    </rPh>
    <rPh sb="5" eb="7">
      <t>ジカン</t>
    </rPh>
    <phoneticPr fontId="2"/>
  </si>
  <si>
    <t>非 常 勤（兼任）</t>
    <rPh sb="0" eb="1">
      <t>ヒ</t>
    </rPh>
    <rPh sb="2" eb="3">
      <t>ツネ</t>
    </rPh>
    <rPh sb="4" eb="5">
      <t>ツトム</t>
    </rPh>
    <rPh sb="6" eb="8">
      <t>ケンニン</t>
    </rPh>
    <phoneticPr fontId="2"/>
  </si>
  <si>
    <t>1日　</t>
    <rPh sb="1" eb="2">
      <t>ニチ</t>
    </rPh>
    <phoneticPr fontId="2"/>
  </si>
  <si>
    <t>時間　 1月</t>
    <rPh sb="0" eb="2">
      <t>ジカン</t>
    </rPh>
    <rPh sb="5" eb="6">
      <t>ツキ</t>
    </rPh>
    <phoneticPr fontId="2"/>
  </si>
  <si>
    <t>0歳児童数</t>
    <rPh sb="2" eb="5">
      <t>ジドウスウ</t>
    </rPh>
    <phoneticPr fontId="2"/>
  </si>
  <si>
    <t>1日　</t>
  </si>
  <si>
    <t>時間　 1月</t>
  </si>
  <si>
    <t>1・2歳児童数</t>
    <rPh sb="3" eb="4">
      <t>サイ</t>
    </rPh>
    <rPh sb="4" eb="6">
      <t>ジドウ</t>
    </rPh>
    <rPh sb="6" eb="7">
      <t>カズ</t>
    </rPh>
    <phoneticPr fontId="2"/>
  </si>
  <si>
    <t>3歳児童数</t>
    <rPh sb="2" eb="5">
      <t>ジドウスウ</t>
    </rPh>
    <phoneticPr fontId="2"/>
  </si>
  <si>
    <t>4歳以上児童数</t>
    <rPh sb="4" eb="7">
      <t>ジドウスウ</t>
    </rPh>
    <phoneticPr fontId="2"/>
  </si>
  <si>
    <t>計（小数点第1位四捨五入）</t>
    <rPh sb="0" eb="1">
      <t>ケイ</t>
    </rPh>
    <rPh sb="2" eb="5">
      <t>ショウスウテン</t>
    </rPh>
    <rPh sb="5" eb="6">
      <t>ダイ</t>
    </rPh>
    <rPh sb="7" eb="8">
      <t>イ</t>
    </rPh>
    <rPh sb="8" eb="12">
      <t>シシャゴニュウ</t>
    </rPh>
    <phoneticPr fontId="2"/>
  </si>
  <si>
    <t>定員90人以下1人（民間）</t>
    <rPh sb="0" eb="2">
      <t>テイイン</t>
    </rPh>
    <rPh sb="4" eb="5">
      <t>ニン</t>
    </rPh>
    <rPh sb="5" eb="7">
      <t>イカ</t>
    </rPh>
    <rPh sb="8" eb="9">
      <t>ニン</t>
    </rPh>
    <rPh sb="10" eb="12">
      <t>ミンカン</t>
    </rPh>
    <phoneticPr fontId="2"/>
  </si>
  <si>
    <t>実施補助事業等</t>
    <rPh sb="0" eb="2">
      <t>ジッシ</t>
    </rPh>
    <rPh sb="2" eb="4">
      <t>ホジョ</t>
    </rPh>
    <rPh sb="4" eb="6">
      <t>ジギョウ</t>
    </rPh>
    <rPh sb="6" eb="7">
      <t>トウ</t>
    </rPh>
    <phoneticPr fontId="2"/>
  </si>
  <si>
    <t>指摘指示等の内容</t>
    <rPh sb="0" eb="2">
      <t>シテキ</t>
    </rPh>
    <rPh sb="2" eb="4">
      <t>シジ</t>
    </rPh>
    <rPh sb="4" eb="5">
      <t>トウ</t>
    </rPh>
    <rPh sb="6" eb="8">
      <t>ナイヨウ</t>
    </rPh>
    <phoneticPr fontId="2"/>
  </si>
  <si>
    <t>年　齢
構　成</t>
    <rPh sb="0" eb="1">
      <t>トシ</t>
    </rPh>
    <rPh sb="2" eb="3">
      <t>ヨワイ</t>
    </rPh>
    <rPh sb="4" eb="5">
      <t>カマエ</t>
    </rPh>
    <rPh sb="6" eb="7">
      <t>シゲル</t>
    </rPh>
    <phoneticPr fontId="2"/>
  </si>
  <si>
    <t>歳児</t>
    <rPh sb="1" eb="2">
      <t>ジ</t>
    </rPh>
    <phoneticPr fontId="2"/>
  </si>
  <si>
    <t>人数</t>
    <rPh sb="0" eb="1">
      <t>ニン</t>
    </rPh>
    <rPh sb="1" eb="2">
      <t>スウ</t>
    </rPh>
    <phoneticPr fontId="2"/>
  </si>
  <si>
    <t>派遣元と労働者派遣契約を締結していますか。</t>
    <rPh sb="0" eb="3">
      <t>ハケンモト</t>
    </rPh>
    <rPh sb="4" eb="7">
      <t>ロウドウシャ</t>
    </rPh>
    <rPh sb="7" eb="9">
      <t>ハケン</t>
    </rPh>
    <rPh sb="9" eb="11">
      <t>ケイヤク</t>
    </rPh>
    <rPh sb="12" eb="14">
      <t>テイケツ</t>
    </rPh>
    <phoneticPr fontId="2"/>
  </si>
  <si>
    <t>障がい児保育</t>
    <rPh sb="0" eb="4">
      <t>ショウガイジ</t>
    </rPh>
    <rPh sb="4" eb="6">
      <t>ホイク</t>
    </rPh>
    <phoneticPr fontId="2"/>
  </si>
  <si>
    <t>イが「いる」の場合、労働者の過半数を代表する者等に意見を聴取して、派遣労働者を受け入れようとする期間を１年を超え３年以内に定めて（又は変更して）いますか。</t>
    <rPh sb="7" eb="9">
      <t>バアイ</t>
    </rPh>
    <phoneticPr fontId="2"/>
  </si>
  <si>
    <t>イが「いる」の場合、派遣労働者を受け入れようとする期間は３年を超えていませんか。</t>
    <rPh sb="7" eb="9">
      <t>バアイ</t>
    </rPh>
    <rPh sb="29" eb="30">
      <t>ネン</t>
    </rPh>
    <rPh sb="31" eb="32">
      <t>コ</t>
    </rPh>
    <phoneticPr fontId="2"/>
  </si>
  <si>
    <t>(例)</t>
    <rPh sb="1" eb="2">
      <t>レイ</t>
    </rPh>
    <phoneticPr fontId="2"/>
  </si>
  <si>
    <t>参加職種</t>
    <rPh sb="0" eb="2">
      <t>サンカ</t>
    </rPh>
    <rPh sb="2" eb="4">
      <t>ショクシュ</t>
    </rPh>
    <phoneticPr fontId="2"/>
  </si>
  <si>
    <t>選考方法</t>
    <rPh sb="0" eb="2">
      <t>センコウ</t>
    </rPh>
    <rPh sb="2" eb="4">
      <t>ホウホウ</t>
    </rPh>
    <phoneticPr fontId="2"/>
  </si>
  <si>
    <t>短時間勤務</t>
    <rPh sb="0" eb="3">
      <t>タンジカン</t>
    </rPh>
    <rPh sb="3" eb="5">
      <t>キンム</t>
    </rPh>
    <phoneticPr fontId="2"/>
  </si>
  <si>
    <t>種別</t>
    <rPh sb="0" eb="2">
      <t>シュベツ</t>
    </rPh>
    <phoneticPr fontId="2"/>
  </si>
  <si>
    <t>常　　勤</t>
    <rPh sb="0" eb="1">
      <t>ツネ</t>
    </rPh>
    <rPh sb="3" eb="4">
      <t>ツトム</t>
    </rPh>
    <phoneticPr fontId="2"/>
  </si>
  <si>
    <t>労働者名簿</t>
  </si>
  <si>
    <t>４　保育時間、開所日数等の状況</t>
    <rPh sb="8" eb="9">
      <t>トコロ</t>
    </rPh>
    <phoneticPr fontId="2"/>
  </si>
  <si>
    <t>１３　秘密保持等に関する措置状況</t>
    <rPh sb="3" eb="5">
      <t>ヒミツ</t>
    </rPh>
    <rPh sb="5" eb="7">
      <t>ホジ</t>
    </rPh>
    <rPh sb="7" eb="8">
      <t>トウ</t>
    </rPh>
    <rPh sb="9" eb="10">
      <t>カン</t>
    </rPh>
    <rPh sb="12" eb="14">
      <t>ソチ</t>
    </rPh>
    <rPh sb="14" eb="16">
      <t>ジョウキョウ</t>
    </rPh>
    <phoneticPr fontId="2"/>
  </si>
  <si>
    <t>保育補助</t>
    <rPh sb="0" eb="2">
      <t>ホイク</t>
    </rPh>
    <rPh sb="2" eb="4">
      <t>ホジョ</t>
    </rPh>
    <phoneticPr fontId="2"/>
  </si>
  <si>
    <t>雇用通
知書等</t>
    <rPh sb="0" eb="2">
      <t>コヨウ</t>
    </rPh>
    <rPh sb="2" eb="6">
      <t>ツウチショ</t>
    </rPh>
    <rPh sb="6" eb="7">
      <t>トウ</t>
    </rPh>
    <phoneticPr fontId="2"/>
  </si>
  <si>
    <t>（2）（1）以外の職員（保育補助者等）配置の状況</t>
    <rPh sb="6" eb="8">
      <t>イガイ</t>
    </rPh>
    <rPh sb="12" eb="14">
      <t>ホイク</t>
    </rPh>
    <rPh sb="14" eb="16">
      <t>ホジョ</t>
    </rPh>
    <rPh sb="16" eb="17">
      <t>シャ</t>
    </rPh>
    <rPh sb="17" eb="18">
      <t>トウ</t>
    </rPh>
    <rPh sb="19" eb="21">
      <t>ハイチ</t>
    </rPh>
    <phoneticPr fontId="2"/>
  </si>
  <si>
    <t>口）</t>
    <rPh sb="0" eb="1">
      <t>クチ</t>
    </rPh>
    <phoneticPr fontId="2"/>
  </si>
  <si>
    <t>遊具等点検記録</t>
    <rPh sb="2" eb="3">
      <t>トウ</t>
    </rPh>
    <phoneticPr fontId="2"/>
  </si>
  <si>
    <t>非常時連絡表（保護者勤務先等）</t>
    <rPh sb="13" eb="14">
      <t>トウ</t>
    </rPh>
    <phoneticPr fontId="2"/>
  </si>
  <si>
    <t>所定
日数</t>
    <rPh sb="0" eb="2">
      <t>ショテイ</t>
    </rPh>
    <rPh sb="3" eb="5">
      <t>ニッスウ</t>
    </rPh>
    <phoneticPr fontId="2"/>
  </si>
  <si>
    <t>取得
日数</t>
    <rPh sb="0" eb="2">
      <t>シュトク</t>
    </rPh>
    <rPh sb="3" eb="5">
      <t>ニッスウ</t>
    </rPh>
    <phoneticPr fontId="2"/>
  </si>
  <si>
    <t>年次有給休暇</t>
    <rPh sb="0" eb="2">
      <t>ネンジ</t>
    </rPh>
    <rPh sb="2" eb="4">
      <t>ユウキュウ</t>
    </rPh>
    <rPh sb="4" eb="6">
      <t>キュウカ</t>
    </rPh>
    <phoneticPr fontId="2"/>
  </si>
  <si>
    <t>0,000円／日</t>
    <rPh sb="7" eb="8">
      <t>ヒ</t>
    </rPh>
    <phoneticPr fontId="2"/>
  </si>
  <si>
    <t>１６　福祉サービスの質の向上のための措置状況</t>
    <rPh sb="3" eb="5">
      <t>フクシ</t>
    </rPh>
    <rPh sb="10" eb="11">
      <t>シツ</t>
    </rPh>
    <rPh sb="12" eb="14">
      <t>コウジョウ</t>
    </rPh>
    <rPh sb="18" eb="20">
      <t>ソチ</t>
    </rPh>
    <rPh sb="20" eb="22">
      <t>ジョウキョウ</t>
    </rPh>
    <phoneticPr fontId="2"/>
  </si>
  <si>
    <t>１７　地域における子育て支援等の状況</t>
    <rPh sb="3" eb="5">
      <t>チイキ</t>
    </rPh>
    <rPh sb="9" eb="11">
      <t>コソダ</t>
    </rPh>
    <rPh sb="12" eb="14">
      <t>シエン</t>
    </rPh>
    <rPh sb="14" eb="15">
      <t>トウ</t>
    </rPh>
    <rPh sb="16" eb="18">
      <t>ジョウキョウ</t>
    </rPh>
    <phoneticPr fontId="2"/>
  </si>
  <si>
    <t>２０　保育内容の状況</t>
    <rPh sb="3" eb="5">
      <t>ホイク</t>
    </rPh>
    <rPh sb="5" eb="7">
      <t>ナイヨウ</t>
    </rPh>
    <rPh sb="8" eb="10">
      <t>ジョウキョウ</t>
    </rPh>
    <phoneticPr fontId="2"/>
  </si>
  <si>
    <t>２２　給食の状況</t>
    <rPh sb="6" eb="8">
      <t>ジョウキョウ</t>
    </rPh>
    <phoneticPr fontId="2"/>
  </si>
  <si>
    <t>（1）退職者の状況</t>
    <rPh sb="7" eb="9">
      <t>ジョウキョウ</t>
    </rPh>
    <phoneticPr fontId="2"/>
  </si>
  <si>
    <t>（2）採用・転出・転入者の状況</t>
    <rPh sb="11" eb="12">
      <t>シャ</t>
    </rPh>
    <rPh sb="13" eb="15">
      <t>ジョウキョウ</t>
    </rPh>
    <phoneticPr fontId="2"/>
  </si>
  <si>
    <t>（3）産休等職員及び代替職員の状況</t>
    <rPh sb="5" eb="6">
      <t>トウ</t>
    </rPh>
    <rPh sb="6" eb="8">
      <t>ショクイン</t>
    </rPh>
    <rPh sb="8" eb="9">
      <t>オヨ</t>
    </rPh>
    <rPh sb="10" eb="12">
      <t>ダイタイ</t>
    </rPh>
    <rPh sb="12" eb="14">
      <t>ショクイン</t>
    </rPh>
    <rPh sb="15" eb="17">
      <t>ジョウキョウ</t>
    </rPh>
    <phoneticPr fontId="2"/>
  </si>
  <si>
    <t>年齢別児童在籍状況</t>
    <rPh sb="0" eb="2">
      <t>ネンレイ</t>
    </rPh>
    <rPh sb="2" eb="3">
      <t>ベツ</t>
    </rPh>
    <rPh sb="3" eb="5">
      <t>ジドウスウ</t>
    </rPh>
    <rPh sb="5" eb="7">
      <t>ザイセキ</t>
    </rPh>
    <rPh sb="7" eb="9">
      <t>ジョウキョウ</t>
    </rPh>
    <phoneticPr fontId="2"/>
  </si>
  <si>
    <t>H=</t>
  </si>
  <si>
    <t>（1）入所児童数の状況</t>
    <rPh sb="9" eb="11">
      <t>ジョウキョウ</t>
    </rPh>
    <phoneticPr fontId="2"/>
  </si>
  <si>
    <t>雇用通知書・辞令</t>
    <rPh sb="2" eb="4">
      <t>ツウチ</t>
    </rPh>
    <rPh sb="6" eb="8">
      <t>ジレイ</t>
    </rPh>
    <phoneticPr fontId="2"/>
  </si>
  <si>
    <t>実施状況・実施日</t>
    <rPh sb="0" eb="2">
      <t>ジッシ</t>
    </rPh>
    <rPh sb="2" eb="4">
      <t>ジョウキョウ</t>
    </rPh>
    <rPh sb="5" eb="8">
      <t>ジッシビ</t>
    </rPh>
    <phoneticPr fontId="2"/>
  </si>
  <si>
    <t>会　　議　　内　　容</t>
    <rPh sb="0" eb="1">
      <t>カイ</t>
    </rPh>
    <rPh sb="3" eb="4">
      <t>ギ</t>
    </rPh>
    <rPh sb="6" eb="7">
      <t>ウチ</t>
    </rPh>
    <rPh sb="9" eb="10">
      <t>カタチ</t>
    </rPh>
    <phoneticPr fontId="2"/>
  </si>
  <si>
    <t>（1）施設パンフレット等</t>
    <phoneticPr fontId="2"/>
  </si>
  <si>
    <t>（2）施設平面図</t>
    <phoneticPr fontId="2"/>
  </si>
  <si>
    <t>（凡例）</t>
    <rPh sb="1" eb="3">
      <t>ハンレイ</t>
    </rPh>
    <phoneticPr fontId="2"/>
  </si>
  <si>
    <t>屋内消火栓</t>
    <phoneticPr fontId="2"/>
  </si>
  <si>
    <t>□</t>
    <phoneticPr fontId="2"/>
  </si>
  <si>
    <t>消火器</t>
    <phoneticPr fontId="2"/>
  </si>
  <si>
    <t>○</t>
    <phoneticPr fontId="2"/>
  </si>
  <si>
    <t>避難器具</t>
    <phoneticPr fontId="2"/>
  </si>
  <si>
    <t>△</t>
    <phoneticPr fontId="2"/>
  </si>
  <si>
    <t>（5）監査直近月の献立表</t>
    <phoneticPr fontId="2"/>
  </si>
  <si>
    <t>◎　添付書類（以下の書類を添付してください）</t>
    <rPh sb="2" eb="4">
      <t>テンプ</t>
    </rPh>
    <rPh sb="4" eb="6">
      <t>ショルイ</t>
    </rPh>
    <rPh sb="7" eb="9">
      <t>イカ</t>
    </rPh>
    <rPh sb="10" eb="12">
      <t>ショルイ</t>
    </rPh>
    <rPh sb="13" eb="15">
      <t>テンプ</t>
    </rPh>
    <phoneticPr fontId="2"/>
  </si>
  <si>
    <t>（2）労働基準監督署の指導状況</t>
    <phoneticPr fontId="2"/>
  </si>
  <si>
    <t>～</t>
    <phoneticPr fontId="2"/>
  </si>
  <si>
    <t>△：△△</t>
    <phoneticPr fontId="2"/>
  </si>
  <si>
    <t>開始時間と終了時間</t>
    <rPh sb="0" eb="2">
      <t>カイシ</t>
    </rPh>
    <rPh sb="2" eb="4">
      <t>ジカン</t>
    </rPh>
    <rPh sb="5" eb="7">
      <t>シュウリョウ</t>
    </rPh>
    <rPh sb="7" eb="9">
      <t>ジカン</t>
    </rPh>
    <phoneticPr fontId="2"/>
  </si>
  <si>
    <t>○：○○</t>
    <phoneticPr fontId="2"/>
  </si>
  <si>
    <t>×：××</t>
    <phoneticPr fontId="2"/>
  </si>
  <si>
    <t>労働契約の期間</t>
    <phoneticPr fontId="2"/>
  </si>
  <si>
    <t>就業の場所・従事する業務の内容</t>
    <phoneticPr fontId="2"/>
  </si>
  <si>
    <t>始業・終業時刻、所定労働時間を超える労働の有無、休憩時間、休日、休暇、交替制勤務をさせる場合は就業時転換に関する事項</t>
    <phoneticPr fontId="2"/>
  </si>
  <si>
    <t>賃金の決定、計算・支払いの方法、賃金の締切り・支払いの時期に関する事項</t>
    <phoneticPr fontId="2"/>
  </si>
  <si>
    <t>（土曜日）</t>
    <rPh sb="1" eb="4">
      <t>ドヨウビ</t>
    </rPh>
    <phoneticPr fontId="2"/>
  </si>
  <si>
    <t>常　　勤 ( a )</t>
    <rPh sb="0" eb="1">
      <t>ツネ</t>
    </rPh>
    <rPh sb="3" eb="4">
      <t>ツトム</t>
    </rPh>
    <phoneticPr fontId="2"/>
  </si>
  <si>
    <t>小計 ( b )</t>
    <rPh sb="0" eb="2">
      <t>ショウケイ</t>
    </rPh>
    <phoneticPr fontId="2"/>
  </si>
  <si>
    <t>面接</t>
    <rPh sb="0" eb="2">
      <t>メンセツ</t>
    </rPh>
    <phoneticPr fontId="2"/>
  </si>
  <si>
    <t>※監査資料は、クリップ止めし、ホッチキス止めはしないでください。</t>
    <rPh sb="1" eb="3">
      <t>カンサ</t>
    </rPh>
    <rPh sb="3" eb="5">
      <t>シリョウ</t>
    </rPh>
    <rPh sb="11" eb="12">
      <t>ト</t>
    </rPh>
    <rPh sb="20" eb="21">
      <t>ド</t>
    </rPh>
    <phoneticPr fontId="2"/>
  </si>
  <si>
    <t>１１　職員会議等の開催状況（前年度）</t>
    <rPh sb="7" eb="8">
      <t>トウ</t>
    </rPh>
    <rPh sb="9" eb="11">
      <t>カイサイ</t>
    </rPh>
    <rPh sb="11" eb="13">
      <t>ジョウキョウ</t>
    </rPh>
    <phoneticPr fontId="2"/>
  </si>
  <si>
    <t>１１　職員会議等の開催状況（前年度）</t>
    <rPh sb="9" eb="11">
      <t>カイサイ</t>
    </rPh>
    <phoneticPr fontId="2"/>
  </si>
  <si>
    <t>臨時</t>
    <rPh sb="0" eb="2">
      <t>リンジ</t>
    </rPh>
    <phoneticPr fontId="2"/>
  </si>
  <si>
    <t>主任保育士</t>
    <rPh sb="0" eb="2">
      <t>シュニン</t>
    </rPh>
    <rPh sb="2" eb="5">
      <t>ホイクシ</t>
    </rPh>
    <phoneticPr fontId="2"/>
  </si>
  <si>
    <t>職　名</t>
    <rPh sb="0" eb="1">
      <t>ショク</t>
    </rPh>
    <rPh sb="2" eb="3">
      <t>メイ</t>
    </rPh>
    <phoneticPr fontId="2"/>
  </si>
  <si>
    <t>採用期間</t>
    <rPh sb="0" eb="2">
      <t>サイヨウ</t>
    </rPh>
    <rPh sb="2" eb="4">
      <t>キカン</t>
    </rPh>
    <phoneticPr fontId="2"/>
  </si>
  <si>
    <t>産休等期間</t>
    <rPh sb="0" eb="1">
      <t>サン</t>
    </rPh>
    <rPh sb="1" eb="2">
      <t>キュウ</t>
    </rPh>
    <rPh sb="2" eb="3">
      <t>トウ</t>
    </rPh>
    <rPh sb="3" eb="4">
      <t>キ</t>
    </rPh>
    <rPh sb="4" eb="5">
      <t>アイダ</t>
    </rPh>
    <phoneticPr fontId="2"/>
  </si>
  <si>
    <t>産　休　等　職　員</t>
    <rPh sb="0" eb="1">
      <t>サン</t>
    </rPh>
    <rPh sb="2" eb="3">
      <t>キュウ</t>
    </rPh>
    <rPh sb="4" eb="5">
      <t>トウ</t>
    </rPh>
    <rPh sb="6" eb="7">
      <t>ショク</t>
    </rPh>
    <rPh sb="8" eb="9">
      <t>イン</t>
    </rPh>
    <phoneticPr fontId="2"/>
  </si>
  <si>
    <t>代　替　職　員</t>
    <rPh sb="0" eb="1">
      <t>ダイ</t>
    </rPh>
    <rPh sb="2" eb="3">
      <t>テイ</t>
    </rPh>
    <rPh sb="4" eb="5">
      <t>ショク</t>
    </rPh>
    <rPh sb="6" eb="7">
      <t>イン</t>
    </rPh>
    <phoneticPr fontId="2"/>
  </si>
  <si>
    <t>保育士</t>
    <rPh sb="0" eb="3">
      <t>ホイクシ</t>
    </rPh>
    <phoneticPr fontId="2"/>
  </si>
  <si>
    <t>（1）児童の健康診断の実施状況</t>
    <rPh sb="6" eb="8">
      <t>ケンコウ</t>
    </rPh>
    <rPh sb="8" eb="10">
      <t>シンダン</t>
    </rPh>
    <rPh sb="11" eb="13">
      <t>ジッシ</t>
    </rPh>
    <rPh sb="13" eb="15">
      <t>ジョウキョウ</t>
    </rPh>
    <phoneticPr fontId="2"/>
  </si>
  <si>
    <t>２１　健康管理（児童）の状況</t>
    <rPh sb="5" eb="7">
      <t>カンリ</t>
    </rPh>
    <rPh sb="8" eb="10">
      <t>ジドウ</t>
    </rPh>
    <rPh sb="12" eb="14">
      <t>ジョウキョウ</t>
    </rPh>
    <phoneticPr fontId="2"/>
  </si>
  <si>
    <t>資格要件を満たしていない。</t>
    <rPh sb="0" eb="2">
      <t>シカク</t>
    </rPh>
    <rPh sb="2" eb="4">
      <t>ヨウケン</t>
    </rPh>
    <rPh sb="5" eb="6">
      <t>ミ</t>
    </rPh>
    <phoneticPr fontId="2"/>
  </si>
  <si>
    <t>（○○○保育所）</t>
    <rPh sb="4" eb="7">
      <t>ホイクショ</t>
    </rPh>
    <phoneticPr fontId="2"/>
  </si>
  <si>
    <t>臨時□□</t>
    <rPh sb="0" eb="2">
      <t>リンジ</t>
    </rPh>
    <phoneticPr fontId="2"/>
  </si>
  <si>
    <t>転入</t>
  </si>
  <si>
    <t>H○.○.○～　（○年○月）</t>
    <rPh sb="10" eb="11">
      <t>ネン</t>
    </rPh>
    <rPh sb="12" eb="13">
      <t>ツキ</t>
    </rPh>
    <phoneticPr fontId="2"/>
  </si>
  <si>
    <t>1日○時間　週○日</t>
    <rPh sb="1" eb="2">
      <t>ニチ</t>
    </rPh>
    <rPh sb="3" eb="5">
      <t>ジカン</t>
    </rPh>
    <rPh sb="6" eb="7">
      <t>シュウ</t>
    </rPh>
    <rPh sb="8" eb="9">
      <t>ニチ</t>
    </rPh>
    <phoneticPr fontId="2"/>
  </si>
  <si>
    <t>無給</t>
    <rPh sb="0" eb="2">
      <t>ムキュウ</t>
    </rPh>
    <phoneticPr fontId="2"/>
  </si>
  <si>
    <t>〔</t>
    <phoneticPr fontId="2"/>
  </si>
  <si>
    <t>〒</t>
    <phoneticPr fontId="2"/>
  </si>
  <si>
    <t>-</t>
    <phoneticPr fontId="2"/>
  </si>
  <si>
    <t>認可定員
の 推 移</t>
    <phoneticPr fontId="2"/>
  </si>
  <si>
    <t xml:space="preserve"> </t>
    <phoneticPr fontId="2"/>
  </si>
  <si>
    <t>H○○.８.１３ ～ H○○.８.１６</t>
    <phoneticPr fontId="2"/>
  </si>
  <si>
    <t>～</t>
    <phoneticPr fontId="2"/>
  </si>
  <si>
    <t>～</t>
    <phoneticPr fontId="2"/>
  </si>
  <si>
    <t>○○　○○</t>
    <phoneticPr fontId="2"/>
  </si>
  <si>
    <t>□□　□□</t>
    <phoneticPr fontId="2"/>
  </si>
  <si>
    <t>本務先（医療機関名）</t>
    <phoneticPr fontId="2"/>
  </si>
  <si>
    <t>○○クリニック</t>
    <phoneticPr fontId="2"/>
  </si>
  <si>
    <t>○○○</t>
    <phoneticPr fontId="2"/>
  </si>
  <si>
    <t>Ｈ○○.○○.○○</t>
    <phoneticPr fontId="2"/>
  </si>
  <si>
    <t>○○　○○</t>
    <phoneticPr fontId="2"/>
  </si>
  <si>
    <t>Ｈ○○.○○.○○</t>
    <phoneticPr fontId="2"/>
  </si>
  <si>
    <t>□□　□□</t>
    <phoneticPr fontId="2"/>
  </si>
  <si>
    <t>1年(更新予定)</t>
    <phoneticPr fontId="2"/>
  </si>
  <si>
    <t>○○　○○</t>
    <phoneticPr fontId="2"/>
  </si>
  <si>
    <t>◎◎　◎◎</t>
    <phoneticPr fontId="2"/>
  </si>
  <si>
    <t xml:space="preserve"> </t>
    <phoneticPr fontId="2"/>
  </si>
  <si>
    <t>H○.○.○ ～ H○.○.○</t>
    <phoneticPr fontId="2"/>
  </si>
  <si>
    <t>□□　□□</t>
    <phoneticPr fontId="2"/>
  </si>
  <si>
    <t>( )</t>
    <phoneticPr fontId="2"/>
  </si>
  <si>
    <t>○○　○○</t>
    <phoneticPr fontId="2"/>
  </si>
  <si>
    <t>00</t>
    <phoneticPr fontId="2"/>
  </si>
  <si>
    <t>H00.00.00</t>
    <phoneticPr fontId="2"/>
  </si>
  <si>
    <t>□□　□□</t>
    <phoneticPr fontId="2"/>
  </si>
  <si>
    <t>－</t>
    <phoneticPr fontId="2"/>
  </si>
  <si>
    <t>△△　△△</t>
    <phoneticPr fontId="2"/>
  </si>
  <si>
    <t>パート</t>
    <phoneticPr fontId="2"/>
  </si>
  <si>
    <t>◇◇　◇◇</t>
    <phoneticPr fontId="2"/>
  </si>
  <si>
    <t>パート</t>
    <phoneticPr fontId="2"/>
  </si>
  <si>
    <t>（つづき）</t>
    <phoneticPr fontId="2"/>
  </si>
  <si>
    <t>〔</t>
    <phoneticPr fontId="2"/>
  </si>
  <si>
    <t>〕</t>
    <phoneticPr fontId="2"/>
  </si>
  <si>
    <t>1週の標準勤務
日数及び時間　</t>
    <phoneticPr fontId="2"/>
  </si>
  <si>
    <t>標準的報酬
(給与)月額</t>
    <phoneticPr fontId="2"/>
  </si>
  <si>
    <t>保育士</t>
    <phoneticPr fontId="2"/>
  </si>
  <si>
    <t>H00.00.00</t>
    <phoneticPr fontId="2"/>
  </si>
  <si>
    <t>厚生年金保険</t>
    <phoneticPr fontId="2"/>
  </si>
  <si>
    <t>社会福祉施設職員等退職手当共済制度</t>
    <phoneticPr fontId="2"/>
  </si>
  <si>
    <t>福利厚生センター</t>
    <phoneticPr fontId="2"/>
  </si>
  <si>
    <t>届出又は協定締結年月日</t>
    <phoneticPr fontId="2"/>
  </si>
  <si>
    <t>賃金控除協定書</t>
    <phoneticPr fontId="2"/>
  </si>
  <si>
    <t>退職に関する事項</t>
  </si>
  <si>
    <t>帳　　　簿　　　等</t>
    <phoneticPr fontId="2"/>
  </si>
  <si>
    <t>不動産台帳（土地）</t>
    <phoneticPr fontId="2"/>
  </si>
  <si>
    <t>不動産台帳（建物）</t>
    <phoneticPr fontId="2"/>
  </si>
  <si>
    <t>資格証明書</t>
    <phoneticPr fontId="2"/>
  </si>
  <si>
    <t>固定資産物品台帳</t>
    <phoneticPr fontId="2"/>
  </si>
  <si>
    <t>備品台帳</t>
    <phoneticPr fontId="2"/>
  </si>
  <si>
    <t>嘱託医委嘱状・委託契約書</t>
    <phoneticPr fontId="2"/>
  </si>
  <si>
    <t>有価証券台帳</t>
    <phoneticPr fontId="2"/>
  </si>
  <si>
    <t>借入金台帳</t>
    <phoneticPr fontId="2"/>
  </si>
  <si>
    <t>退職関係書類</t>
    <phoneticPr fontId="2"/>
  </si>
  <si>
    <t>貸付金台帳</t>
    <phoneticPr fontId="2"/>
  </si>
  <si>
    <t>未収金台帳</t>
    <phoneticPr fontId="2"/>
  </si>
  <si>
    <t>未払金台帳</t>
    <phoneticPr fontId="2"/>
  </si>
  <si>
    <t>金銭残高金種別表</t>
    <phoneticPr fontId="2"/>
  </si>
  <si>
    <t>預金残高証明書綴</t>
    <phoneticPr fontId="2"/>
  </si>
  <si>
    <t>当座勘定照合表</t>
    <phoneticPr fontId="2"/>
  </si>
  <si>
    <t>総勘定元帳（勘定表）</t>
    <phoneticPr fontId="2"/>
  </si>
  <si>
    <t>仕訳伝票（日記帳）</t>
    <phoneticPr fontId="2"/>
  </si>
  <si>
    <t>試算表</t>
    <phoneticPr fontId="2"/>
  </si>
  <si>
    <t>領収書（支出）</t>
    <phoneticPr fontId="2"/>
  </si>
  <si>
    <t>領収書控（収入）</t>
    <phoneticPr fontId="2"/>
  </si>
  <si>
    <t>物品購入伺、受払簿</t>
    <phoneticPr fontId="2"/>
  </si>
  <si>
    <t>A</t>
    <phoneticPr fontId="2"/>
  </si>
  <si>
    <t>B</t>
    <phoneticPr fontId="2"/>
  </si>
  <si>
    <t>C</t>
    <phoneticPr fontId="2"/>
  </si>
  <si>
    <t>D</t>
    <phoneticPr fontId="2"/>
  </si>
  <si>
    <t>E</t>
    <phoneticPr fontId="2"/>
  </si>
  <si>
    <t>F</t>
    <phoneticPr fontId="2"/>
  </si>
  <si>
    <t>A</t>
    <phoneticPr fontId="2"/>
  </si>
  <si>
    <t>B</t>
    <phoneticPr fontId="2"/>
  </si>
  <si>
    <t>A=</t>
    <phoneticPr fontId="2"/>
  </si>
  <si>
    <t>C</t>
    <phoneticPr fontId="2"/>
  </si>
  <si>
    <t>B=</t>
    <phoneticPr fontId="2"/>
  </si>
  <si>
    <t>D</t>
    <phoneticPr fontId="2"/>
  </si>
  <si>
    <t>C=</t>
    <phoneticPr fontId="2"/>
  </si>
  <si>
    <t>E</t>
    <phoneticPr fontId="2"/>
  </si>
  <si>
    <t>D=</t>
    <phoneticPr fontId="2"/>
  </si>
  <si>
    <t>F</t>
    <phoneticPr fontId="2"/>
  </si>
  <si>
    <t>E=</t>
    <phoneticPr fontId="2"/>
  </si>
  <si>
    <t>Ｉ</t>
    <phoneticPr fontId="2"/>
  </si>
  <si>
    <t>年休</t>
    <phoneticPr fontId="2"/>
  </si>
  <si>
    <t>G</t>
    <phoneticPr fontId="2"/>
  </si>
  <si>
    <t>F=</t>
    <phoneticPr fontId="2"/>
  </si>
  <si>
    <t>　して記入すること</t>
    <phoneticPr fontId="2"/>
  </si>
  <si>
    <t>　（　　　　　　　　　　）</t>
    <phoneticPr fontId="2"/>
  </si>
  <si>
    <t>H</t>
    <phoneticPr fontId="2"/>
  </si>
  <si>
    <t>G=</t>
    <phoneticPr fontId="2"/>
  </si>
  <si>
    <t>Ｉ</t>
    <phoneticPr fontId="2"/>
  </si>
  <si>
    <t>資格要件を満たしていない場合の解消計画</t>
    <rPh sb="5" eb="6">
      <t>ミ</t>
    </rPh>
    <rPh sb="12" eb="14">
      <t>バアイ</t>
    </rPh>
    <rPh sb="15" eb="17">
      <t>カイショウ</t>
    </rPh>
    <rPh sb="17" eb="19">
      <t>ケイカク</t>
    </rPh>
    <phoneticPr fontId="2"/>
  </si>
  <si>
    <t>兼任先の状況</t>
    <rPh sb="0" eb="2">
      <t>ケンニン</t>
    </rPh>
    <rPh sb="2" eb="3">
      <t>サキ</t>
    </rPh>
    <rPh sb="4" eb="6">
      <t>ジョウキョウ</t>
    </rPh>
    <phoneticPr fontId="2"/>
  </si>
  <si>
    <t>現給発令前
の本俸額</t>
    <rPh sb="7" eb="9">
      <t>ホンポウ</t>
    </rPh>
    <rPh sb="9" eb="10">
      <t>ガク</t>
    </rPh>
    <phoneticPr fontId="2"/>
  </si>
  <si>
    <t>現給発令
年月日</t>
    <rPh sb="5" eb="8">
      <t>ネンガッピ</t>
    </rPh>
    <phoneticPr fontId="2"/>
  </si>
  <si>
    <t>●　確　認　事　項</t>
    <phoneticPr fontId="2"/>
  </si>
  <si>
    <t>円</t>
    <rPh sb="0" eb="1">
      <t>エン</t>
    </rPh>
    <phoneticPr fontId="2"/>
  </si>
  <si>
    <t>年　　 月</t>
    <rPh sb="0" eb="1">
      <t>ネン</t>
    </rPh>
    <rPh sb="4" eb="5">
      <t>ツキ</t>
    </rPh>
    <phoneticPr fontId="2"/>
  </si>
  <si>
    <t xml:space="preserve">   年 　月</t>
    <rPh sb="3" eb="4">
      <t>ネン</t>
    </rPh>
    <rPh sb="6" eb="7">
      <t>ツキ</t>
    </rPh>
    <phoneticPr fontId="2"/>
  </si>
  <si>
    <t>00</t>
    <phoneticPr fontId="2"/>
  </si>
  <si>
    <t>　・　 ・</t>
    <phoneticPr fontId="2"/>
  </si>
  <si>
    <t>・　　　　・</t>
    <phoneticPr fontId="2"/>
  </si>
  <si>
    <t>・　　　・</t>
    <phoneticPr fontId="2"/>
  </si>
  <si>
    <t>000,000</t>
    <phoneticPr fontId="2"/>
  </si>
  <si>
    <t>00,000</t>
    <phoneticPr fontId="2"/>
  </si>
  <si>
    <t>00,000</t>
    <phoneticPr fontId="2"/>
  </si>
  <si>
    <t>00歳</t>
    <rPh sb="2" eb="3">
      <t>サイ</t>
    </rPh>
    <phoneticPr fontId="2"/>
  </si>
  <si>
    <t>付属資料の２　時間帯別保育士配置表については、原則としてエクセルで作成してください。</t>
    <rPh sb="0" eb="2">
      <t>フゾク</t>
    </rPh>
    <rPh sb="2" eb="4">
      <t>シリョウ</t>
    </rPh>
    <rPh sb="23" eb="25">
      <t>ゲンソク</t>
    </rPh>
    <rPh sb="33" eb="35">
      <t>サクセイ</t>
    </rPh>
    <phoneticPr fontId="2"/>
  </si>
  <si>
    <t>監査資料は、原則として両面印刷したものを提出してください。</t>
    <rPh sb="0" eb="2">
      <t>カンサ</t>
    </rPh>
    <rPh sb="2" eb="4">
      <t>シリョウ</t>
    </rPh>
    <rPh sb="6" eb="8">
      <t>ゲンソク</t>
    </rPh>
    <rPh sb="11" eb="13">
      <t>リョウメン</t>
    </rPh>
    <rPh sb="13" eb="15">
      <t>インサツ</t>
    </rPh>
    <rPh sb="20" eb="22">
      <t>テイシュツ</t>
    </rPh>
    <phoneticPr fontId="2"/>
  </si>
  <si>
    <t>職員が不足している場合の解消計画</t>
    <rPh sb="0" eb="2">
      <t>ショクイン</t>
    </rPh>
    <rPh sb="3" eb="5">
      <t>フソク</t>
    </rPh>
    <rPh sb="9" eb="11">
      <t>バアイ</t>
    </rPh>
    <rPh sb="12" eb="14">
      <t>カイショウ</t>
    </rPh>
    <rPh sb="14" eb="16">
      <t>ケイカク</t>
    </rPh>
    <phoneticPr fontId="2"/>
  </si>
  <si>
    <t>採用（異動）年月日</t>
    <rPh sb="0" eb="2">
      <t>サイヨウ</t>
    </rPh>
    <rPh sb="3" eb="5">
      <t>イドウ</t>
    </rPh>
    <rPh sb="6" eb="9">
      <t>ネンガッピ</t>
    </rPh>
    <phoneticPr fontId="2"/>
  </si>
  <si>
    <t>単位：人、％</t>
    <rPh sb="0" eb="2">
      <t>タンイ</t>
    </rPh>
    <rPh sb="3" eb="4">
      <t>ニン</t>
    </rPh>
    <phoneticPr fontId="2"/>
  </si>
  <si>
    <t>臨時保育士</t>
    <rPh sb="0" eb="2">
      <t>リンジ</t>
    </rPh>
    <rPh sb="2" eb="5">
      <t>ホイクシ</t>
    </rPh>
    <phoneticPr fontId="2"/>
  </si>
  <si>
    <t>採用</t>
    <rPh sb="0" eb="2">
      <t>サイヨウ</t>
    </rPh>
    <phoneticPr fontId="2"/>
  </si>
  <si>
    <t>事故発生に伴う、報告及び再発防止策についての打合せ</t>
    <rPh sb="0" eb="2">
      <t>ジコ</t>
    </rPh>
    <rPh sb="2" eb="4">
      <t>ハッセイ</t>
    </rPh>
    <rPh sb="5" eb="6">
      <t>トモナ</t>
    </rPh>
    <rPh sb="8" eb="10">
      <t>ホウコク</t>
    </rPh>
    <rPh sb="10" eb="11">
      <t>オヨ</t>
    </rPh>
    <rPh sb="12" eb="14">
      <t>サイハツ</t>
    </rPh>
    <rPh sb="14" eb="16">
      <t>ボウシ</t>
    </rPh>
    <rPh sb="16" eb="17">
      <t>サク</t>
    </rPh>
    <rPh sb="22" eb="23">
      <t>ウ</t>
    </rPh>
    <rPh sb="23" eb="24">
      <t>ア</t>
    </rPh>
    <phoneticPr fontId="2"/>
  </si>
  <si>
    <t>献立策定、衛生管理徹底等のための打合せ</t>
    <rPh sb="0" eb="2">
      <t>コンダテ</t>
    </rPh>
    <rPh sb="2" eb="4">
      <t>サクテイ</t>
    </rPh>
    <rPh sb="5" eb="7">
      <t>エイセイ</t>
    </rPh>
    <rPh sb="7" eb="9">
      <t>カンリ</t>
    </rPh>
    <rPh sb="9" eb="11">
      <t>テッテイ</t>
    </rPh>
    <rPh sb="11" eb="12">
      <t>トウ</t>
    </rPh>
    <rPh sb="16" eb="17">
      <t>ウ</t>
    </rPh>
    <rPh sb="17" eb="18">
      <t>ア</t>
    </rPh>
    <phoneticPr fontId="2"/>
  </si>
  <si>
    <t>翌月実施行事打合せ等</t>
    <rPh sb="0" eb="2">
      <t>ヨクゲツ</t>
    </rPh>
    <rPh sb="2" eb="4">
      <t>ジッシ</t>
    </rPh>
    <rPh sb="4" eb="6">
      <t>ギョウジ</t>
    </rPh>
    <rPh sb="6" eb="7">
      <t>ウ</t>
    </rPh>
    <rPh sb="7" eb="8">
      <t>ア</t>
    </rPh>
    <rPh sb="9" eb="10">
      <t>トウ</t>
    </rPh>
    <phoneticPr fontId="2"/>
  </si>
  <si>
    <t>次期指導計画策定のための打合せ等</t>
    <rPh sb="0" eb="2">
      <t>ジキ</t>
    </rPh>
    <rPh sb="2" eb="4">
      <t>シドウ</t>
    </rPh>
    <rPh sb="4" eb="6">
      <t>ケイカク</t>
    </rPh>
    <rPh sb="6" eb="8">
      <t>サクテイ</t>
    </rPh>
    <rPh sb="12" eb="13">
      <t>ウ</t>
    </rPh>
    <rPh sb="13" eb="14">
      <t>ア</t>
    </rPh>
    <rPh sb="15" eb="16">
      <t>トウ</t>
    </rPh>
    <phoneticPr fontId="2"/>
  </si>
  <si>
    <t>●　確　認　事　項</t>
    <rPh sb="2" eb="5">
      <t>カクニン</t>
    </rPh>
    <rPh sb="6" eb="9">
      <t>ジコウ</t>
    </rPh>
    <phoneticPr fontId="2"/>
  </si>
  <si>
    <t>選考</t>
    <rPh sb="0" eb="2">
      <t>センコウ</t>
    </rPh>
    <phoneticPr fontId="2"/>
  </si>
  <si>
    <t>資格</t>
    <rPh sb="0" eb="2">
      <t>シカク</t>
    </rPh>
    <phoneticPr fontId="2"/>
  </si>
  <si>
    <t>委嘱状等</t>
    <rPh sb="0" eb="3">
      <t>イショクジョウ</t>
    </rPh>
    <rPh sb="3" eb="4">
      <t>トウ</t>
    </rPh>
    <phoneticPr fontId="2"/>
  </si>
  <si>
    <t>辞令等</t>
    <rPh sb="0" eb="2">
      <t>ジレイ</t>
    </rPh>
    <rPh sb="2" eb="3">
      <t>トウ</t>
    </rPh>
    <phoneticPr fontId="2"/>
  </si>
  <si>
    <t>加入状況</t>
    <rPh sb="0" eb="2">
      <t>カニュウ</t>
    </rPh>
    <rPh sb="2" eb="4">
      <t>ジョウキョウ</t>
    </rPh>
    <phoneticPr fontId="2"/>
  </si>
  <si>
    <t>労働</t>
    <rPh sb="0" eb="2">
      <t>ロウドウ</t>
    </rPh>
    <phoneticPr fontId="2"/>
  </si>
  <si>
    <t>保険</t>
    <rPh sb="0" eb="2">
      <t>ホケン</t>
    </rPh>
    <phoneticPr fontId="2"/>
  </si>
  <si>
    <t>（1）保護者からの費用徴収等の状況</t>
    <rPh sb="3" eb="6">
      <t>ホゴシャ</t>
    </rPh>
    <rPh sb="9" eb="11">
      <t>ヒヨウ</t>
    </rPh>
    <rPh sb="11" eb="13">
      <t>チョウシュウ</t>
    </rPh>
    <rPh sb="13" eb="14">
      <t>トウ</t>
    </rPh>
    <phoneticPr fontId="2"/>
  </si>
  <si>
    <t>正規</t>
    <rPh sb="0" eb="2">
      <t>セイキ</t>
    </rPh>
    <phoneticPr fontId="2"/>
  </si>
  <si>
    <t>専任</t>
    <rPh sb="0" eb="2">
      <t>センニン</t>
    </rPh>
    <phoneticPr fontId="2"/>
  </si>
  <si>
    <t>性別</t>
    <rPh sb="0" eb="2">
      <t>セイベツ</t>
    </rPh>
    <phoneticPr fontId="2"/>
  </si>
  <si>
    <t>経験年数</t>
    <rPh sb="0" eb="2">
      <t>ケイケン</t>
    </rPh>
    <rPh sb="2" eb="4">
      <t>ネンスウ</t>
    </rPh>
    <phoneticPr fontId="2"/>
  </si>
  <si>
    <t>現施設</t>
    <rPh sb="0" eb="1">
      <t>ゲン</t>
    </rPh>
    <rPh sb="1" eb="3">
      <t>シセツ</t>
    </rPh>
    <phoneticPr fontId="2"/>
  </si>
  <si>
    <t>記入上の注意点等</t>
    <rPh sb="0" eb="2">
      <t>キニュウ</t>
    </rPh>
    <rPh sb="2" eb="3">
      <t>ジョウ</t>
    </rPh>
    <rPh sb="4" eb="7">
      <t>チュウイテン</t>
    </rPh>
    <rPh sb="7" eb="8">
      <t>トウ</t>
    </rPh>
    <phoneticPr fontId="2"/>
  </si>
  <si>
    <t>(1)</t>
    <phoneticPr fontId="2"/>
  </si>
  <si>
    <t>プルダウンメニューは、セル右に表示されるボタンをマウスで押して開いてください。</t>
    <rPh sb="13" eb="14">
      <t>ミギ</t>
    </rPh>
    <rPh sb="15" eb="17">
      <t>ヒョウジ</t>
    </rPh>
    <rPh sb="28" eb="29">
      <t>オ</t>
    </rPh>
    <rPh sb="31" eb="32">
      <t>ヒラ</t>
    </rPh>
    <phoneticPr fontId="2"/>
  </si>
  <si>
    <t>(2)</t>
    <phoneticPr fontId="2"/>
  </si>
  <si>
    <t>１</t>
  </si>
  <si>
    <t>５　保育児童及び定員の状況</t>
    <rPh sb="6" eb="7">
      <t>オヨ</t>
    </rPh>
    <rPh sb="8" eb="10">
      <t>テイイン</t>
    </rPh>
    <phoneticPr fontId="2"/>
  </si>
  <si>
    <t>日</t>
  </si>
  <si>
    <t>日</t>
    <rPh sb="0" eb="1">
      <t>ニチ</t>
    </rPh>
    <phoneticPr fontId="2"/>
  </si>
  <si>
    <t>シート名</t>
    <rPh sb="3" eb="4">
      <t>メイ</t>
    </rPh>
    <phoneticPr fontId="2"/>
  </si>
  <si>
    <t>内　　　　　　　　　　　　　　　　　容</t>
    <rPh sb="0" eb="1">
      <t>ウチ</t>
    </rPh>
    <rPh sb="18" eb="19">
      <t>カタチ</t>
    </rPh>
    <phoneticPr fontId="2"/>
  </si>
  <si>
    <t>薄緑色</t>
  </si>
  <si>
    <t>「異常なし」と「異常あり」から選択</t>
    <rPh sb="1" eb="3">
      <t>イジョウ</t>
    </rPh>
    <rPh sb="8" eb="10">
      <t>イジョウ</t>
    </rPh>
    <rPh sb="15" eb="17">
      <t>センタク</t>
    </rPh>
    <phoneticPr fontId="2"/>
  </si>
  <si>
    <t>（無　　職）</t>
    <rPh sb="1" eb="2">
      <t>ム</t>
    </rPh>
    <rPh sb="4" eb="5">
      <t>ショク</t>
    </rPh>
    <phoneticPr fontId="2"/>
  </si>
  <si>
    <t>１９　安全管理の状況</t>
    <rPh sb="3" eb="5">
      <t>アンゼン</t>
    </rPh>
    <rPh sb="5" eb="7">
      <t>カンリ</t>
    </rPh>
    <rPh sb="8" eb="10">
      <t>ジョウキョウ</t>
    </rPh>
    <phoneticPr fontId="2"/>
  </si>
  <si>
    <t>月　1　回</t>
    <rPh sb="0" eb="1">
      <t>ツキ</t>
    </rPh>
    <rPh sb="4" eb="5">
      <t>カイ</t>
    </rPh>
    <phoneticPr fontId="2"/>
  </si>
  <si>
    <t>年　4　回
（期　　毎）</t>
    <rPh sb="0" eb="1">
      <t>ネン</t>
    </rPh>
    <rPh sb="4" eb="5">
      <t>カイ</t>
    </rPh>
    <rPh sb="7" eb="8">
      <t>キ</t>
    </rPh>
    <rPh sb="10" eb="11">
      <t>ゴト</t>
    </rPh>
    <phoneticPr fontId="2"/>
  </si>
  <si>
    <t>（該当するものを○を付すこと。)</t>
    <rPh sb="1" eb="3">
      <t>ガイトウ</t>
    </rPh>
    <rPh sb="10" eb="11">
      <t>フ</t>
    </rPh>
    <phoneticPr fontId="2"/>
  </si>
  <si>
    <t xml:space="preserve"> その他</t>
    <rPh sb="3" eb="4">
      <t>タ</t>
    </rPh>
    <phoneticPr fontId="2"/>
  </si>
  <si>
    <t>　態をA～○に区分</t>
    <rPh sb="7" eb="9">
      <t>クブン</t>
    </rPh>
    <phoneticPr fontId="2"/>
  </si>
  <si>
    <t>週休</t>
    <rPh sb="0" eb="2">
      <t>シュウキュウ</t>
    </rPh>
    <phoneticPr fontId="2"/>
  </si>
  <si>
    <t>G</t>
    <phoneticPr fontId="2"/>
  </si>
  <si>
    <t>土 曜 日</t>
    <rPh sb="0" eb="1">
      <t>ド</t>
    </rPh>
    <rPh sb="2" eb="3">
      <t>ヨウ</t>
    </rPh>
    <rPh sb="4" eb="5">
      <t>ヒ</t>
    </rPh>
    <phoneticPr fontId="2"/>
  </si>
  <si>
    <t>お　盆　時</t>
    <rPh sb="2" eb="3">
      <t>ボン</t>
    </rPh>
    <rPh sb="4" eb="5">
      <t>ジ</t>
    </rPh>
    <phoneticPr fontId="2"/>
  </si>
  <si>
    <t>○月</t>
    <rPh sb="1" eb="2">
      <t>ガツ</t>
    </rPh>
    <phoneticPr fontId="2"/>
  </si>
  <si>
    <t>○○　○○</t>
  </si>
  <si>
    <t>I=</t>
    <phoneticPr fontId="2"/>
  </si>
  <si>
    <t>□</t>
  </si>
  <si>
    <t>（2）私的契約児の利用料の状況</t>
    <rPh sb="3" eb="5">
      <t>シテキ</t>
    </rPh>
    <rPh sb="5" eb="7">
      <t>ケイヤク</t>
    </rPh>
    <rPh sb="7" eb="8">
      <t>ジドウ</t>
    </rPh>
    <rPh sb="9" eb="12">
      <t>リヨウリョウ</t>
    </rPh>
    <rPh sb="13" eb="15">
      <t>ジョウキョウ</t>
    </rPh>
    <phoneticPr fontId="2"/>
  </si>
  <si>
    <t xml:space="preserve"> </t>
    <phoneticPr fontId="2"/>
  </si>
  <si>
    <t>（2）施設外研修の状況（主要なもの）</t>
    <rPh sb="3" eb="6">
      <t>シセツガイ</t>
    </rPh>
    <rPh sb="6" eb="8">
      <t>ケンシュウ</t>
    </rPh>
    <rPh sb="9" eb="11">
      <t>ジョウキョウ</t>
    </rPh>
    <rPh sb="12" eb="14">
      <t>シュヨウ</t>
    </rPh>
    <phoneticPr fontId="2"/>
  </si>
  <si>
    <t>区分</t>
    <rPh sb="0" eb="2">
      <t>クブン</t>
    </rPh>
    <phoneticPr fontId="2"/>
  </si>
  <si>
    <t>土曜日</t>
    <rPh sb="0" eb="3">
      <t>ドヨウビ</t>
    </rPh>
    <phoneticPr fontId="2"/>
  </si>
  <si>
    <t>終了時間</t>
    <rPh sb="0" eb="2">
      <t>シュウリョウ</t>
    </rPh>
    <rPh sb="2" eb="4">
      <t>ジカン</t>
    </rPh>
    <phoneticPr fontId="2"/>
  </si>
  <si>
    <t>早朝</t>
    <rPh sb="0" eb="2">
      <t>ソウチョウ</t>
    </rPh>
    <phoneticPr fontId="2"/>
  </si>
  <si>
    <t>夕方</t>
    <rPh sb="0" eb="2">
      <t>ユウガタ</t>
    </rPh>
    <phoneticPr fontId="2"/>
  </si>
  <si>
    <t>平　日</t>
    <rPh sb="0" eb="1">
      <t>ヒラ</t>
    </rPh>
    <rPh sb="2" eb="3">
      <t>ヒ</t>
    </rPh>
    <phoneticPr fontId="2"/>
  </si>
  <si>
    <t>退職年月日</t>
    <rPh sb="0" eb="2">
      <t>タイショク</t>
    </rPh>
    <rPh sb="2" eb="5">
      <t>ネンガッピ</t>
    </rPh>
    <phoneticPr fontId="2"/>
  </si>
  <si>
    <t>在職年月</t>
    <rPh sb="0" eb="2">
      <t>ザイショク</t>
    </rPh>
    <rPh sb="2" eb="4">
      <t>ネンゲツ</t>
    </rPh>
    <phoneticPr fontId="2"/>
  </si>
  <si>
    <t>年齢</t>
    <rPh sb="0" eb="2">
      <t>ネンレイ</t>
    </rPh>
    <phoneticPr fontId="2"/>
  </si>
  <si>
    <t>退職事由</t>
    <rPh sb="0" eb="2">
      <t>タイショク</t>
    </rPh>
    <rPh sb="2" eb="4">
      <t>ジユウ</t>
    </rPh>
    <phoneticPr fontId="2"/>
  </si>
  <si>
    <t>曜</t>
    <rPh sb="0" eb="1">
      <t>ヨウ</t>
    </rPh>
    <phoneticPr fontId="2"/>
  </si>
  <si>
    <t>日</t>
    <rPh sb="0" eb="1">
      <t>ビ</t>
    </rPh>
    <phoneticPr fontId="2"/>
  </si>
  <si>
    <t>例</t>
    <rPh sb="0" eb="1">
      <t>レイ</t>
    </rPh>
    <phoneticPr fontId="2"/>
  </si>
  <si>
    <t>転出入先（前職）</t>
    <rPh sb="0" eb="2">
      <t>テンシュツ</t>
    </rPh>
    <rPh sb="2" eb="3">
      <t>ニュウ</t>
    </rPh>
    <rPh sb="3" eb="4">
      <t>サキ</t>
    </rPh>
    <rPh sb="5" eb="7">
      <t>ゼンショク</t>
    </rPh>
    <phoneticPr fontId="2"/>
  </si>
  <si>
    <t>※（1）表の勤務形</t>
    <rPh sb="4" eb="5">
      <t>ヒョウ</t>
    </rPh>
    <rPh sb="6" eb="8">
      <t>キンム</t>
    </rPh>
    <rPh sb="8" eb="9">
      <t>ケイ</t>
    </rPh>
    <phoneticPr fontId="2"/>
  </si>
  <si>
    <t>　〔職種別：　　　　　　〕</t>
    <phoneticPr fontId="2"/>
  </si>
  <si>
    <t>会議等の名称</t>
    <rPh sb="0" eb="2">
      <t>カイギ</t>
    </rPh>
    <rPh sb="2" eb="3">
      <t>トウ</t>
    </rPh>
    <rPh sb="4" eb="6">
      <t>メイショウ</t>
    </rPh>
    <phoneticPr fontId="2"/>
  </si>
  <si>
    <t>人　　数</t>
    <rPh sb="0" eb="4">
      <t>ニンズウ</t>
    </rPh>
    <phoneticPr fontId="2"/>
  </si>
  <si>
    <t>区　分</t>
    <rPh sb="0" eb="3">
      <t>クブン</t>
    </rPh>
    <phoneticPr fontId="2"/>
  </si>
  <si>
    <t>○○児童館</t>
    <rPh sb="2" eb="5">
      <t>ジドウカン</t>
    </rPh>
    <phoneticPr fontId="2"/>
  </si>
  <si>
    <t xml:space="preserve"> 4週8休</t>
    <rPh sb="2" eb="3">
      <t>シュウ</t>
    </rPh>
    <rPh sb="4" eb="5">
      <t>キュウ</t>
    </rPh>
    <phoneticPr fontId="2"/>
  </si>
  <si>
    <t>２</t>
  </si>
  <si>
    <t>雇用予定年月</t>
    <rPh sb="0" eb="2">
      <t>コヨウ</t>
    </rPh>
    <rPh sb="2" eb="4">
      <t>ヨテイ</t>
    </rPh>
    <rPh sb="4" eb="6">
      <t>ネンゲツ</t>
    </rPh>
    <phoneticPr fontId="2"/>
  </si>
  <si>
    <t>専任</t>
  </si>
  <si>
    <t>有</t>
  </si>
  <si>
    <t>無</t>
  </si>
  <si>
    <t>課　　　　　題</t>
    <rPh sb="0" eb="1">
      <t>カ</t>
    </rPh>
    <rPh sb="6" eb="7">
      <t>ダイ</t>
    </rPh>
    <phoneticPr fontId="2"/>
  </si>
  <si>
    <t>３　施設運営上の課題、質疑事項</t>
    <rPh sb="8" eb="10">
      <t>カダイ</t>
    </rPh>
    <phoneticPr fontId="2"/>
  </si>
  <si>
    <t>（民間保育所）</t>
    <rPh sb="1" eb="3">
      <t>ミンカン</t>
    </rPh>
    <rPh sb="3" eb="6">
      <t>ホイクショ</t>
    </rPh>
    <phoneticPr fontId="2"/>
  </si>
  <si>
    <t>日　　課</t>
    <rPh sb="0" eb="1">
      <t>ヒ</t>
    </rPh>
    <rPh sb="3" eb="4">
      <t>カ</t>
    </rPh>
    <phoneticPr fontId="2"/>
  </si>
  <si>
    <t>（1）消防計画及び防火管理者の届出状況</t>
    <rPh sb="3" eb="5">
      <t>ショウボウ</t>
    </rPh>
    <rPh sb="5" eb="7">
      <t>ケイカク</t>
    </rPh>
    <rPh sb="7" eb="8">
      <t>オヨ</t>
    </rPh>
    <rPh sb="9" eb="11">
      <t>ボウカ</t>
    </rPh>
    <rPh sb="11" eb="14">
      <t>カンリシャ</t>
    </rPh>
    <rPh sb="15" eb="17">
      <t>トドケデ</t>
    </rPh>
    <rPh sb="17" eb="19">
      <t>ジョウキョウ</t>
    </rPh>
    <phoneticPr fontId="2"/>
  </si>
  <si>
    <t>（2）防災設備等の状況</t>
    <rPh sb="3" eb="5">
      <t>ボウサイ</t>
    </rPh>
    <rPh sb="5" eb="7">
      <t>セツビ</t>
    </rPh>
    <rPh sb="7" eb="8">
      <t>トウ</t>
    </rPh>
    <rPh sb="9" eb="11">
      <t>ジョウキョウ</t>
    </rPh>
    <phoneticPr fontId="2"/>
  </si>
  <si>
    <t>（3）運営委員会の状況</t>
    <rPh sb="3" eb="5">
      <t>ウンエイ</t>
    </rPh>
    <rPh sb="5" eb="8">
      <t>イインカイ</t>
    </rPh>
    <phoneticPr fontId="2"/>
  </si>
  <si>
    <t>現施設での経験年数</t>
    <rPh sb="0" eb="1">
      <t>ゲン</t>
    </rPh>
    <rPh sb="1" eb="3">
      <t>シセツ</t>
    </rPh>
    <rPh sb="5" eb="7">
      <t>ケイケン</t>
    </rPh>
    <rPh sb="7" eb="9">
      <t>ネンスウ</t>
    </rPh>
    <phoneticPr fontId="2"/>
  </si>
  <si>
    <t>特段の配置規定なし。（保育士等が事務職を兼ねることも、また、運営主体の事務職員が事務を執行することも可。）</t>
    <rPh sb="0" eb="2">
      <t>トクダン</t>
    </rPh>
    <rPh sb="3" eb="5">
      <t>ハイチ</t>
    </rPh>
    <rPh sb="5" eb="7">
      <t>キテイ</t>
    </rPh>
    <rPh sb="11" eb="14">
      <t>ホイクシ</t>
    </rPh>
    <rPh sb="14" eb="15">
      <t>トウ</t>
    </rPh>
    <rPh sb="16" eb="18">
      <t>ジムショク</t>
    </rPh>
    <rPh sb="18" eb="19">
      <t>ショク</t>
    </rPh>
    <rPh sb="20" eb="21">
      <t>カ</t>
    </rPh>
    <rPh sb="30" eb="32">
      <t>ウンエイ</t>
    </rPh>
    <rPh sb="32" eb="34">
      <t>シュタイ</t>
    </rPh>
    <rPh sb="35" eb="37">
      <t>ジム</t>
    </rPh>
    <rPh sb="37" eb="39">
      <t>ショクイン</t>
    </rPh>
    <rPh sb="40" eb="42">
      <t>ジム</t>
    </rPh>
    <rPh sb="43" eb="45">
      <t>シッコウ</t>
    </rPh>
    <rPh sb="50" eb="51">
      <t>カ</t>
    </rPh>
    <phoneticPr fontId="2"/>
  </si>
  <si>
    <t>管理職手当</t>
    <rPh sb="0" eb="3">
      <t>カンリショク</t>
    </rPh>
    <rPh sb="3" eb="5">
      <t>テアテ</t>
    </rPh>
    <phoneticPr fontId="2"/>
  </si>
  <si>
    <t>時間外勤務手当</t>
    <rPh sb="0" eb="3">
      <t>ジカンガイ</t>
    </rPh>
    <rPh sb="3" eb="5">
      <t>キンム</t>
    </rPh>
    <rPh sb="5" eb="7">
      <t>テアテ</t>
    </rPh>
    <phoneticPr fontId="2"/>
  </si>
  <si>
    <t>曜　日</t>
    <rPh sb="0" eb="1">
      <t>ヒカリ</t>
    </rPh>
    <rPh sb="2" eb="3">
      <t>ヒ</t>
    </rPh>
    <phoneticPr fontId="2"/>
  </si>
  <si>
    <t>年</t>
    <rPh sb="0" eb="1">
      <t>ネン</t>
    </rPh>
    <phoneticPr fontId="2"/>
  </si>
  <si>
    <t>保育時間</t>
    <rPh sb="0" eb="2">
      <t>ホイク</t>
    </rPh>
    <rPh sb="2" eb="4">
      <t>ジカン</t>
    </rPh>
    <phoneticPr fontId="2"/>
  </si>
  <si>
    <t>　時間　　　分</t>
    <rPh sb="1" eb="2">
      <t>ジ</t>
    </rPh>
    <rPh sb="2" eb="3">
      <t>カン</t>
    </rPh>
    <rPh sb="6" eb="7">
      <t>フン</t>
    </rPh>
    <phoneticPr fontId="2"/>
  </si>
  <si>
    <t>所　長</t>
    <rPh sb="0" eb="3">
      <t>ショチョウ</t>
    </rPh>
    <phoneticPr fontId="2"/>
  </si>
  <si>
    <t>館　長</t>
    <rPh sb="0" eb="3">
      <t>カンチョウ</t>
    </rPh>
    <phoneticPr fontId="2"/>
  </si>
  <si>
    <t>３</t>
  </si>
  <si>
    <t>％</t>
  </si>
  <si>
    <t>有</t>
    <rPh sb="0" eb="1">
      <t>ウ</t>
    </rPh>
    <phoneticPr fontId="2"/>
  </si>
  <si>
    <t>無</t>
    <rPh sb="0" eb="1">
      <t>ム</t>
    </rPh>
    <phoneticPr fontId="2"/>
  </si>
  <si>
    <t>指　摘　事　項</t>
    <rPh sb="0" eb="1">
      <t>ユビ</t>
    </rPh>
    <rPh sb="2" eb="3">
      <t>チャク</t>
    </rPh>
    <rPh sb="4" eb="5">
      <t>コト</t>
    </rPh>
    <rPh sb="6" eb="7">
      <t>コウ</t>
    </rPh>
    <phoneticPr fontId="2"/>
  </si>
  <si>
    <t>改　善　措　置　状　況</t>
    <rPh sb="0" eb="1">
      <t>アラタ</t>
    </rPh>
    <rPh sb="2" eb="3">
      <t>ゼン</t>
    </rPh>
    <rPh sb="4" eb="5">
      <t>ソ</t>
    </rPh>
    <rPh sb="6" eb="7">
      <t>チ</t>
    </rPh>
    <rPh sb="8" eb="9">
      <t>ジョウ</t>
    </rPh>
    <rPh sb="10" eb="11">
      <t>イワン</t>
    </rPh>
    <phoneticPr fontId="2"/>
  </si>
  <si>
    <t>月</t>
    <rPh sb="0" eb="1">
      <t>ツキ</t>
    </rPh>
    <phoneticPr fontId="2"/>
  </si>
  <si>
    <t>中度</t>
    <rPh sb="0" eb="2">
      <t>チュウド</t>
    </rPh>
    <phoneticPr fontId="2"/>
  </si>
  <si>
    <t>軽度</t>
    <rPh sb="0" eb="2">
      <t>ケイド</t>
    </rPh>
    <phoneticPr fontId="2"/>
  </si>
  <si>
    <t>※必要保育士数は、自動計算されます。</t>
    <rPh sb="1" eb="3">
      <t>ヒツヨウ</t>
    </rPh>
    <rPh sb="3" eb="5">
      <t>ホイク</t>
    </rPh>
    <rPh sb="5" eb="6">
      <t>シ</t>
    </rPh>
    <rPh sb="6" eb="7">
      <t>スウ</t>
    </rPh>
    <rPh sb="9" eb="11">
      <t>ジドウ</t>
    </rPh>
    <rPh sb="11" eb="13">
      <t>ケイサン</t>
    </rPh>
    <phoneticPr fontId="2"/>
  </si>
  <si>
    <t>１</t>
    <phoneticPr fontId="2"/>
  </si>
  <si>
    <t>２</t>
    <phoneticPr fontId="2"/>
  </si>
  <si>
    <t>(3)</t>
    <phoneticPr fontId="2"/>
  </si>
  <si>
    <t>１４　健康管理（職員）の状況</t>
    <rPh sb="8" eb="10">
      <t>ショクイン</t>
    </rPh>
    <phoneticPr fontId="2"/>
  </si>
  <si>
    <t>施設長、主任保育士
看護師、栄養士、調理員</t>
    <rPh sb="0" eb="3">
      <t>シセツチョウ</t>
    </rPh>
    <rPh sb="4" eb="6">
      <t>シュニン</t>
    </rPh>
    <rPh sb="6" eb="9">
      <t>ホイクシ</t>
    </rPh>
    <rPh sb="10" eb="13">
      <t>カンゴシ</t>
    </rPh>
    <rPh sb="14" eb="17">
      <t>エイヨウシ</t>
    </rPh>
    <rPh sb="18" eb="21">
      <t>チョウリイン</t>
    </rPh>
    <phoneticPr fontId="2"/>
  </si>
  <si>
    <t>番号</t>
    <rPh sb="0" eb="2">
      <t>バンゴウ</t>
    </rPh>
    <phoneticPr fontId="2"/>
  </si>
  <si>
    <t>女</t>
    <rPh sb="0" eb="1">
      <t>オンナ</t>
    </rPh>
    <phoneticPr fontId="2"/>
  </si>
  <si>
    <t>個人情報保護規程</t>
    <rPh sb="0" eb="2">
      <t>コジン</t>
    </rPh>
    <rPh sb="2" eb="4">
      <t>ジョウホウ</t>
    </rPh>
    <rPh sb="4" eb="6">
      <t>ホゴ</t>
    </rPh>
    <rPh sb="6" eb="8">
      <t>キテイ</t>
    </rPh>
    <phoneticPr fontId="2"/>
  </si>
  <si>
    <t>出勤簿（タイムカードを含む。）</t>
    <rPh sb="11" eb="12">
      <t>フク</t>
    </rPh>
    <phoneticPr fontId="2"/>
  </si>
  <si>
    <t>保育計画・指導計画書</t>
    <rPh sb="5" eb="7">
      <t>シドウ</t>
    </rPh>
    <rPh sb="7" eb="9">
      <t>ケイカク</t>
    </rPh>
    <phoneticPr fontId="2"/>
  </si>
  <si>
    <t>給与台帳（賃金台帳）</t>
    <rPh sb="5" eb="7">
      <t>チンギン</t>
    </rPh>
    <rPh sb="7" eb="9">
      <t>ダイチョウ</t>
    </rPh>
    <phoneticPr fontId="2"/>
  </si>
  <si>
    <t>交通安全指導記録</t>
    <rPh sb="0" eb="2">
      <t>コウツウ</t>
    </rPh>
    <rPh sb="2" eb="4">
      <t>アンゼン</t>
    </rPh>
    <rPh sb="4" eb="6">
      <t>シドウ</t>
    </rPh>
    <rPh sb="6" eb="8">
      <t>キロク</t>
    </rPh>
    <phoneticPr fontId="2"/>
  </si>
  <si>
    <t>担　当　保　育　士</t>
    <rPh sb="0" eb="1">
      <t>ニナ</t>
    </rPh>
    <rPh sb="2" eb="3">
      <t>トウ</t>
    </rPh>
    <rPh sb="4" eb="5">
      <t>タモツ</t>
    </rPh>
    <rPh sb="6" eb="7">
      <t>イク</t>
    </rPh>
    <rPh sb="8" eb="9">
      <t>シ</t>
    </rPh>
    <phoneticPr fontId="2"/>
  </si>
  <si>
    <t>氏　　　　名</t>
    <rPh sb="0" eb="1">
      <t>シ</t>
    </rPh>
    <rPh sb="5" eb="6">
      <t>メイ</t>
    </rPh>
    <phoneticPr fontId="2"/>
  </si>
  <si>
    <t>（2）給食日数の状況等（前年度）</t>
    <rPh sb="3" eb="5">
      <t>キュウショク</t>
    </rPh>
    <rPh sb="5" eb="7">
      <t>ニッスウ</t>
    </rPh>
    <rPh sb="8" eb="10">
      <t>ジョウキョウ</t>
    </rPh>
    <rPh sb="10" eb="11">
      <t>トウ</t>
    </rPh>
    <rPh sb="12" eb="15">
      <t>ゼンネンド</t>
    </rPh>
    <phoneticPr fontId="2"/>
  </si>
  <si>
    <t>認可
定員</t>
    <rPh sb="0" eb="2">
      <t>ニンカ</t>
    </rPh>
    <rPh sb="3" eb="5">
      <t>テイイン</t>
    </rPh>
    <phoneticPr fontId="2"/>
  </si>
  <si>
    <t>1</t>
    <phoneticPr fontId="2"/>
  </si>
  <si>
    <t>2</t>
    <phoneticPr fontId="2"/>
  </si>
  <si>
    <t>既往症等疾病の記録</t>
    <phoneticPr fontId="2"/>
  </si>
  <si>
    <t>寄付金品台帳</t>
    <phoneticPr fontId="2"/>
  </si>
  <si>
    <t>預　　金（普通）</t>
    <phoneticPr fontId="2"/>
  </si>
  <si>
    <t>(</t>
    <phoneticPr fontId="2"/>
  </si>
  <si>
    <t>扶養届・通勤届・住居届</t>
    <phoneticPr fontId="2"/>
  </si>
  <si>
    <t xml:space="preserve"> 　 〃　  （定期）</t>
    <phoneticPr fontId="2"/>
  </si>
  <si>
    <t>(</t>
    <phoneticPr fontId="2"/>
  </si>
  <si>
    <t>職員健康診断個人票</t>
    <phoneticPr fontId="2"/>
  </si>
  <si>
    <t xml:space="preserve"> 　 〃　  （当座）</t>
    <phoneticPr fontId="2"/>
  </si>
  <si>
    <t>財産目録</t>
    <phoneticPr fontId="2"/>
  </si>
  <si>
    <t>業務分担表</t>
    <phoneticPr fontId="2"/>
  </si>
  <si>
    <t>貸借対照表</t>
    <phoneticPr fontId="2"/>
  </si>
  <si>
    <t>収支決算書</t>
    <phoneticPr fontId="2"/>
  </si>
  <si>
    <t>給食施設設置届出</t>
    <phoneticPr fontId="2"/>
  </si>
  <si>
    <t>調理委託契約書</t>
    <phoneticPr fontId="2"/>
  </si>
  <si>
    <t>〔</t>
    <phoneticPr fontId="2"/>
  </si>
  <si>
    <t>〕</t>
    <phoneticPr fontId="2"/>
  </si>
  <si>
    <t>・　　　　・</t>
    <phoneticPr fontId="2"/>
  </si>
  <si>
    <t>・　　　　・</t>
    <phoneticPr fontId="2"/>
  </si>
  <si>
    <t>時間外労働及び休日労働に関する協定届出（直近の協定届出）</t>
    <rPh sb="20" eb="22">
      <t>チョッキン</t>
    </rPh>
    <rPh sb="23" eb="25">
      <t>キョウテイ</t>
    </rPh>
    <rPh sb="25" eb="27">
      <t>トドケデ</t>
    </rPh>
    <phoneticPr fontId="2"/>
  </si>
  <si>
    <t>・　　　　・</t>
    <phoneticPr fontId="2"/>
  </si>
  <si>
    <t>変形労働時間に関する協定届出（直近の協定届出）</t>
    <rPh sb="18" eb="20">
      <t>キョウテイ</t>
    </rPh>
    <phoneticPr fontId="2"/>
  </si>
  <si>
    <t>・　　　　・</t>
    <phoneticPr fontId="2"/>
  </si>
  <si>
    <t>・　　　　・</t>
    <phoneticPr fontId="2"/>
  </si>
  <si>
    <t>（2）労働基準監督署の指導状況</t>
    <phoneticPr fontId="2"/>
  </si>
  <si>
    <t>運営管理に関するもの</t>
    <phoneticPr fontId="2"/>
  </si>
  <si>
    <t>入所児の処遇に関するもの</t>
    <phoneticPr fontId="2"/>
  </si>
  <si>
    <t>会計経理に関するもの</t>
    <phoneticPr fontId="2"/>
  </si>
  <si>
    <t>初　日　在　籍　児　童　数　</t>
    <phoneticPr fontId="2"/>
  </si>
  <si>
    <t>障がい児数
（再掲）</t>
    <phoneticPr fontId="2"/>
  </si>
  <si>
    <t>0歳</t>
    <phoneticPr fontId="2"/>
  </si>
  <si>
    <t>1･2歳</t>
    <phoneticPr fontId="2"/>
  </si>
  <si>
    <t>3歳</t>
    <phoneticPr fontId="2"/>
  </si>
  <si>
    <t>計 a</t>
    <phoneticPr fontId="2"/>
  </si>
  <si>
    <t>計</t>
    <phoneticPr fontId="2"/>
  </si>
  <si>
    <t>障がい児数
（再掲）</t>
    <phoneticPr fontId="2"/>
  </si>
  <si>
    <t>△△　△△</t>
    <phoneticPr fontId="2"/>
  </si>
  <si>
    <t>メ ー ル
アドレス</t>
    <phoneticPr fontId="2"/>
  </si>
  <si>
    <t>運営主体</t>
    <phoneticPr fontId="2"/>
  </si>
  <si>
    <t>認可（届出）
年 　月 　日</t>
    <phoneticPr fontId="2"/>
  </si>
  <si>
    <t>…………………………………</t>
    <phoneticPr fontId="2"/>
  </si>
  <si>
    <t>…………………………………</t>
    <phoneticPr fontId="2"/>
  </si>
  <si>
    <t>（1）保育時間設定の状況</t>
    <phoneticPr fontId="2"/>
  </si>
  <si>
    <t>…………………………………</t>
    <phoneticPr fontId="2"/>
  </si>
  <si>
    <t>（3）保育時間短縮の状況</t>
    <phoneticPr fontId="2"/>
  </si>
  <si>
    <t>…………………………………</t>
    <phoneticPr fontId="2"/>
  </si>
  <si>
    <t>（2）クラス編成の状況</t>
    <phoneticPr fontId="2"/>
  </si>
  <si>
    <t>６　職員配置の状況</t>
    <phoneticPr fontId="2"/>
  </si>
  <si>
    <t>…………………………………</t>
    <phoneticPr fontId="2"/>
  </si>
  <si>
    <t>８　職員の経験年数等の状況　　　　　　　</t>
    <phoneticPr fontId="2"/>
  </si>
  <si>
    <t>…………………………………</t>
    <phoneticPr fontId="2"/>
  </si>
  <si>
    <t>９　職員の勤務状況</t>
    <phoneticPr fontId="2"/>
  </si>
  <si>
    <t>（1）1日の勤務態様及び業務内容</t>
    <phoneticPr fontId="2"/>
  </si>
  <si>
    <t>（2）4週間（1ヶ月）の勤務割（　　月分実績）</t>
    <phoneticPr fontId="2"/>
  </si>
  <si>
    <t>…………………………………</t>
    <phoneticPr fontId="2"/>
  </si>
  <si>
    <t>（1）守秘義務に関する措置状況</t>
    <rPh sb="3" eb="5">
      <t>シュヒ</t>
    </rPh>
    <rPh sb="5" eb="7">
      <t>ギム</t>
    </rPh>
    <rPh sb="8" eb="9">
      <t>カン</t>
    </rPh>
    <rPh sb="11" eb="13">
      <t>ソチ</t>
    </rPh>
    <rPh sb="13" eb="15">
      <t>ジョウキョウ</t>
    </rPh>
    <phoneticPr fontId="2"/>
  </si>
  <si>
    <t>（2）個人情報保護に関する措置状況</t>
    <rPh sb="3" eb="5">
      <t>コジン</t>
    </rPh>
    <rPh sb="5" eb="7">
      <t>ジョウホウ</t>
    </rPh>
    <rPh sb="7" eb="9">
      <t>ホゴ</t>
    </rPh>
    <rPh sb="10" eb="11">
      <t>カン</t>
    </rPh>
    <rPh sb="13" eb="15">
      <t>ソチ</t>
    </rPh>
    <rPh sb="15" eb="17">
      <t>ジョウキョウ</t>
    </rPh>
    <phoneticPr fontId="2"/>
  </si>
  <si>
    <t>１５　職員研修の状況（前年度）</t>
    <phoneticPr fontId="2"/>
  </si>
  <si>
    <t>（1）苦情解決のための取り組み状況</t>
    <phoneticPr fontId="2"/>
  </si>
  <si>
    <t>…………………………………</t>
    <phoneticPr fontId="2"/>
  </si>
  <si>
    <t>（2）給水設備等の衛生管理の状況</t>
    <phoneticPr fontId="2"/>
  </si>
  <si>
    <t xml:space="preserve">（8）交通安全指導の実施状況（前年度） </t>
    <phoneticPr fontId="2"/>
  </si>
  <si>
    <t>（9）屋内外（保育室、屋外遊戯場等）の状況及び遊具の安全点検実施状況</t>
    <phoneticPr fontId="2"/>
  </si>
  <si>
    <t>（2）児童の健康状態の把握等の状況</t>
    <phoneticPr fontId="2"/>
  </si>
  <si>
    <t>（3）児童への与薬の状況</t>
    <phoneticPr fontId="2"/>
  </si>
  <si>
    <t>（4）感染症予防対策等の状況</t>
    <phoneticPr fontId="2"/>
  </si>
  <si>
    <t>（3）保健所の立入検査等の状況</t>
    <phoneticPr fontId="2"/>
  </si>
  <si>
    <t>未 改 善 の 理 由</t>
    <phoneticPr fontId="2"/>
  </si>
  <si>
    <t>○休</t>
    <rPh sb="1" eb="2">
      <t>サンキュウ</t>
    </rPh>
    <phoneticPr fontId="2"/>
  </si>
  <si>
    <t>○○科</t>
    <rPh sb="2" eb="3">
      <t>ショウニカ</t>
    </rPh>
    <phoneticPr fontId="2"/>
  </si>
  <si>
    <t>正規職員</t>
    <rPh sb="0" eb="2">
      <t>セイキ</t>
    </rPh>
    <rPh sb="2" eb="4">
      <t>ショクイン</t>
    </rPh>
    <phoneticPr fontId="2"/>
  </si>
  <si>
    <t>常勤臨時職員</t>
    <rPh sb="0" eb="2">
      <t>ジョウキン</t>
    </rPh>
    <rPh sb="2" eb="4">
      <t>リンジ</t>
    </rPh>
    <rPh sb="4" eb="6">
      <t>ショクイン</t>
    </rPh>
    <phoneticPr fontId="2"/>
  </si>
  <si>
    <t>○○組</t>
    <rPh sb="2" eb="3">
      <t>クミ</t>
    </rPh>
    <phoneticPr fontId="2"/>
  </si>
  <si>
    <t>記載例</t>
    <rPh sb="0" eb="2">
      <t>キサイ</t>
    </rPh>
    <rPh sb="2" eb="3">
      <t>レイ</t>
    </rPh>
    <phoneticPr fontId="2"/>
  </si>
  <si>
    <t>自己都合</t>
    <rPh sb="0" eb="2">
      <t>ジコ</t>
    </rPh>
    <rPh sb="2" eb="4">
      <t>ツゴウ</t>
    </rPh>
    <phoneticPr fontId="2"/>
  </si>
  <si>
    <t>資 格 要 件 の 具 備 状 況</t>
    <rPh sb="10" eb="11">
      <t>グ</t>
    </rPh>
    <rPh sb="12" eb="13">
      <t>ビ</t>
    </rPh>
    <rPh sb="14" eb="15">
      <t>ジョウ</t>
    </rPh>
    <rPh sb="16" eb="17">
      <t>イワン</t>
    </rPh>
    <phoneticPr fontId="2"/>
  </si>
  <si>
    <t>00年00月</t>
    <rPh sb="2" eb="3">
      <t>ネン</t>
    </rPh>
    <rPh sb="5" eb="6">
      <t>ツキ</t>
    </rPh>
    <phoneticPr fontId="2"/>
  </si>
  <si>
    <t>（1）就業規則の作成、届出等の状況</t>
    <rPh sb="13" eb="14">
      <t>トウ</t>
    </rPh>
    <phoneticPr fontId="2"/>
  </si>
  <si>
    <t>１８　施設設備整備の状況</t>
    <rPh sb="3" eb="5">
      <t>シセツ</t>
    </rPh>
    <rPh sb="5" eb="7">
      <t>セツビ</t>
    </rPh>
    <rPh sb="7" eb="9">
      <t>セイビ</t>
    </rPh>
    <rPh sb="10" eb="12">
      <t>ジョウキョウ</t>
    </rPh>
    <phoneticPr fontId="2"/>
  </si>
  <si>
    <t>質　疑　事　項</t>
    <rPh sb="0" eb="1">
      <t>シツ</t>
    </rPh>
    <rPh sb="2" eb="3">
      <t>ウタガ</t>
    </rPh>
    <rPh sb="4" eb="5">
      <t>コト</t>
    </rPh>
    <rPh sb="6" eb="7">
      <t>コウ</t>
    </rPh>
    <phoneticPr fontId="2"/>
  </si>
  <si>
    <t>給食会議録</t>
  </si>
  <si>
    <t>施設内研修記録</t>
  </si>
  <si>
    <t>(4)</t>
    <phoneticPr fontId="2"/>
  </si>
  <si>
    <t>(5)</t>
    <phoneticPr fontId="2"/>
  </si>
  <si>
    <t>薄黄色</t>
    <rPh sb="0" eb="1">
      <t>ウス</t>
    </rPh>
    <rPh sb="1" eb="3">
      <t>キイロ</t>
    </rPh>
    <phoneticPr fontId="2"/>
  </si>
  <si>
    <t>に着色されたセルの入力には、計算式が入力されています。</t>
    <rPh sb="1" eb="3">
      <t>チャクショク</t>
    </rPh>
    <rPh sb="9" eb="11">
      <t>ニュウリョク</t>
    </rPh>
    <rPh sb="14" eb="17">
      <t>ケイサンシキ</t>
    </rPh>
    <rPh sb="18" eb="20">
      <t>ニュウリョク</t>
    </rPh>
    <phoneticPr fontId="2"/>
  </si>
  <si>
    <t>満年齢
区　分</t>
    <rPh sb="0" eb="1">
      <t>マン</t>
    </rPh>
    <rPh sb="1" eb="3">
      <t>ネンレイ</t>
    </rPh>
    <rPh sb="4" eb="7">
      <t>クブン</t>
    </rPh>
    <phoneticPr fontId="2"/>
  </si>
  <si>
    <t>運営費請求書、精算書</t>
    <rPh sb="0" eb="3">
      <t>ウンエイヒ</t>
    </rPh>
    <phoneticPr fontId="2"/>
  </si>
  <si>
    <t>育児休業規程</t>
    <rPh sb="4" eb="6">
      <t>キテイ</t>
    </rPh>
    <phoneticPr fontId="2"/>
  </si>
  <si>
    <t>介護休業規程</t>
    <rPh sb="4" eb="6">
      <t>キテイ</t>
    </rPh>
    <phoneticPr fontId="2"/>
  </si>
  <si>
    <t>歳</t>
    <rPh sb="0" eb="1">
      <t>サイ</t>
    </rPh>
    <phoneticPr fontId="2"/>
  </si>
  <si>
    <t>クラス名</t>
    <rPh sb="3" eb="4">
      <t>メイ</t>
    </rPh>
    <phoneticPr fontId="2"/>
  </si>
  <si>
    <t>常勤以外</t>
    <rPh sb="0" eb="2">
      <t>ジョウキン</t>
    </rPh>
    <rPh sb="2" eb="4">
      <t>イガイ</t>
    </rPh>
    <phoneticPr fontId="2"/>
  </si>
  <si>
    <t>専任主任保育士（民間）</t>
    <rPh sb="0" eb="2">
      <t>センニン</t>
    </rPh>
    <rPh sb="2" eb="4">
      <t>シュニン</t>
    </rPh>
    <rPh sb="4" eb="7">
      <t>ホイクシ</t>
    </rPh>
    <rPh sb="8" eb="10">
      <t>ミンカン</t>
    </rPh>
    <phoneticPr fontId="2"/>
  </si>
  <si>
    <t>調理員</t>
    <rPh sb="0" eb="3">
      <t>チョウリイン</t>
    </rPh>
    <phoneticPr fontId="2"/>
  </si>
  <si>
    <t>施設長</t>
    <rPh sb="0" eb="3">
      <t>シセツチョウ</t>
    </rPh>
    <phoneticPr fontId="2"/>
  </si>
  <si>
    <t>公立保育所</t>
    <rPh sb="0" eb="2">
      <t>コウリツ</t>
    </rPh>
    <rPh sb="2" eb="5">
      <t>ホイクショ</t>
    </rPh>
    <phoneticPr fontId="2"/>
  </si>
  <si>
    <t>職種・勤務形態</t>
    <rPh sb="0" eb="2">
      <t>ショクシュ</t>
    </rPh>
    <rPh sb="3" eb="5">
      <t>キンム</t>
    </rPh>
    <rPh sb="5" eb="7">
      <t>ケイタイ</t>
    </rPh>
    <phoneticPr fontId="2"/>
  </si>
  <si>
    <t>健康保険</t>
    <rPh sb="0" eb="2">
      <t>ケンコウ</t>
    </rPh>
    <rPh sb="2" eb="4">
      <t>ホケン</t>
    </rPh>
    <phoneticPr fontId="2"/>
  </si>
  <si>
    <t>常　　勤（専任）</t>
    <rPh sb="0" eb="1">
      <t>ツネ</t>
    </rPh>
    <rPh sb="3" eb="4">
      <t>ツトム</t>
    </rPh>
    <rPh sb="5" eb="7">
      <t>センニン</t>
    </rPh>
    <phoneticPr fontId="2"/>
  </si>
  <si>
    <t>歯科医師</t>
    <rPh sb="0" eb="4">
      <t>シカイシ</t>
    </rPh>
    <phoneticPr fontId="2"/>
  </si>
  <si>
    <t>医　　師</t>
    <rPh sb="0" eb="1">
      <t>イ</t>
    </rPh>
    <rPh sb="3" eb="4">
      <t>シ</t>
    </rPh>
    <phoneticPr fontId="2"/>
  </si>
  <si>
    <t>パート保育士</t>
    <rPh sb="3" eb="6">
      <t>ホイクシ</t>
    </rPh>
    <phoneticPr fontId="2"/>
  </si>
  <si>
    <t>施設長名</t>
    <rPh sb="0" eb="2">
      <t>シセツ</t>
    </rPh>
    <rPh sb="2" eb="3">
      <t>チョウ</t>
    </rPh>
    <rPh sb="3" eb="4">
      <t>メイ</t>
    </rPh>
    <phoneticPr fontId="2"/>
  </si>
  <si>
    <t>当初定員</t>
    <rPh sb="0" eb="2">
      <t>トウショ</t>
    </rPh>
    <rPh sb="2" eb="4">
      <t>テイイン</t>
    </rPh>
    <phoneticPr fontId="2"/>
  </si>
  <si>
    <t>変更年度</t>
    <rPh sb="0" eb="2">
      <t>ヘンコウ</t>
    </rPh>
    <rPh sb="2" eb="4">
      <t>ネンド</t>
    </rPh>
    <phoneticPr fontId="2"/>
  </si>
  <si>
    <t>短時間利用児数</t>
    <rPh sb="0" eb="3">
      <t>タンジカン</t>
    </rPh>
    <rPh sb="3" eb="5">
      <t>リヨウジ</t>
    </rPh>
    <rPh sb="5" eb="6">
      <t>ジ</t>
    </rPh>
    <rPh sb="6" eb="7">
      <t>スウ</t>
    </rPh>
    <phoneticPr fontId="2"/>
  </si>
  <si>
    <t>定　員</t>
    <rPh sb="0" eb="3">
      <t>テイイン</t>
    </rPh>
    <phoneticPr fontId="2"/>
  </si>
  <si>
    <t>（1）施設設備の状況　　　　　　　　　　　　　　　　　　　</t>
    <rPh sb="3" eb="5">
      <t>シセツ</t>
    </rPh>
    <phoneticPr fontId="2"/>
  </si>
  <si>
    <t>１０　諸規程等及び帳簿等の整備状況</t>
    <rPh sb="4" eb="6">
      <t>キテイ</t>
    </rPh>
    <rPh sb="6" eb="7">
      <t>トウ</t>
    </rPh>
    <rPh sb="7" eb="8">
      <t>オヨ</t>
    </rPh>
    <rPh sb="9" eb="11">
      <t>チョウボ</t>
    </rPh>
    <rPh sb="11" eb="12">
      <t>トウ</t>
    </rPh>
    <phoneticPr fontId="2"/>
  </si>
  <si>
    <t>給食調理業務に支障を生じない人数</t>
    <phoneticPr fontId="2"/>
  </si>
  <si>
    <t>C</t>
    <phoneticPr fontId="2"/>
  </si>
  <si>
    <t>H</t>
    <phoneticPr fontId="2"/>
  </si>
  <si>
    <t>I</t>
    <phoneticPr fontId="2"/>
  </si>
  <si>
    <t>（3）防災設備の保守点検の状況</t>
    <rPh sb="5" eb="7">
      <t>セツビ</t>
    </rPh>
    <rPh sb="8" eb="10">
      <t>ホシュ</t>
    </rPh>
    <rPh sb="10" eb="12">
      <t>テンケン</t>
    </rPh>
    <rPh sb="13" eb="15">
      <t>ジョウキョウ</t>
    </rPh>
    <phoneticPr fontId="2"/>
  </si>
  <si>
    <t>資料作成後、資料のページ番号を「目次」ページに記載してください。</t>
    <rPh sb="16" eb="18">
      <t>モクジ</t>
    </rPh>
    <phoneticPr fontId="2"/>
  </si>
  <si>
    <t>区　　分</t>
    <rPh sb="0" eb="4">
      <t>クブン</t>
    </rPh>
    <phoneticPr fontId="2"/>
  </si>
  <si>
    <t>実働</t>
    <rPh sb="0" eb="2">
      <t>ジツドウ</t>
    </rPh>
    <phoneticPr fontId="2"/>
  </si>
  <si>
    <t>休憩</t>
    <rPh sb="0" eb="2">
      <t>キュウケイ</t>
    </rPh>
    <phoneticPr fontId="2"/>
  </si>
  <si>
    <t>勤務時間</t>
    <rPh sb="0" eb="2">
      <t>キンム</t>
    </rPh>
    <rPh sb="2" eb="4">
      <t>ジカン</t>
    </rPh>
    <phoneticPr fontId="2"/>
  </si>
  <si>
    <t>その他</t>
    <rPh sb="2" eb="3">
      <t>タ</t>
    </rPh>
    <phoneticPr fontId="2"/>
  </si>
  <si>
    <t>次期昇給
予定年月日</t>
    <rPh sb="5" eb="7">
      <t>ヨテイ</t>
    </rPh>
    <rPh sb="7" eb="10">
      <t>ネンガッピ</t>
    </rPh>
    <phoneticPr fontId="2"/>
  </si>
  <si>
    <t>本俸額</t>
    <rPh sb="0" eb="2">
      <t>ホンポウ</t>
    </rPh>
    <rPh sb="2" eb="3">
      <t>ガク</t>
    </rPh>
    <phoneticPr fontId="2"/>
  </si>
  <si>
    <t>保菌（検便）検査記録</t>
    <rPh sb="3" eb="5">
      <t>ケンベン</t>
    </rPh>
    <phoneticPr fontId="2"/>
  </si>
  <si>
    <t>00</t>
  </si>
  <si>
    <t>運営委員会会議録</t>
    <rPh sb="0" eb="2">
      <t>ウンエイ</t>
    </rPh>
    <rPh sb="2" eb="5">
      <t>イインカイ</t>
    </rPh>
    <rPh sb="5" eb="8">
      <t>カイギロク</t>
    </rPh>
    <phoneticPr fontId="2"/>
  </si>
  <si>
    <t>避難・消火訓練記録</t>
    <rPh sb="3" eb="5">
      <t>ショウカ</t>
    </rPh>
    <phoneticPr fontId="2"/>
  </si>
  <si>
    <t>保育需要による。ただし、希望者は通常どおり保育している。</t>
    <rPh sb="0" eb="2">
      <t>ホイク</t>
    </rPh>
    <rPh sb="2" eb="4">
      <t>ジュヨウ</t>
    </rPh>
    <rPh sb="12" eb="15">
      <t>キボウシャ</t>
    </rPh>
    <rPh sb="16" eb="18">
      <t>ツウジョウ</t>
    </rPh>
    <rPh sb="21" eb="23">
      <t>ホイク</t>
    </rPh>
    <phoneticPr fontId="2"/>
  </si>
  <si>
    <t>短縮した（している）理由等</t>
    <rPh sb="0" eb="1">
      <t>タン</t>
    </rPh>
    <rPh sb="1" eb="2">
      <t>チヂミ</t>
    </rPh>
    <rPh sb="10" eb="11">
      <t>リ</t>
    </rPh>
    <rPh sb="11" eb="12">
      <t>ヨシ</t>
    </rPh>
    <rPh sb="12" eb="13">
      <t>トウ</t>
    </rPh>
    <phoneticPr fontId="2"/>
  </si>
  <si>
    <t>実施日又は曜日</t>
    <rPh sb="0" eb="3">
      <t>ジッシビ</t>
    </rPh>
    <rPh sb="3" eb="4">
      <t>マタ</t>
    </rPh>
    <rPh sb="5" eb="7">
      <t>ヨウビ</t>
    </rPh>
    <phoneticPr fontId="2"/>
  </si>
  <si>
    <t>　年　月　日</t>
    <rPh sb="1" eb="2">
      <t>ネン</t>
    </rPh>
    <rPh sb="3" eb="4">
      <t>ツキ</t>
    </rPh>
    <rPh sb="5" eb="6">
      <t>ヒ</t>
    </rPh>
    <phoneticPr fontId="2"/>
  </si>
  <si>
    <t>年末・年始休所</t>
    <rPh sb="0" eb="2">
      <t>ネンマツ</t>
    </rPh>
    <rPh sb="3" eb="5">
      <t>ネンシ</t>
    </rPh>
    <rPh sb="5" eb="6">
      <t>キュウ</t>
    </rPh>
    <rPh sb="6" eb="7">
      <t>ジョ</t>
    </rPh>
    <phoneticPr fontId="2"/>
  </si>
  <si>
    <t>休所の期間</t>
    <rPh sb="0" eb="1">
      <t>キュウ</t>
    </rPh>
    <rPh sb="1" eb="2">
      <t>ショ</t>
    </rPh>
    <rPh sb="3" eb="4">
      <t>キ</t>
    </rPh>
    <rPh sb="4" eb="5">
      <t>アイダ</t>
    </rPh>
    <phoneticPr fontId="2"/>
  </si>
  <si>
    <t>○○，○○○円</t>
    <rPh sb="6" eb="7">
      <t>エン</t>
    </rPh>
    <phoneticPr fontId="2"/>
  </si>
  <si>
    <t>休=</t>
    <rPh sb="0" eb="1">
      <t>キュウ</t>
    </rPh>
    <phoneticPr fontId="2"/>
  </si>
  <si>
    <t>年=</t>
    <rPh sb="0" eb="1">
      <t>ネン</t>
    </rPh>
    <phoneticPr fontId="2"/>
  </si>
  <si>
    <t>時間 ・ 1月</t>
    <rPh sb="0" eb="2">
      <t>ジカン</t>
    </rPh>
    <rPh sb="6" eb="7">
      <t>ツキ</t>
    </rPh>
    <phoneticPr fontId="2"/>
  </si>
  <si>
    <t>時間・1月(週)</t>
    <rPh sb="0" eb="2">
      <t>ジカン</t>
    </rPh>
    <rPh sb="4" eb="5">
      <t>ツキ</t>
    </rPh>
    <rPh sb="6" eb="7">
      <t>シュウ</t>
    </rPh>
    <phoneticPr fontId="2"/>
  </si>
  <si>
    <t>該当しない項目については記載不要です。</t>
    <rPh sb="0" eb="2">
      <t>ガイトウ</t>
    </rPh>
    <rPh sb="5" eb="7">
      <t>コウモク</t>
    </rPh>
    <rPh sb="12" eb="14">
      <t>キサイ</t>
    </rPh>
    <rPh sb="14" eb="16">
      <t>フヨウ</t>
    </rPh>
    <phoneticPr fontId="2"/>
  </si>
  <si>
    <t>セクシュアルハラスメント防止規程</t>
    <rPh sb="12" eb="14">
      <t>ボウシ</t>
    </rPh>
    <rPh sb="14" eb="16">
      <t>キテイ</t>
    </rPh>
    <phoneticPr fontId="2"/>
  </si>
  <si>
    <t>人</t>
    <rPh sb="0" eb="1">
      <t>ニン</t>
    </rPh>
    <phoneticPr fontId="2"/>
  </si>
  <si>
    <t>保　　育　　士</t>
    <rPh sb="0" eb="1">
      <t>タモツ</t>
    </rPh>
    <rPh sb="3" eb="4">
      <t>イク</t>
    </rPh>
    <rPh sb="6" eb="7">
      <t>シ</t>
    </rPh>
    <phoneticPr fontId="2"/>
  </si>
  <si>
    <t>保健師等</t>
    <rPh sb="0" eb="3">
      <t>ホケンシ</t>
    </rPh>
    <rPh sb="3" eb="4">
      <t>トウ</t>
    </rPh>
    <phoneticPr fontId="2"/>
  </si>
  <si>
    <t>常勤換算値</t>
    <rPh sb="0" eb="2">
      <t>ジョウキン</t>
    </rPh>
    <rPh sb="2" eb="5">
      <t>カンサンチ</t>
    </rPh>
    <phoneticPr fontId="2"/>
  </si>
  <si>
    <t>記載例</t>
    <rPh sb="0" eb="3">
      <t>キサイレイ</t>
    </rPh>
    <phoneticPr fontId="2"/>
  </si>
  <si>
    <t>職員会議</t>
    <rPh sb="0" eb="2">
      <t>ショクイン</t>
    </rPh>
    <rPh sb="2" eb="4">
      <t>カイギ</t>
    </rPh>
    <phoneticPr fontId="2"/>
  </si>
  <si>
    <t>　〔職種別：　　　　　　　　　　　　〕</t>
    <phoneticPr fontId="2"/>
  </si>
  <si>
    <t>※　資料作成後、資料のページ番号を記載してください。</t>
    <rPh sb="2" eb="4">
      <t>シリョウ</t>
    </rPh>
    <rPh sb="4" eb="7">
      <t>サクセイゴ</t>
    </rPh>
    <rPh sb="8" eb="10">
      <t>シリョウ</t>
    </rPh>
    <rPh sb="14" eb="16">
      <t>バンゴウ</t>
    </rPh>
    <rPh sb="17" eb="19">
      <t>キサイ</t>
    </rPh>
    <phoneticPr fontId="2"/>
  </si>
  <si>
    <t>（頁）</t>
    <rPh sb="1" eb="2">
      <t>ページ</t>
    </rPh>
    <phoneticPr fontId="2"/>
  </si>
  <si>
    <t>始業時間</t>
    <rPh sb="0" eb="2">
      <t>シギョウ</t>
    </rPh>
    <rPh sb="2" eb="4">
      <t>ジカン</t>
    </rPh>
    <phoneticPr fontId="2"/>
  </si>
  <si>
    <t>全　職　員</t>
    <rPh sb="0" eb="5">
      <t>ゼンショクイン</t>
    </rPh>
    <phoneticPr fontId="2"/>
  </si>
  <si>
    <t>終業時間</t>
    <rPh sb="0" eb="2">
      <t>シュウギョウ</t>
    </rPh>
    <rPh sb="2" eb="4">
      <t>ジカン</t>
    </rPh>
    <phoneticPr fontId="2"/>
  </si>
  <si>
    <t>有・無</t>
  </si>
  <si>
    <t>有　・　無</t>
  </si>
  <si>
    <t>住宅手当</t>
    <rPh sb="0" eb="2">
      <t>ジュウタク</t>
    </rPh>
    <rPh sb="2" eb="4">
      <t>テアテ</t>
    </rPh>
    <phoneticPr fontId="2"/>
  </si>
  <si>
    <t>扶養手当</t>
    <rPh sb="0" eb="2">
      <t>フヨウ</t>
    </rPh>
    <rPh sb="2" eb="4">
      <t>テアテ</t>
    </rPh>
    <phoneticPr fontId="2"/>
  </si>
  <si>
    <t>手当</t>
    <rPh sb="0" eb="2">
      <t>テアテ</t>
    </rPh>
    <phoneticPr fontId="2"/>
  </si>
  <si>
    <t>通勤手当</t>
    <rPh sb="0" eb="2">
      <t>ツウキン</t>
    </rPh>
    <rPh sb="2" eb="4">
      <t>テアテ</t>
    </rPh>
    <phoneticPr fontId="2"/>
  </si>
  <si>
    <t>本　　　　俸</t>
    <rPh sb="0" eb="1">
      <t>ホン</t>
    </rPh>
    <rPh sb="5" eb="6">
      <t>フチ</t>
    </rPh>
    <phoneticPr fontId="2"/>
  </si>
  <si>
    <t>氏　　名</t>
  </si>
  <si>
    <t>諸手当（平成　　年　　月分）</t>
    <rPh sb="0" eb="3">
      <t>ショテアテ</t>
    </rPh>
    <rPh sb="4" eb="6">
      <t>ヘイセイ</t>
    </rPh>
    <rPh sb="8" eb="9">
      <t>ネン</t>
    </rPh>
    <rPh sb="11" eb="13">
      <t>ツキブン</t>
    </rPh>
    <phoneticPr fontId="2"/>
  </si>
  <si>
    <t>雇用保険</t>
    <rPh sb="0" eb="2">
      <t>コヨウ</t>
    </rPh>
    <rPh sb="2" eb="4">
      <t>ホケン</t>
    </rPh>
    <phoneticPr fontId="2"/>
  </si>
  <si>
    <t>労災保険</t>
    <rPh sb="0" eb="2">
      <t>ロウサイ</t>
    </rPh>
    <rPh sb="2" eb="4">
      <t>ホケン</t>
    </rPh>
    <phoneticPr fontId="2"/>
  </si>
  <si>
    <t>区　　分</t>
    <rPh sb="0" eb="1">
      <t>ク</t>
    </rPh>
    <rPh sb="3" eb="4">
      <t>ブン</t>
    </rPh>
    <phoneticPr fontId="2"/>
  </si>
  <si>
    <t>時</t>
    <rPh sb="0" eb="1">
      <t>ジ</t>
    </rPh>
    <phoneticPr fontId="2"/>
  </si>
  <si>
    <t>時　　間</t>
    <rPh sb="0" eb="1">
      <t>トキ</t>
    </rPh>
    <rPh sb="3" eb="4">
      <t>アイダ</t>
    </rPh>
    <phoneticPr fontId="2"/>
  </si>
  <si>
    <t>〔</t>
    <phoneticPr fontId="2"/>
  </si>
  <si>
    <t>学校保健法に規定する健康診断及び保育所保育指針に示す健康相談等を行う医師（歯科医師を含む。）</t>
    <rPh sb="14" eb="15">
      <t>オヨ</t>
    </rPh>
    <rPh sb="16" eb="19">
      <t>ホイクショ</t>
    </rPh>
    <rPh sb="19" eb="21">
      <t>ホイク</t>
    </rPh>
    <rPh sb="21" eb="23">
      <t>シシン</t>
    </rPh>
    <rPh sb="24" eb="25">
      <t>シメ</t>
    </rPh>
    <rPh sb="26" eb="28">
      <t>ケンコウ</t>
    </rPh>
    <rPh sb="28" eb="30">
      <t>ソウダン</t>
    </rPh>
    <rPh sb="30" eb="31">
      <t>トウ</t>
    </rPh>
    <rPh sb="32" eb="33">
      <t>オコナ</t>
    </rPh>
    <rPh sb="34" eb="36">
      <t>イシ</t>
    </rPh>
    <rPh sb="37" eb="41">
      <t>シカイシ</t>
    </rPh>
    <rPh sb="42" eb="43">
      <t>フク</t>
    </rPh>
    <phoneticPr fontId="2"/>
  </si>
  <si>
    <t>事務員</t>
    <rPh sb="0" eb="2">
      <t>ジム</t>
    </rPh>
    <rPh sb="2" eb="3">
      <t>イン</t>
    </rPh>
    <phoneticPr fontId="2"/>
  </si>
  <si>
    <t>非常勤</t>
    <rPh sb="0" eb="1">
      <t>ヒ</t>
    </rPh>
    <rPh sb="1" eb="3">
      <t>ジョウキン</t>
    </rPh>
    <phoneticPr fontId="2"/>
  </si>
  <si>
    <t>非常勤</t>
    <rPh sb="0" eb="3">
      <t>ヒジョウキン</t>
    </rPh>
    <phoneticPr fontId="2"/>
  </si>
  <si>
    <t>開始時間</t>
    <rPh sb="0" eb="2">
      <t>カイシ</t>
    </rPh>
    <rPh sb="2" eb="4">
      <t>ジカン</t>
    </rPh>
    <phoneticPr fontId="2"/>
  </si>
  <si>
    <t>勤務形態</t>
    <rPh sb="0" eb="2">
      <t>キンム</t>
    </rPh>
    <rPh sb="2" eb="4">
      <t>ケイタイ</t>
    </rPh>
    <phoneticPr fontId="2"/>
  </si>
  <si>
    <t>氏　　名</t>
    <rPh sb="0" eb="1">
      <t>シ</t>
    </rPh>
    <rPh sb="3" eb="4">
      <t>メイ</t>
    </rPh>
    <phoneticPr fontId="2"/>
  </si>
  <si>
    <t>賃金単価</t>
    <rPh sb="0" eb="2">
      <t>チンギン</t>
    </rPh>
    <rPh sb="2" eb="4">
      <t>タンカ</t>
    </rPh>
    <phoneticPr fontId="2"/>
  </si>
  <si>
    <t>職　　名</t>
    <rPh sb="0" eb="1">
      <t>ショク</t>
    </rPh>
    <rPh sb="3" eb="4">
      <t>メイ</t>
    </rPh>
    <phoneticPr fontId="2"/>
  </si>
  <si>
    <t>児童年齢及び数対応数</t>
    <rPh sb="0" eb="2">
      <t>ジドウ</t>
    </rPh>
    <rPh sb="2" eb="4">
      <t>ネンレイ</t>
    </rPh>
    <rPh sb="4" eb="5">
      <t>オヨ</t>
    </rPh>
    <rPh sb="6" eb="7">
      <t>カズ</t>
    </rPh>
    <rPh sb="7" eb="9">
      <t>タイオウ</t>
    </rPh>
    <rPh sb="9" eb="10">
      <t>スウ</t>
    </rPh>
    <phoneticPr fontId="2"/>
  </si>
  <si>
    <t>専門科目</t>
    <rPh sb="0" eb="2">
      <t>センモン</t>
    </rPh>
    <rPh sb="2" eb="4">
      <t>カモク</t>
    </rPh>
    <phoneticPr fontId="2"/>
  </si>
  <si>
    <t xml:space="preserve"> 完全週休2日</t>
    <rPh sb="1" eb="3">
      <t>カンゼン</t>
    </rPh>
    <rPh sb="3" eb="5">
      <t>シュウキュウ</t>
    </rPh>
    <rPh sb="6" eb="7">
      <t>ヒ</t>
    </rPh>
    <phoneticPr fontId="2"/>
  </si>
  <si>
    <t>パートタイム職員就業規則</t>
    <rPh sb="6" eb="8">
      <t>ショクイン</t>
    </rPh>
    <phoneticPr fontId="2"/>
  </si>
  <si>
    <t>4歳以上</t>
    <rPh sb="2" eb="4">
      <t>イジョウ</t>
    </rPh>
    <phoneticPr fontId="2"/>
  </si>
  <si>
    <t>い　る　・　いない</t>
  </si>
  <si>
    <t>い　る</t>
  </si>
  <si>
    <t>いない</t>
  </si>
  <si>
    <t>　・年間平均在所率　　児童数の合計（aの合計）÷定員の合計（毎月初日の定員数の合計）＝</t>
    <rPh sb="20" eb="22">
      <t>ゴウケイ</t>
    </rPh>
    <rPh sb="30" eb="32">
      <t>マイツキ</t>
    </rPh>
    <rPh sb="32" eb="34">
      <t>ショニチ</t>
    </rPh>
    <rPh sb="35" eb="37">
      <t>テイイン</t>
    </rPh>
    <rPh sb="37" eb="38">
      <t>スウ</t>
    </rPh>
    <rPh sb="39" eb="41">
      <t>ゴウケイ</t>
    </rPh>
    <phoneticPr fontId="2"/>
  </si>
  <si>
    <t>経理規程</t>
  </si>
  <si>
    <t>管理規程</t>
  </si>
  <si>
    <t>就業規則</t>
  </si>
  <si>
    <t>給与規程</t>
  </si>
  <si>
    <t>旅費規程</t>
  </si>
  <si>
    <t>児童出欠簿</t>
  </si>
  <si>
    <t>保育日誌</t>
  </si>
  <si>
    <t>給食献立表（予定・実施）</t>
  </si>
  <si>
    <t>検食記録</t>
  </si>
  <si>
    <t>嗜好調査記録</t>
  </si>
  <si>
    <t>残食調査記録</t>
  </si>
  <si>
    <t>食品受払簿</t>
  </si>
  <si>
    <t>スキムミルク受払簿</t>
  </si>
  <si>
    <t>給食内容検討（栄養出納）表</t>
  </si>
  <si>
    <t>給食日誌</t>
  </si>
  <si>
    <t>衛生管理点検記録</t>
  </si>
  <si>
    <t>所 在 地</t>
    <rPh sb="0" eb="5">
      <t>ショザイチ</t>
    </rPh>
    <phoneticPr fontId="2"/>
  </si>
  <si>
    <t>設 置 者</t>
    <rPh sb="0" eb="5">
      <t>セッチシャ</t>
    </rPh>
    <phoneticPr fontId="2"/>
  </si>
  <si>
    <t>７　職員の採用・退職・異動等の状況</t>
    <rPh sb="13" eb="14">
      <t>トウ</t>
    </rPh>
    <phoneticPr fontId="2"/>
  </si>
  <si>
    <t>視診簿</t>
  </si>
  <si>
    <t>給食栄養量算定表</t>
  </si>
  <si>
    <t>規　　程</t>
    <rPh sb="0" eb="1">
      <t>キ</t>
    </rPh>
    <rPh sb="3" eb="4">
      <t>ホド</t>
    </rPh>
    <phoneticPr fontId="2"/>
  </si>
  <si>
    <t>防災管理規程（消防計画）</t>
  </si>
  <si>
    <t>労基法関係許可・届出</t>
  </si>
  <si>
    <t>研修等復命書</t>
  </si>
  <si>
    <t>職員会議録</t>
  </si>
  <si>
    <t>事務（業務）日誌</t>
  </si>
  <si>
    <t>年次有給休暇簿</t>
  </si>
  <si>
    <t>出張命令簿</t>
  </si>
  <si>
    <t>時間外勤務命令簿</t>
  </si>
  <si>
    <t>職員履歴書</t>
  </si>
  <si>
    <t>（1）職員の経験年数等</t>
    <rPh sb="10" eb="11">
      <t>トウ</t>
    </rPh>
    <phoneticPr fontId="2"/>
  </si>
  <si>
    <t>指導計画策定会議</t>
    <rPh sb="0" eb="2">
      <t>シドウ</t>
    </rPh>
    <rPh sb="2" eb="4">
      <t>ケイカク</t>
    </rPh>
    <rPh sb="4" eb="6">
      <t>サクテイ</t>
    </rPh>
    <rPh sb="6" eb="8">
      <t>カイギ</t>
    </rPh>
    <phoneticPr fontId="2"/>
  </si>
  <si>
    <t>給食会議</t>
    <rPh sb="0" eb="2">
      <t>キュウショク</t>
    </rPh>
    <rPh sb="2" eb="4">
      <t>カイギ</t>
    </rPh>
    <phoneticPr fontId="2"/>
  </si>
  <si>
    <t>事故防止対策検討会議</t>
    <rPh sb="0" eb="2">
      <t>ジコ</t>
    </rPh>
    <rPh sb="2" eb="4">
      <t>ボウシ</t>
    </rPh>
    <rPh sb="4" eb="6">
      <t>タイサク</t>
    </rPh>
    <rPh sb="6" eb="8">
      <t>ケントウ</t>
    </rPh>
    <rPh sb="8" eb="10">
      <t>カイギ</t>
    </rPh>
    <phoneticPr fontId="2"/>
  </si>
  <si>
    <t>（2）兼任職員の状況</t>
    <rPh sb="3" eb="5">
      <t>ケンニン</t>
    </rPh>
    <rPh sb="5" eb="7">
      <t>ショクイン</t>
    </rPh>
    <rPh sb="8" eb="10">
      <t>ジョウキョウ</t>
    </rPh>
    <phoneticPr fontId="2"/>
  </si>
  <si>
    <t>（1）施設内研修の状況（主要なもの）</t>
    <rPh sb="3" eb="5">
      <t>シセツ</t>
    </rPh>
    <rPh sb="5" eb="6">
      <t>ナイ</t>
    </rPh>
    <rPh sb="6" eb="8">
      <t>ケンシュウ</t>
    </rPh>
    <rPh sb="9" eb="11">
      <t>ジョウキョウ</t>
    </rPh>
    <rPh sb="12" eb="14">
      <t>シュヨウ</t>
    </rPh>
    <phoneticPr fontId="2"/>
  </si>
  <si>
    <t>兼任先名（施設名等）</t>
    <rPh sb="0" eb="2">
      <t>ケンニン</t>
    </rPh>
    <rPh sb="2" eb="3">
      <t>サキ</t>
    </rPh>
    <rPh sb="3" eb="4">
      <t>メイ</t>
    </rPh>
    <rPh sb="5" eb="8">
      <t>シセツメイ</t>
    </rPh>
    <rPh sb="8" eb="9">
      <t>トウ</t>
    </rPh>
    <phoneticPr fontId="2"/>
  </si>
  <si>
    <t>在職期間（勤務年数）</t>
    <rPh sb="5" eb="7">
      <t>キンム</t>
    </rPh>
    <rPh sb="7" eb="9">
      <t>ネンスウ</t>
    </rPh>
    <phoneticPr fontId="2"/>
  </si>
  <si>
    <t>８　職員の経験年数等の状況</t>
    <phoneticPr fontId="2"/>
  </si>
  <si>
    <t>（1）職員の経験年数等</t>
    <phoneticPr fontId="2"/>
  </si>
  <si>
    <t>実施年月日</t>
    <rPh sb="0" eb="2">
      <t>ジッシ</t>
    </rPh>
    <rPh sb="2" eb="5">
      <t>ネンガッピ</t>
    </rPh>
    <phoneticPr fontId="2"/>
  </si>
  <si>
    <t>休</t>
    <rPh sb="0" eb="1">
      <t>キュウ</t>
    </rPh>
    <phoneticPr fontId="2"/>
  </si>
  <si>
    <t>業務内容</t>
    <rPh sb="0" eb="2">
      <t>ギョウム</t>
    </rPh>
    <rPh sb="2" eb="4">
      <t>ナイヨウ</t>
    </rPh>
    <phoneticPr fontId="2"/>
  </si>
  <si>
    <t>支えありません。</t>
    <phoneticPr fontId="2"/>
  </si>
  <si>
    <t>◎　資料記入上の注意点</t>
    <rPh sb="2" eb="4">
      <t>シリョウ</t>
    </rPh>
    <rPh sb="4" eb="6">
      <t>キニュウ</t>
    </rPh>
    <rPh sb="6" eb="7">
      <t>ジョウ</t>
    </rPh>
    <rPh sb="8" eb="11">
      <t>チュウイテン</t>
    </rPh>
    <phoneticPr fontId="2"/>
  </si>
  <si>
    <t>（2）監査資料の各記入項目について、別途要件を満たした資料等がある場合には、当該資料等の添付により代替して差し</t>
    <rPh sb="3" eb="5">
      <t>カンサ</t>
    </rPh>
    <rPh sb="5" eb="7">
      <t>シリョウ</t>
    </rPh>
    <rPh sb="8" eb="9">
      <t>カク</t>
    </rPh>
    <rPh sb="9" eb="11">
      <t>キニュウ</t>
    </rPh>
    <rPh sb="11" eb="13">
      <t>コウモク</t>
    </rPh>
    <rPh sb="18" eb="20">
      <t>ベット</t>
    </rPh>
    <rPh sb="20" eb="22">
      <t>ヨウケン</t>
    </rPh>
    <rPh sb="23" eb="24">
      <t>ミ</t>
    </rPh>
    <rPh sb="27" eb="29">
      <t>シリョウ</t>
    </rPh>
    <rPh sb="29" eb="30">
      <t>トウ</t>
    </rPh>
    <rPh sb="33" eb="35">
      <t>バアイ</t>
    </rPh>
    <rPh sb="38" eb="40">
      <t>トウガイ</t>
    </rPh>
    <rPh sb="40" eb="42">
      <t>シリョウ</t>
    </rPh>
    <rPh sb="42" eb="43">
      <t>トウ</t>
    </rPh>
    <rPh sb="44" eb="46">
      <t>テンプ</t>
    </rPh>
    <rPh sb="53" eb="54">
      <t>サ</t>
    </rPh>
    <phoneticPr fontId="2"/>
  </si>
  <si>
    <t>（3）該当しない部分は記載を省略して差し支えありません。</t>
    <rPh sb="3" eb="5">
      <t>ガイトウ</t>
    </rPh>
    <rPh sb="8" eb="10">
      <t>ブブン</t>
    </rPh>
    <rPh sb="11" eb="13">
      <t>キサイ</t>
    </rPh>
    <rPh sb="14" eb="16">
      <t>ショウリャク</t>
    </rPh>
    <rPh sb="18" eb="19">
      <t>サ</t>
    </rPh>
    <rPh sb="20" eb="21">
      <t>ツカ</t>
    </rPh>
    <phoneticPr fontId="2"/>
  </si>
  <si>
    <t>（1）就業規則の作成、届出等の状況</t>
    <phoneticPr fontId="2"/>
  </si>
  <si>
    <t>000円／時間</t>
    <phoneticPr fontId="2"/>
  </si>
  <si>
    <t>派遣労働者を受け入れようとする期間は１年を超えていますか。</t>
    <rPh sb="19" eb="20">
      <t>ネン</t>
    </rPh>
    <rPh sb="21" eb="22">
      <t>コ</t>
    </rPh>
    <phoneticPr fontId="2"/>
  </si>
  <si>
    <t>児童福祉施設（保育所）監査資料記入上等の注意点</t>
    <rPh sb="15" eb="17">
      <t>キニュウ</t>
    </rPh>
    <rPh sb="17" eb="18">
      <t>ジョウ</t>
    </rPh>
    <rPh sb="18" eb="19">
      <t>トウ</t>
    </rPh>
    <rPh sb="20" eb="23">
      <t>チュウイテン</t>
    </rPh>
    <phoneticPr fontId="2"/>
  </si>
  <si>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2"/>
  </si>
  <si>
    <t>(6)</t>
    <phoneticPr fontId="2"/>
  </si>
  <si>
    <t>監  査  日</t>
    <rPh sb="0" eb="1">
      <t>ラン</t>
    </rPh>
    <rPh sb="3" eb="4">
      <t>ジャ</t>
    </rPh>
    <phoneticPr fontId="2"/>
  </si>
  <si>
    <t>※　当該監査資料及び添付書類等の記載に関し、個人情報に係わるものについては指導監査業務</t>
    <phoneticPr fontId="2"/>
  </si>
  <si>
    <t xml:space="preserve"> 　　のみに利用することとし、他の業務に利用することはありません。</t>
    <phoneticPr fontId="2"/>
  </si>
  <si>
    <t>児童福祉施設（保育所）監査資料　目次</t>
    <rPh sb="16" eb="18">
      <t>モクジ</t>
    </rPh>
    <phoneticPr fontId="2"/>
  </si>
  <si>
    <t>２　前回監査の指摘事項に対する改善状況</t>
    <phoneticPr fontId="2"/>
  </si>
  <si>
    <t>（1）監査資料作成基準日は、監査日の属する月の前月の初日としてください。</t>
    <rPh sb="3" eb="5">
      <t>カンサ</t>
    </rPh>
    <rPh sb="5" eb="7">
      <t>シリョウ</t>
    </rPh>
    <rPh sb="7" eb="9">
      <t>サクセイ</t>
    </rPh>
    <rPh sb="9" eb="12">
      <t>キジュンビ</t>
    </rPh>
    <rPh sb="14" eb="16">
      <t>カンサ</t>
    </rPh>
    <rPh sb="16" eb="17">
      <t>ビ</t>
    </rPh>
    <rPh sb="18" eb="19">
      <t>ゾク</t>
    </rPh>
    <rPh sb="21" eb="22">
      <t>ツキ</t>
    </rPh>
    <rPh sb="23" eb="25">
      <t>ゼンゲツ</t>
    </rPh>
    <rPh sb="26" eb="28">
      <t>ショニチ</t>
    </rPh>
    <phoneticPr fontId="2"/>
  </si>
  <si>
    <t>ただし、監査日が月の１０日以前の日の場合には、監査日の属する月の前々月の初日としてください。</t>
    <rPh sb="4" eb="6">
      <t>カンサ</t>
    </rPh>
    <rPh sb="6" eb="7">
      <t>ヒ</t>
    </rPh>
    <rPh sb="8" eb="9">
      <t>ツキ</t>
    </rPh>
    <rPh sb="12" eb="13">
      <t>ニチ</t>
    </rPh>
    <rPh sb="13" eb="15">
      <t>イゼン</t>
    </rPh>
    <rPh sb="16" eb="17">
      <t>ヒ</t>
    </rPh>
    <rPh sb="18" eb="20">
      <t>バアイ</t>
    </rPh>
    <rPh sb="33" eb="34">
      <t>ササキ</t>
    </rPh>
    <phoneticPr fontId="2"/>
  </si>
  <si>
    <t>（注）1　屋内消火栓及び消火器の位置・避難経路・避難器具の設置場所を記入してください。</t>
    <phoneticPr fontId="2"/>
  </si>
  <si>
    <t>　　　2　併設施設がある場合には、その施設の位置関係がわかる平面図を添付してください。</t>
    <phoneticPr fontId="2"/>
  </si>
  <si>
    <t>　　　3　同一敷地内に併設以外で他の施設がある場合は、施設それぞれの位置関係がわかるような図を添付してください。</t>
    <phoneticPr fontId="2"/>
  </si>
  <si>
    <t>（3）管理規程又はこれに代わる規程等の写し（事務分担表を含む。）</t>
    <rPh sb="7" eb="8">
      <t>マタ</t>
    </rPh>
    <rPh sb="12" eb="13">
      <t>カ</t>
    </rPh>
    <phoneticPr fontId="2"/>
  </si>
  <si>
    <t>（4）就業規則又はこれに代わる規則等の写し（職員の労働条件（勤務時間、休憩時間等）が確認できるもの。）</t>
    <rPh sb="7" eb="8">
      <t>マタ</t>
    </rPh>
    <rPh sb="12" eb="13">
      <t>カ</t>
    </rPh>
    <phoneticPr fontId="2"/>
  </si>
  <si>
    <t>前年度監査</t>
    <rPh sb="0" eb="3">
      <t>ゼンネンド</t>
    </rPh>
    <rPh sb="3" eb="5">
      <t>カンサ</t>
    </rPh>
    <phoneticPr fontId="2"/>
  </si>
  <si>
    <t>一時預かり事業</t>
    <rPh sb="0" eb="2">
      <t>イチジ</t>
    </rPh>
    <rPh sb="2" eb="3">
      <t>アズ</t>
    </rPh>
    <rPh sb="5" eb="7">
      <t>ジギョウ</t>
    </rPh>
    <phoneticPr fontId="2"/>
  </si>
  <si>
    <t>（注）1　前年度４月１日以降の状況を記入してください。</t>
    <rPh sb="1" eb="2">
      <t>チュウ</t>
    </rPh>
    <rPh sb="5" eb="8">
      <t>ゼンネンド</t>
    </rPh>
    <rPh sb="9" eb="10">
      <t>ガツ</t>
    </rPh>
    <rPh sb="11" eb="12">
      <t>ニチ</t>
    </rPh>
    <rPh sb="12" eb="14">
      <t>イコウ</t>
    </rPh>
    <rPh sb="15" eb="17">
      <t>ジョウキョウ</t>
    </rPh>
    <rPh sb="18" eb="20">
      <t>キニュウ</t>
    </rPh>
    <phoneticPr fontId="2"/>
  </si>
  <si>
    <t>　　　2　採用形態（正規職員、臨時職員等）の区別を問わず記入してください。ただし、産休等代替職員は除いてください。</t>
    <rPh sb="5" eb="7">
      <t>サイヨウ</t>
    </rPh>
    <rPh sb="7" eb="9">
      <t>ケイタイ</t>
    </rPh>
    <rPh sb="10" eb="12">
      <t>セイキ</t>
    </rPh>
    <rPh sb="12" eb="13">
      <t>ショク</t>
    </rPh>
    <rPh sb="13" eb="14">
      <t>イン</t>
    </rPh>
    <rPh sb="15" eb="17">
      <t>リンジ</t>
    </rPh>
    <rPh sb="17" eb="19">
      <t>ショクイン</t>
    </rPh>
    <rPh sb="19" eb="20">
      <t>トウ</t>
    </rPh>
    <rPh sb="22" eb="24">
      <t>クベツ</t>
    </rPh>
    <rPh sb="25" eb="26">
      <t>ト</t>
    </rPh>
    <rPh sb="28" eb="30">
      <t>キニュウ</t>
    </rPh>
    <phoneticPr fontId="2"/>
  </si>
  <si>
    <t>（</t>
    <phoneticPr fontId="2"/>
  </si>
  <si>
    <t>〕</t>
    <phoneticPr fontId="2"/>
  </si>
  <si>
    <t>）</t>
    <phoneticPr fontId="2"/>
  </si>
  <si>
    <t>・</t>
    <phoneticPr fontId="2"/>
  </si>
  <si>
    <t>〔</t>
    <phoneticPr fontId="2"/>
  </si>
  <si>
    <t>・</t>
    <phoneticPr fontId="2"/>
  </si>
  <si>
    <t>ア</t>
    <phoneticPr fontId="2"/>
  </si>
  <si>
    <t>イ</t>
    <phoneticPr fontId="2"/>
  </si>
  <si>
    <t>ウ</t>
    <phoneticPr fontId="2"/>
  </si>
  <si>
    <t>エ</t>
    <phoneticPr fontId="2"/>
  </si>
  <si>
    <t>オ</t>
    <phoneticPr fontId="2"/>
  </si>
  <si>
    <t>派遣労働者に対し、派遣先である保育所で責任を負う労働基準法等の規定を遵守していますか。</t>
    <phoneticPr fontId="2"/>
  </si>
  <si>
    <t>（注）「諸手当」欄は、監査資料作成基準日の直近の支給日現在の金額を記入してください。</t>
    <rPh sb="4" eb="7">
      <t>ショテアテ</t>
    </rPh>
    <rPh sb="8" eb="9">
      <t>ラン</t>
    </rPh>
    <rPh sb="13" eb="15">
      <t>シリョウ</t>
    </rPh>
    <rPh sb="15" eb="17">
      <t>サクセイ</t>
    </rPh>
    <rPh sb="21" eb="23">
      <t>チョッキン</t>
    </rPh>
    <rPh sb="24" eb="27">
      <t>シキュウビ</t>
    </rPh>
    <rPh sb="27" eb="29">
      <t>ゲンザイ</t>
    </rPh>
    <rPh sb="30" eb="32">
      <t>キンガク</t>
    </rPh>
    <phoneticPr fontId="2"/>
  </si>
  <si>
    <t>（3）社会保険等加入の状況</t>
    <rPh sb="3" eb="5">
      <t>シャカイ</t>
    </rPh>
    <rPh sb="5" eb="7">
      <t>ホケン</t>
    </rPh>
    <rPh sb="7" eb="8">
      <t>トウ</t>
    </rPh>
    <rPh sb="8" eb="10">
      <t>カニュウ</t>
    </rPh>
    <rPh sb="11" eb="13">
      <t>ジョウキョウ</t>
    </rPh>
    <phoneticPr fontId="2"/>
  </si>
  <si>
    <t>(注)</t>
    <rPh sb="1" eb="2">
      <t>チュウ</t>
    </rPh>
    <phoneticPr fontId="2"/>
  </si>
  <si>
    <t>イ　貸借対照表</t>
    <rPh sb="2" eb="4">
      <t>タイシャク</t>
    </rPh>
    <phoneticPr fontId="2"/>
  </si>
  <si>
    <t>オ　決算附属明細表</t>
    <rPh sb="4" eb="6">
      <t>フゾク</t>
    </rPh>
    <phoneticPr fontId="2"/>
  </si>
  <si>
    <t>児童票※</t>
    <phoneticPr fontId="2"/>
  </si>
  <si>
    <t>小口現金出納帳</t>
    <rPh sb="0" eb="2">
      <t>コグチ</t>
    </rPh>
    <phoneticPr fontId="2"/>
  </si>
  <si>
    <t>決算附属明細表</t>
    <rPh sb="2" eb="4">
      <t>フゾク</t>
    </rPh>
    <phoneticPr fontId="2"/>
  </si>
  <si>
    <t>1～8</t>
    <phoneticPr fontId="2"/>
  </si>
  <si>
    <t>9（1）</t>
    <phoneticPr fontId="2"/>
  </si>
  <si>
    <t>9（2）</t>
  </si>
  <si>
    <t>10～12</t>
    <phoneticPr fontId="2"/>
  </si>
  <si>
    <t>13～21</t>
    <phoneticPr fontId="2"/>
  </si>
  <si>
    <t>22・23</t>
    <phoneticPr fontId="2"/>
  </si>
  <si>
    <t>９　職員の勤務状況
（1）1日の勤務態様及び業務内容</t>
    <phoneticPr fontId="2"/>
  </si>
  <si>
    <t>９　職員の勤務状況
（2）4週間（1ヶ月）の勤務割（　　月分実績）</t>
    <phoneticPr fontId="2"/>
  </si>
  <si>
    <t>１０　諸規程等及び帳簿等の整備状況
１１　職員会議等の開催状況（前年度）
１２　就業規則制定等の状況
（1）就業規則の作成、届出等の状況・（2）労働基準監督署の指導状況</t>
    <phoneticPr fontId="2"/>
  </si>
  <si>
    <t>４　保育時間、開所日数等の状況
（1）保育時間設定の状況・（2）延長保育時間設定の状況・（3）保育時間短縮の状況・（4）休所の状況（日･祝　　日・休日以外）
５　保育児童及び定員の状況
（1）入所児童数の状況・（2）クラス編成の状況</t>
    <phoneticPr fontId="2"/>
  </si>
  <si>
    <t>（4）正規職員の給与等の状況（民間保育所）</t>
    <rPh sb="3" eb="5">
      <t>セイキ</t>
    </rPh>
    <rPh sb="10" eb="11">
      <t>トウ</t>
    </rPh>
    <rPh sb="12" eb="14">
      <t>ジョウキョウ</t>
    </rPh>
    <rPh sb="15" eb="17">
      <t>ミンカン</t>
    </rPh>
    <rPh sb="17" eb="20">
      <t>ホ</t>
    </rPh>
    <phoneticPr fontId="2"/>
  </si>
  <si>
    <t>（1）職員の健康診断の実施状況</t>
    <rPh sb="3" eb="5">
      <t>ショクイン</t>
    </rPh>
    <rPh sb="6" eb="8">
      <t>ケンコウ</t>
    </rPh>
    <rPh sb="8" eb="10">
      <t>シンダン</t>
    </rPh>
    <rPh sb="11" eb="13">
      <t>ジッシ</t>
    </rPh>
    <rPh sb="13" eb="15">
      <t>ジョウキョウ</t>
    </rPh>
    <phoneticPr fontId="2"/>
  </si>
  <si>
    <t>（2）給食従事者等の検便実施状況</t>
    <rPh sb="3" eb="5">
      <t>キュウショク</t>
    </rPh>
    <rPh sb="5" eb="8">
      <t>ジュウジシャ</t>
    </rPh>
    <rPh sb="8" eb="9">
      <t>トウ</t>
    </rPh>
    <rPh sb="10" eb="12">
      <t>ケンベン</t>
    </rPh>
    <rPh sb="12" eb="14">
      <t>ジッシ</t>
    </rPh>
    <rPh sb="14" eb="16">
      <t>ジョウキョウ</t>
    </rPh>
    <phoneticPr fontId="2"/>
  </si>
  <si>
    <t>２３　民間保育所における会計処理状況</t>
    <rPh sb="3" eb="5">
      <t>ミンカン</t>
    </rPh>
    <rPh sb="5" eb="8">
      <t>ホ</t>
    </rPh>
    <phoneticPr fontId="2"/>
  </si>
  <si>
    <t>　本表は、監査資料作成基準日の属する月まで記入してください。</t>
    <rPh sb="1" eb="2">
      <t>ホン</t>
    </rPh>
    <rPh sb="2" eb="3">
      <t>ヒョウ</t>
    </rPh>
    <phoneticPr fontId="2"/>
  </si>
  <si>
    <r>
      <t>●　確　認　事　項</t>
    </r>
    <r>
      <rPr>
        <b/>
        <sz val="8.5"/>
        <rFont val="ＭＳ Ｐゴシック"/>
        <family val="3"/>
        <charset val="128"/>
      </rPr>
      <t>　（民間保育所）</t>
    </r>
    <rPh sb="2" eb="5">
      <t>カクニン</t>
    </rPh>
    <rPh sb="6" eb="9">
      <t>ジコウ</t>
    </rPh>
    <rPh sb="11" eb="13">
      <t>ミンカン</t>
    </rPh>
    <rPh sb="13" eb="16">
      <t>ホイクショ</t>
    </rPh>
    <phoneticPr fontId="2"/>
  </si>
  <si>
    <t>就業規則（最終改定）　　</t>
    <rPh sb="5" eb="7">
      <t>サイシュウ</t>
    </rPh>
    <rPh sb="7" eb="9">
      <t>カイテイ</t>
    </rPh>
    <phoneticPr fontId="2"/>
  </si>
  <si>
    <t>非常勤職員就業規則（最終改定）　　</t>
    <rPh sb="0" eb="3">
      <t>ヒジョウキン</t>
    </rPh>
    <rPh sb="3" eb="5">
      <t>ショクイン</t>
    </rPh>
    <rPh sb="10" eb="12">
      <t>サイシュウ</t>
    </rPh>
    <rPh sb="12" eb="14">
      <t>カイテイ</t>
    </rPh>
    <phoneticPr fontId="2"/>
  </si>
  <si>
    <t>１２　就業規則制定等の状況（民間保育所）</t>
    <rPh sb="14" eb="16">
      <t>ミンカン</t>
    </rPh>
    <rPh sb="16" eb="19">
      <t>ホ</t>
    </rPh>
    <phoneticPr fontId="2"/>
  </si>
  <si>
    <r>
      <t>１２　就業規則制定等の状況　</t>
    </r>
    <r>
      <rPr>
        <b/>
        <sz val="9"/>
        <rFont val="ＭＳ Ｐゴシック"/>
        <family val="3"/>
        <charset val="128"/>
      </rPr>
      <t xml:space="preserve"> (民間保育所）※公設民営を含む。</t>
    </r>
    <rPh sb="16" eb="18">
      <t>ミンカン</t>
    </rPh>
    <rPh sb="18" eb="21">
      <t>ホ</t>
    </rPh>
    <phoneticPr fontId="2"/>
  </si>
  <si>
    <t>１　施設の概要</t>
    <rPh sb="5" eb="7">
      <t>ガイヨウ</t>
    </rPh>
    <phoneticPr fontId="2"/>
  </si>
  <si>
    <t>１　施設の概要
２　前回監査の指摘事項に対する改善状況
３　施設運営上の課題、質疑事項</t>
    <phoneticPr fontId="2"/>
  </si>
  <si>
    <t>（注）</t>
    <rPh sb="1" eb="2">
      <t>チュウ</t>
    </rPh>
    <phoneticPr fontId="2"/>
  </si>
  <si>
    <t>採用形態の別</t>
    <rPh sb="0" eb="2">
      <t>サイヨウ</t>
    </rPh>
    <rPh sb="2" eb="4">
      <t>ケイタイ</t>
    </rPh>
    <rPh sb="5" eb="6">
      <t>ベツ</t>
    </rPh>
    <phoneticPr fontId="2"/>
  </si>
  <si>
    <t>専任兼任の別</t>
    <rPh sb="0" eb="2">
      <t>センニン</t>
    </rPh>
    <rPh sb="2" eb="4">
      <t>ケンニン</t>
    </rPh>
    <rPh sb="5" eb="6">
      <t>ベツ</t>
    </rPh>
    <phoneticPr fontId="2"/>
  </si>
  <si>
    <t>資格の
種別</t>
    <rPh sb="0" eb="2">
      <t>シカク</t>
    </rPh>
    <rPh sb="4" eb="6">
      <t>シュベツ</t>
    </rPh>
    <phoneticPr fontId="2"/>
  </si>
  <si>
    <t>他の社会福祉施設経験年数</t>
    <rPh sb="0" eb="1">
      <t>タ</t>
    </rPh>
    <rPh sb="2" eb="4">
      <t>シャカイ</t>
    </rPh>
    <rPh sb="4" eb="6">
      <t>フクシ</t>
    </rPh>
    <rPh sb="6" eb="8">
      <t>シセツ</t>
    </rPh>
    <rPh sb="8" eb="10">
      <t>ケイケン</t>
    </rPh>
    <rPh sb="10" eb="12">
      <t>ネンスウ</t>
    </rPh>
    <phoneticPr fontId="2"/>
  </si>
  <si>
    <t>採用
年月日</t>
    <rPh sb="0" eb="2">
      <t>サイヨウ</t>
    </rPh>
    <rPh sb="3" eb="4">
      <t>ネン</t>
    </rPh>
    <rPh sb="4" eb="5">
      <t>ツキ</t>
    </rPh>
    <rPh sb="5" eb="6">
      <t>ニチ</t>
    </rPh>
    <phoneticPr fontId="2"/>
  </si>
  <si>
    <t>必要数</t>
    <rPh sb="0" eb="2">
      <t>ヒツヨウ</t>
    </rPh>
    <rPh sb="2" eb="3">
      <t>スウ</t>
    </rPh>
    <phoneticPr fontId="2"/>
  </si>
  <si>
    <t>配置数</t>
    <rPh sb="0" eb="3">
      <t>ハイチスウ</t>
    </rPh>
    <phoneticPr fontId="2"/>
  </si>
  <si>
    <t>小数点第2位切捨</t>
    <rPh sb="0" eb="3">
      <t>ショウスウテン</t>
    </rPh>
    <rPh sb="3" eb="4">
      <t>ダイ</t>
    </rPh>
    <rPh sb="5" eb="6">
      <t>イ</t>
    </rPh>
    <rPh sb="6" eb="7">
      <t>キ</t>
    </rPh>
    <rPh sb="7" eb="8">
      <t>ス</t>
    </rPh>
    <phoneticPr fontId="2"/>
  </si>
  <si>
    <t>Ｂ</t>
    <phoneticPr fontId="2"/>
  </si>
  <si>
    <t>1  月</t>
    <phoneticPr fontId="2"/>
  </si>
  <si>
    <t>4  月</t>
    <phoneticPr fontId="2"/>
  </si>
  <si>
    <t>5  月</t>
    <phoneticPr fontId="2"/>
  </si>
  <si>
    <t>6  月</t>
    <phoneticPr fontId="2"/>
  </si>
  <si>
    <t>7  月</t>
    <phoneticPr fontId="2"/>
  </si>
  <si>
    <t>8  月</t>
    <phoneticPr fontId="2"/>
  </si>
  <si>
    <t>9  月</t>
    <phoneticPr fontId="2"/>
  </si>
  <si>
    <t>10  月</t>
    <phoneticPr fontId="2"/>
  </si>
  <si>
    <t>11  月</t>
    <phoneticPr fontId="2"/>
  </si>
  <si>
    <t>12  月</t>
    <phoneticPr fontId="2"/>
  </si>
  <si>
    <t>2  月</t>
    <phoneticPr fontId="2"/>
  </si>
  <si>
    <t>3  月</t>
    <phoneticPr fontId="2"/>
  </si>
  <si>
    <t>配置職員数</t>
    <rPh sb="0" eb="2">
      <t>ハイチ</t>
    </rPh>
    <rPh sb="2" eb="4">
      <t>ショクイン</t>
    </rPh>
    <rPh sb="4" eb="5">
      <t>スウ</t>
    </rPh>
    <phoneticPr fontId="2"/>
  </si>
  <si>
    <t>（4-1）防災訓練の実施状況（前年度）</t>
    <phoneticPr fontId="2"/>
  </si>
  <si>
    <t>（4-2）非常災害に関する具体的計画</t>
    <rPh sb="5" eb="7">
      <t>ヒジョウ</t>
    </rPh>
    <rPh sb="7" eb="9">
      <t>サイガイ</t>
    </rPh>
    <rPh sb="10" eb="11">
      <t>カン</t>
    </rPh>
    <rPh sb="13" eb="16">
      <t>グタイテキ</t>
    </rPh>
    <rPh sb="16" eb="18">
      <t>ケイカク</t>
    </rPh>
    <phoneticPr fontId="2"/>
  </si>
  <si>
    <t>常時最低基準を満たすための数</t>
    <rPh sb="0" eb="2">
      <t>ジョウジ</t>
    </rPh>
    <rPh sb="2" eb="4">
      <t>サイテイ</t>
    </rPh>
    <rPh sb="4" eb="6">
      <t>キジュン</t>
    </rPh>
    <rPh sb="7" eb="8">
      <t>ミ</t>
    </rPh>
    <rPh sb="13" eb="14">
      <t>カズ</t>
    </rPh>
    <phoneticPr fontId="2"/>
  </si>
  <si>
    <t>Ｄ</t>
    <phoneticPr fontId="2"/>
  </si>
  <si>
    <t>人</t>
    <rPh sb="0" eb="1">
      <t>ヒト</t>
    </rPh>
    <phoneticPr fontId="2"/>
  </si>
  <si>
    <t>合計(Ｋ=A+B+C+Ｄ+E+F+G+H+I+J）</t>
    <rPh sb="0" eb="2">
      <t>ゴウケイ</t>
    </rPh>
    <phoneticPr fontId="2"/>
  </si>
  <si>
    <t>●確認事項</t>
    <rPh sb="1" eb="3">
      <t>カクニン</t>
    </rPh>
    <rPh sb="3" eb="5">
      <t>ジコウ</t>
    </rPh>
    <phoneticPr fontId="2"/>
  </si>
  <si>
    <t>　　　　　　　　　　　　　　　　　　</t>
    <phoneticPr fontId="2"/>
  </si>
  <si>
    <t>一部職員のみに他の職員と均衡を失する手当が支給されていませんか</t>
    <rPh sb="0" eb="2">
      <t>イチブ</t>
    </rPh>
    <rPh sb="2" eb="4">
      <t>ショクイン</t>
    </rPh>
    <rPh sb="7" eb="8">
      <t>タ</t>
    </rPh>
    <rPh sb="9" eb="11">
      <t>ショクイン</t>
    </rPh>
    <rPh sb="12" eb="14">
      <t>キンコウ</t>
    </rPh>
    <rPh sb="15" eb="16">
      <t>シッ</t>
    </rPh>
    <rPh sb="18" eb="20">
      <t>テアテ</t>
    </rPh>
    <rPh sb="21" eb="23">
      <t>シキュウ</t>
    </rPh>
    <phoneticPr fontId="2"/>
  </si>
  <si>
    <r>
      <t>●　確　認　事　項</t>
    </r>
    <r>
      <rPr>
        <b/>
        <sz val="8.5"/>
        <rFont val="ＭＳ Ｐゴシック"/>
        <family val="3"/>
        <charset val="128"/>
      </rPr>
      <t>　</t>
    </r>
    <rPh sb="2" eb="5">
      <t>カクニン</t>
    </rPh>
    <rPh sb="6" eb="9">
      <t>ジコウ</t>
    </rPh>
    <phoneticPr fontId="2"/>
  </si>
  <si>
    <t xml:space="preserve"> </t>
    <phoneticPr fontId="2"/>
  </si>
  <si>
    <t>　</t>
    <phoneticPr fontId="2"/>
  </si>
  <si>
    <t>　</t>
    <phoneticPr fontId="2"/>
  </si>
  <si>
    <t>　</t>
    <phoneticPr fontId="2"/>
  </si>
  <si>
    <t>　</t>
    <phoneticPr fontId="2"/>
  </si>
  <si>
    <t>保健師、看護師、准看護師</t>
    <rPh sb="0" eb="3">
      <t>ホケンシ</t>
    </rPh>
    <rPh sb="4" eb="7">
      <t>カンゴシ</t>
    </rPh>
    <rPh sb="8" eb="12">
      <t>ジュンカンゴシ</t>
    </rPh>
    <phoneticPr fontId="2"/>
  </si>
  <si>
    <t>小計 ( c )</t>
    <rPh sb="0" eb="2">
      <t>ショウケイ</t>
    </rPh>
    <phoneticPr fontId="2"/>
  </si>
  <si>
    <t xml:space="preserve"> </t>
    <phoneticPr fontId="2"/>
  </si>
  <si>
    <t>　　時　　分</t>
    <rPh sb="2" eb="3">
      <t>ジ</t>
    </rPh>
    <rPh sb="5" eb="6">
      <t>フン</t>
    </rPh>
    <phoneticPr fontId="2"/>
  </si>
  <si>
    <t>（注）土曜日を８時間未満としている場合は、（3）に</t>
    <rPh sb="3" eb="6">
      <t>ドヨウビ</t>
    </rPh>
    <rPh sb="8" eb="10">
      <t>ジカン</t>
    </rPh>
    <rPh sb="10" eb="12">
      <t>ミマン</t>
    </rPh>
    <rPh sb="17" eb="19">
      <t>バアイ</t>
    </rPh>
    <phoneticPr fontId="2"/>
  </si>
  <si>
    <t>幼稚園教諭、小学校教諭、又は養護教諭の普通免許状を有する者</t>
    <rPh sb="0" eb="3">
      <t>ヨウチエン</t>
    </rPh>
    <rPh sb="3" eb="5">
      <t>キョウユ</t>
    </rPh>
    <rPh sb="6" eb="9">
      <t>ショウガッコウ</t>
    </rPh>
    <rPh sb="9" eb="11">
      <t>キョウユ</t>
    </rPh>
    <rPh sb="12" eb="13">
      <t>マタ</t>
    </rPh>
    <rPh sb="14" eb="16">
      <t>ヨウゴ</t>
    </rPh>
    <rPh sb="16" eb="18">
      <t>キョウユ</t>
    </rPh>
    <rPh sb="19" eb="21">
      <t>フツウ</t>
    </rPh>
    <rPh sb="21" eb="23">
      <t>メンキョ</t>
    </rPh>
    <rPh sb="23" eb="24">
      <t>ジョウ</t>
    </rPh>
    <rPh sb="25" eb="26">
      <t>ユウ</t>
    </rPh>
    <rPh sb="28" eb="29">
      <t>モノ</t>
    </rPh>
    <phoneticPr fontId="2"/>
  </si>
  <si>
    <t>常勤</t>
    <rPh sb="0" eb="2">
      <t>ジョウキン</t>
    </rPh>
    <phoneticPr fontId="2"/>
  </si>
  <si>
    <t>小計 (ｄ )</t>
    <rPh sb="0" eb="2">
      <t>ショウケイ</t>
    </rPh>
    <phoneticPr fontId="2"/>
  </si>
  <si>
    <t>合　　　　計　(a+b+c+d)</t>
    <rPh sb="0" eb="1">
      <t>ゴウ</t>
    </rPh>
    <rPh sb="5" eb="6">
      <t>ケイ</t>
    </rPh>
    <phoneticPr fontId="2"/>
  </si>
  <si>
    <t>嘱託医</t>
    <rPh sb="0" eb="3">
      <t>ショクタクイ</t>
    </rPh>
    <phoneticPr fontId="2"/>
  </si>
  <si>
    <r>
      <t>（ふりがな）</t>
    </r>
    <r>
      <rPr>
        <sz val="11"/>
        <rFont val="ＭＳ Ｐゴシック"/>
        <family val="3"/>
        <charset val="128"/>
      </rPr>
      <t xml:space="preserve">
</t>
    </r>
    <r>
      <rPr>
        <sz val="8.5"/>
        <rFont val="ＭＳ Ｐゴシック"/>
        <family val="3"/>
        <charset val="128"/>
      </rPr>
      <t>施 設 名</t>
    </r>
    <phoneticPr fontId="2"/>
  </si>
  <si>
    <r>
      <t xml:space="preserve">電話番号
</t>
    </r>
    <r>
      <rPr>
        <sz val="7"/>
        <rFont val="ＭＳ Ｐゴシック"/>
        <family val="3"/>
        <charset val="128"/>
      </rPr>
      <t>（FAX番号）</t>
    </r>
    <rPh sb="0" eb="2">
      <t>デンワ</t>
    </rPh>
    <rPh sb="2" eb="4">
      <t>バンゴウ</t>
    </rPh>
    <rPh sb="9" eb="11">
      <t>バンゴウ</t>
    </rPh>
    <phoneticPr fontId="2"/>
  </si>
  <si>
    <r>
      <t>　短縮の状況を記入</t>
    </r>
    <r>
      <rPr>
        <sz val="9"/>
        <rFont val="ＭＳ Ｐゴシック"/>
        <family val="3"/>
        <charset val="128"/>
      </rPr>
      <t>してください</t>
    </r>
    <r>
      <rPr>
        <sz val="8"/>
        <rFont val="ＭＳ Ｐゴシック"/>
        <family val="3"/>
        <charset val="128"/>
      </rPr>
      <t>。</t>
    </r>
    <phoneticPr fontId="2"/>
  </si>
  <si>
    <r>
      <t>1日　</t>
    </r>
    <r>
      <rPr>
        <sz val="8.5"/>
        <rFont val="ＭＳ 明朝"/>
        <family val="1"/>
        <charset val="128"/>
      </rPr>
      <t/>
    </r>
    <phoneticPr fontId="2"/>
  </si>
  <si>
    <t>　時　　　分</t>
    <rPh sb="1" eb="2">
      <t>ジ</t>
    </rPh>
    <rPh sb="5" eb="6">
      <t>フン</t>
    </rPh>
    <phoneticPr fontId="2"/>
  </si>
  <si>
    <t>区　　分</t>
    <rPh sb="0" eb="4">
      <t>クブン</t>
    </rPh>
    <phoneticPr fontId="51"/>
  </si>
  <si>
    <t>措置</t>
    <rPh sb="0" eb="2">
      <t>ソチ</t>
    </rPh>
    <phoneticPr fontId="51"/>
  </si>
  <si>
    <t>措　置　（　規　定　等　）　の　方　法</t>
    <rPh sb="0" eb="3">
      <t>ソチ</t>
    </rPh>
    <rPh sb="6" eb="9">
      <t>キテイ</t>
    </rPh>
    <rPh sb="10" eb="11">
      <t>トウ</t>
    </rPh>
    <rPh sb="16" eb="19">
      <t>ホウホウ</t>
    </rPh>
    <phoneticPr fontId="51"/>
  </si>
  <si>
    <t>退職（終了）
後の措置</t>
    <rPh sb="3" eb="5">
      <t>シュウリョウ</t>
    </rPh>
    <rPh sb="9" eb="11">
      <t>ソチ</t>
    </rPh>
    <phoneticPr fontId="51"/>
  </si>
  <si>
    <t>正規職員</t>
    <phoneticPr fontId="51"/>
  </si>
  <si>
    <t>就業規則</t>
    <rPh sb="0" eb="2">
      <t>シュウギョウ</t>
    </rPh>
    <rPh sb="2" eb="4">
      <t>キソク</t>
    </rPh>
    <phoneticPr fontId="51"/>
  </si>
  <si>
    <t>雇用通知書</t>
    <rPh sb="0" eb="2">
      <t>コヨウ</t>
    </rPh>
    <rPh sb="2" eb="5">
      <t>ツウチショ</t>
    </rPh>
    <phoneticPr fontId="51"/>
  </si>
  <si>
    <t>誓約書</t>
    <rPh sb="0" eb="3">
      <t>セイヤクショ</t>
    </rPh>
    <phoneticPr fontId="51"/>
  </si>
  <si>
    <t>その他</t>
    <rPh sb="2" eb="3">
      <t>タ</t>
    </rPh>
    <phoneticPr fontId="51"/>
  </si>
  <si>
    <t>〔</t>
    <phoneticPr fontId="51"/>
  </si>
  <si>
    <t>〕</t>
    <phoneticPr fontId="51"/>
  </si>
  <si>
    <t>臨時・非常勤職員</t>
    <phoneticPr fontId="51"/>
  </si>
  <si>
    <t>ボランティア等</t>
    <phoneticPr fontId="51"/>
  </si>
  <si>
    <t>該当等</t>
    <rPh sb="0" eb="2">
      <t>ガイトウ</t>
    </rPh>
    <rPh sb="2" eb="3">
      <t>トウ</t>
    </rPh>
    <phoneticPr fontId="51"/>
  </si>
  <si>
    <t>実　施　内　容　等</t>
    <phoneticPr fontId="51"/>
  </si>
  <si>
    <t>個人情報保護管理者の設置</t>
    <rPh sb="10" eb="12">
      <t>セッチ</t>
    </rPh>
    <phoneticPr fontId="51"/>
  </si>
  <si>
    <t>職　名</t>
    <rPh sb="0" eb="3">
      <t>ショクメイ</t>
    </rPh>
    <phoneticPr fontId="51"/>
  </si>
  <si>
    <t>氏　名</t>
    <rPh sb="0" eb="3">
      <t>シメイ</t>
    </rPh>
    <phoneticPr fontId="51"/>
  </si>
  <si>
    <t>具体的対策等</t>
    <rPh sb="0" eb="3">
      <t>グタイテキ</t>
    </rPh>
    <rPh sb="3" eb="5">
      <t>タイサク</t>
    </rPh>
    <rPh sb="5" eb="6">
      <t>トウ</t>
    </rPh>
    <phoneticPr fontId="51"/>
  </si>
  <si>
    <t>収集時等の利用目的の特定・明示</t>
    <rPh sb="0" eb="2">
      <t>シュウシュウ</t>
    </rPh>
    <rPh sb="2" eb="3">
      <t>ジ</t>
    </rPh>
    <rPh sb="3" eb="4">
      <t>トウ</t>
    </rPh>
    <rPh sb="10" eb="12">
      <t>トクテイ</t>
    </rPh>
    <phoneticPr fontId="51"/>
  </si>
  <si>
    <t>※収集時又は利用目的変更時の特定・明示の状況</t>
    <rPh sb="1" eb="3">
      <t>シュウシュウ</t>
    </rPh>
    <rPh sb="3" eb="4">
      <t>ジ</t>
    </rPh>
    <rPh sb="4" eb="5">
      <t>マタ</t>
    </rPh>
    <rPh sb="6" eb="8">
      <t>リヨウ</t>
    </rPh>
    <rPh sb="8" eb="10">
      <t>モクテキ</t>
    </rPh>
    <rPh sb="10" eb="13">
      <t>ヘンコウジ</t>
    </rPh>
    <rPh sb="20" eb="22">
      <t>ジョウキョウ</t>
    </rPh>
    <phoneticPr fontId="51"/>
  </si>
  <si>
    <t>収集、利用、提供に当たっての保護者の同意
（事例がある場合のみ記入）</t>
    <rPh sb="0" eb="2">
      <t>シュウシュウ</t>
    </rPh>
    <rPh sb="9" eb="10">
      <t>ア</t>
    </rPh>
    <rPh sb="14" eb="17">
      <t>ホゴシャ</t>
    </rPh>
    <rPh sb="22" eb="24">
      <t>ジレイ</t>
    </rPh>
    <rPh sb="27" eb="29">
      <t>バアイ</t>
    </rPh>
    <rPh sb="31" eb="33">
      <t>キニュウ</t>
    </rPh>
    <phoneticPr fontId="51"/>
  </si>
  <si>
    <t>収集時</t>
    <rPh sb="0" eb="2">
      <t>シュウシュウ</t>
    </rPh>
    <rPh sb="2" eb="3">
      <t>ジ</t>
    </rPh>
    <phoneticPr fontId="51"/>
  </si>
  <si>
    <t>目的外使用時</t>
    <rPh sb="0" eb="3">
      <t>モクテキガイ</t>
    </rPh>
    <rPh sb="3" eb="5">
      <t>シヨウ</t>
    </rPh>
    <rPh sb="5" eb="6">
      <t>ジ</t>
    </rPh>
    <phoneticPr fontId="51"/>
  </si>
  <si>
    <t>第三者への提供時</t>
    <rPh sb="0" eb="1">
      <t>ダイ</t>
    </rPh>
    <rPh sb="1" eb="3">
      <t>サンシャ</t>
    </rPh>
    <rPh sb="5" eb="7">
      <t>テイキョウ</t>
    </rPh>
    <rPh sb="7" eb="8">
      <t>ジ</t>
    </rPh>
    <phoneticPr fontId="51"/>
  </si>
  <si>
    <t>個人情報の安全管理対策</t>
    <rPh sb="5" eb="7">
      <t>アンゼン</t>
    </rPh>
    <rPh sb="7" eb="9">
      <t>カンリ</t>
    </rPh>
    <rPh sb="9" eb="11">
      <t>タイサク</t>
    </rPh>
    <phoneticPr fontId="51"/>
  </si>
  <si>
    <t>※個人データの適正管理</t>
    <phoneticPr fontId="51"/>
  </si>
  <si>
    <t>個人情報保護に関する問い合わせ窓口</t>
    <phoneticPr fontId="51"/>
  </si>
  <si>
    <t>※開示要求等への対応又は苦情への対応　等</t>
    <rPh sb="5" eb="6">
      <t>トウ</t>
    </rPh>
    <rPh sb="10" eb="11">
      <t>マタ</t>
    </rPh>
    <rPh sb="12" eb="14">
      <t>クジョウ</t>
    </rPh>
    <rPh sb="16" eb="18">
      <t>タイオウ</t>
    </rPh>
    <rPh sb="19" eb="20">
      <t>トウ</t>
    </rPh>
    <phoneticPr fontId="51"/>
  </si>
  <si>
    <t>個人情報保護体制の継続的改善</t>
    <phoneticPr fontId="51"/>
  </si>
  <si>
    <t>※個人情報保護規程の整備、職員教育　等</t>
    <rPh sb="7" eb="9">
      <t>キテイ</t>
    </rPh>
    <rPh sb="10" eb="12">
      <t>セイビ</t>
    </rPh>
    <rPh sb="13" eb="15">
      <t>ショクイン</t>
    </rPh>
    <rPh sb="15" eb="17">
      <t>キョウイク</t>
    </rPh>
    <rPh sb="18" eb="19">
      <t>トウ</t>
    </rPh>
    <phoneticPr fontId="51"/>
  </si>
  <si>
    <t>個人情報保護方針（プライバシーポリシー）等の公表</t>
    <rPh sb="20" eb="21">
      <t>トウ</t>
    </rPh>
    <rPh sb="22" eb="24">
      <t>コウヒョウ</t>
    </rPh>
    <phoneticPr fontId="51"/>
  </si>
  <si>
    <t>（公表している場合の公表方法）</t>
    <phoneticPr fontId="51"/>
  </si>
  <si>
    <t>検査内容</t>
    <rPh sb="0" eb="2">
      <t>ケンサ</t>
    </rPh>
    <rPh sb="2" eb="4">
      <t>ナイヨウ</t>
    </rPh>
    <phoneticPr fontId="51"/>
  </si>
  <si>
    <t>実施年月日</t>
    <rPh sb="0" eb="2">
      <t>ジッシ</t>
    </rPh>
    <rPh sb="2" eb="5">
      <t>ネンガッピ</t>
    </rPh>
    <phoneticPr fontId="51"/>
  </si>
  <si>
    <t>対象職員数</t>
    <rPh sb="0" eb="2">
      <t>タイショウ</t>
    </rPh>
    <rPh sb="2" eb="5">
      <t>ショクインスウ</t>
    </rPh>
    <phoneticPr fontId="51"/>
  </si>
  <si>
    <t>実施職員数</t>
    <rPh sb="0" eb="2">
      <t>ジッシ</t>
    </rPh>
    <rPh sb="2" eb="5">
      <t>ショクインスウ</t>
    </rPh>
    <phoneticPr fontId="51"/>
  </si>
  <si>
    <t>実施方法
（実施機関）</t>
    <rPh sb="0" eb="2">
      <t>ジッシ</t>
    </rPh>
    <rPh sb="2" eb="4">
      <t>ホウホウ</t>
    </rPh>
    <rPh sb="6" eb="8">
      <t>ジッシ</t>
    </rPh>
    <rPh sb="8" eb="10">
      <t>キカン</t>
    </rPh>
    <phoneticPr fontId="51"/>
  </si>
  <si>
    <t>備　　考</t>
    <rPh sb="0" eb="1">
      <t>ビ</t>
    </rPh>
    <rPh sb="3" eb="4">
      <t>コウ</t>
    </rPh>
    <phoneticPr fontId="51"/>
  </si>
  <si>
    <t>雇入時健康診断</t>
    <rPh sb="0" eb="2">
      <t>ヤトイイ</t>
    </rPh>
    <rPh sb="2" eb="3">
      <t>サイヨウジ</t>
    </rPh>
    <rPh sb="3" eb="5">
      <t>ケンコウ</t>
    </rPh>
    <rPh sb="5" eb="7">
      <t>シンダン</t>
    </rPh>
    <phoneticPr fontId="51"/>
  </si>
  <si>
    <t>前年度</t>
    <rPh sb="0" eb="3">
      <t>ゼンネンド</t>
    </rPh>
    <phoneticPr fontId="51"/>
  </si>
  <si>
    <t>人</t>
    <rPh sb="0" eb="1">
      <t>ニン</t>
    </rPh>
    <phoneticPr fontId="51"/>
  </si>
  <si>
    <t>今年度</t>
    <rPh sb="0" eb="3">
      <t>コンネンド</t>
    </rPh>
    <phoneticPr fontId="51"/>
  </si>
  <si>
    <t>●　確　認　事　項</t>
  </si>
  <si>
    <t>①</t>
    <phoneticPr fontId="51"/>
  </si>
  <si>
    <t>パートタイム職員であっても、要件(雇用期間の定めなし又は１年以上、かつ、１週間の労働 時間が通常の労働者の４分の３以上）を満たす場合には、常時使用する労働者として、雇用の際及び毎年１回、定期的に健康診断を実施していますか。</t>
    <rPh sb="6" eb="8">
      <t>ショクイン</t>
    </rPh>
    <rPh sb="14" eb="16">
      <t>ヨウケン</t>
    </rPh>
    <rPh sb="17" eb="19">
      <t>コヨウ</t>
    </rPh>
    <rPh sb="19" eb="21">
      <t>キカン</t>
    </rPh>
    <rPh sb="22" eb="23">
      <t>サダ</t>
    </rPh>
    <rPh sb="26" eb="27">
      <t>マタ</t>
    </rPh>
    <rPh sb="29" eb="32">
      <t>ネンイジョウ</t>
    </rPh>
    <rPh sb="44" eb="45">
      <t>アイダ</t>
    </rPh>
    <rPh sb="82" eb="84">
      <t>コヨウ</t>
    </rPh>
    <rPh sb="86" eb="87">
      <t>オヨ</t>
    </rPh>
    <rPh sb="88" eb="89">
      <t>マイ</t>
    </rPh>
    <rPh sb="89" eb="90">
      <t>ネン</t>
    </rPh>
    <phoneticPr fontId="51"/>
  </si>
  <si>
    <t>雇入時</t>
    <rPh sb="2" eb="3">
      <t>ジ</t>
    </rPh>
    <phoneticPr fontId="51"/>
  </si>
  <si>
    <t>定 　期</t>
    <rPh sb="0" eb="1">
      <t>サダム</t>
    </rPh>
    <rPh sb="3" eb="4">
      <t>キ</t>
    </rPh>
    <phoneticPr fontId="51"/>
  </si>
  <si>
    <t>②</t>
    <phoneticPr fontId="51"/>
  </si>
  <si>
    <t>③</t>
    <phoneticPr fontId="51"/>
  </si>
  <si>
    <t>労働安全衛生法に定められた健康診断にかかる費用を職員に負担させていませんか。</t>
    <rPh sb="0" eb="2">
      <t>ロウドウ</t>
    </rPh>
    <rPh sb="2" eb="4">
      <t>アンゼン</t>
    </rPh>
    <rPh sb="4" eb="6">
      <t>エイセイ</t>
    </rPh>
    <rPh sb="6" eb="7">
      <t>ホウ</t>
    </rPh>
    <rPh sb="8" eb="9">
      <t>サダ</t>
    </rPh>
    <rPh sb="13" eb="15">
      <t>ケンコウ</t>
    </rPh>
    <rPh sb="15" eb="17">
      <t>シンダン</t>
    </rPh>
    <rPh sb="21" eb="23">
      <t>ヒヨウ</t>
    </rPh>
    <rPh sb="24" eb="26">
      <t>ショクイン</t>
    </rPh>
    <rPh sb="27" eb="29">
      <t>フタン</t>
    </rPh>
    <phoneticPr fontId="51"/>
  </si>
  <si>
    <t>④</t>
    <phoneticPr fontId="51"/>
  </si>
  <si>
    <t>健康診断の結果を職員に通知していますか。</t>
    <rPh sb="0" eb="2">
      <t>ケンコウ</t>
    </rPh>
    <rPh sb="2" eb="4">
      <t>シンダン</t>
    </rPh>
    <rPh sb="5" eb="7">
      <t>ケッカ</t>
    </rPh>
    <rPh sb="8" eb="10">
      <t>ショクイン</t>
    </rPh>
    <rPh sb="11" eb="13">
      <t>ツウチ</t>
    </rPh>
    <phoneticPr fontId="51"/>
  </si>
  <si>
    <t>※作成基準日以前１年分を記入してください。</t>
    <rPh sb="1" eb="3">
      <t>サクセイ</t>
    </rPh>
    <rPh sb="3" eb="6">
      <t>キジュンビ</t>
    </rPh>
    <rPh sb="6" eb="8">
      <t>イゼン</t>
    </rPh>
    <rPh sb="9" eb="11">
      <t>ネンブン</t>
    </rPh>
    <rPh sb="12" eb="14">
      <t>キニュウ</t>
    </rPh>
    <phoneticPr fontId="51"/>
  </si>
  <si>
    <t>月</t>
    <rPh sb="0" eb="1">
      <t>ツキ</t>
    </rPh>
    <phoneticPr fontId="51"/>
  </si>
  <si>
    <r>
      <t xml:space="preserve">実施結果
</t>
    </r>
    <r>
      <rPr>
        <sz val="7"/>
        <color indexed="1"/>
        <rFont val="ＭＳ Ｐゴシック"/>
        <family val="3"/>
        <charset val="128"/>
      </rPr>
      <t>(陰・陽性)</t>
    </r>
    <rPh sb="0" eb="1">
      <t>ミ</t>
    </rPh>
    <rPh sb="1" eb="2">
      <t>ホドコ</t>
    </rPh>
    <rPh sb="2" eb="3">
      <t>ケツ</t>
    </rPh>
    <rPh sb="3" eb="4">
      <t>カ</t>
    </rPh>
    <rPh sb="6" eb="7">
      <t>カゲ</t>
    </rPh>
    <rPh sb="8" eb="10">
      <t>ヨウセイ</t>
    </rPh>
    <phoneticPr fontId="51"/>
  </si>
  <si>
    <t>（検査実施項目）</t>
    <rPh sb="1" eb="3">
      <t>ケンサ</t>
    </rPh>
    <rPh sb="3" eb="5">
      <t>ジッシ</t>
    </rPh>
    <rPh sb="5" eb="7">
      <t>コウモク</t>
    </rPh>
    <phoneticPr fontId="51"/>
  </si>
  <si>
    <t>給食従事者</t>
    <rPh sb="0" eb="2">
      <t>キュウショク</t>
    </rPh>
    <rPh sb="2" eb="5">
      <t>ジュウジシャ</t>
    </rPh>
    <phoneticPr fontId="51"/>
  </si>
  <si>
    <t>乳児担当者</t>
    <rPh sb="0" eb="2">
      <t>ニュウジ</t>
    </rPh>
    <rPh sb="2" eb="5">
      <t>タントウシャ</t>
    </rPh>
    <phoneticPr fontId="51"/>
  </si>
  <si>
    <t>検　査　項　目</t>
    <rPh sb="0" eb="1">
      <t>ケン</t>
    </rPh>
    <rPh sb="2" eb="3">
      <t>ジャ</t>
    </rPh>
    <rPh sb="4" eb="5">
      <t>コウ</t>
    </rPh>
    <rPh sb="6" eb="7">
      <t>メ</t>
    </rPh>
    <phoneticPr fontId="51"/>
  </si>
  <si>
    <t>陰性・陽性</t>
  </si>
  <si>
    <t>赤痢</t>
    <rPh sb="0" eb="2">
      <t>セキリ</t>
    </rPh>
    <phoneticPr fontId="51"/>
  </si>
  <si>
    <t>腸チフス</t>
    <rPh sb="0" eb="1">
      <t>チョウ</t>
    </rPh>
    <phoneticPr fontId="51"/>
  </si>
  <si>
    <t>パラチフス</t>
    <phoneticPr fontId="51"/>
  </si>
  <si>
    <t>サルモネラ</t>
    <phoneticPr fontId="51"/>
  </si>
  <si>
    <t>腸管出血性大腸菌</t>
    <rPh sb="0" eb="2">
      <t>チョウカン</t>
    </rPh>
    <rPh sb="2" eb="4">
      <t>シュッケツ</t>
    </rPh>
    <rPh sb="4" eb="5">
      <t>セイ</t>
    </rPh>
    <rPh sb="5" eb="8">
      <t>ダイチョウキン</t>
    </rPh>
    <phoneticPr fontId="51"/>
  </si>
  <si>
    <t>開催日時</t>
    <rPh sb="0" eb="2">
      <t>カイサイ</t>
    </rPh>
    <rPh sb="2" eb="4">
      <t>ニチジ</t>
    </rPh>
    <phoneticPr fontId="51"/>
  </si>
  <si>
    <t>研　修　名</t>
    <rPh sb="0" eb="1">
      <t>ケン</t>
    </rPh>
    <rPh sb="2" eb="3">
      <t>オサム</t>
    </rPh>
    <rPh sb="4" eb="5">
      <t>メイ</t>
    </rPh>
    <phoneticPr fontId="51"/>
  </si>
  <si>
    <t>研　修　内　容</t>
    <rPh sb="0" eb="1">
      <t>ケン</t>
    </rPh>
    <rPh sb="2" eb="3">
      <t>オサム</t>
    </rPh>
    <rPh sb="4" eb="5">
      <t>ウチ</t>
    </rPh>
    <rPh sb="6" eb="7">
      <t>カタチ</t>
    </rPh>
    <phoneticPr fontId="51"/>
  </si>
  <si>
    <t>講　師　名</t>
    <rPh sb="0" eb="1">
      <t>コウ</t>
    </rPh>
    <rPh sb="2" eb="3">
      <t>シ</t>
    </rPh>
    <rPh sb="4" eb="5">
      <t>メイ</t>
    </rPh>
    <phoneticPr fontId="51"/>
  </si>
  <si>
    <t>参加職種等</t>
    <rPh sb="0" eb="1">
      <t>サン</t>
    </rPh>
    <rPh sb="1" eb="2">
      <t>カ</t>
    </rPh>
    <rPh sb="2" eb="3">
      <t>ショク</t>
    </rPh>
    <rPh sb="3" eb="4">
      <t>タネ</t>
    </rPh>
    <rPh sb="4" eb="5">
      <t>トウ</t>
    </rPh>
    <phoneticPr fontId="51"/>
  </si>
  <si>
    <t>参　加　者</t>
    <rPh sb="0" eb="1">
      <t>サン</t>
    </rPh>
    <rPh sb="2" eb="3">
      <t>カ</t>
    </rPh>
    <rPh sb="4" eb="5">
      <t>シャ</t>
    </rPh>
    <phoneticPr fontId="51"/>
  </si>
  <si>
    <t>施設外研修の内容は他の職員に周知していますか。</t>
    <rPh sb="6" eb="8">
      <t>ナイヨウ</t>
    </rPh>
    <rPh sb="9" eb="10">
      <t>タ</t>
    </rPh>
    <rPh sb="11" eb="13">
      <t>ショクイン</t>
    </rPh>
    <rPh sb="14" eb="16">
      <t>シュウチ</t>
    </rPh>
    <phoneticPr fontId="51"/>
  </si>
  <si>
    <t>②が「いる」の場合、どのような方法で周知しているか記入してください。</t>
    <rPh sb="7" eb="9">
      <t>バアイ</t>
    </rPh>
    <rPh sb="15" eb="17">
      <t>ホウホウ</t>
    </rPh>
    <rPh sb="18" eb="20">
      <t>シュウチ</t>
    </rPh>
    <rPh sb="25" eb="27">
      <t>キニュウ</t>
    </rPh>
    <phoneticPr fontId="51"/>
  </si>
  <si>
    <t>各種規程・マニュアル等については、研修等機会を設け、職員の共通理解を図っていますか。</t>
    <rPh sb="0" eb="2">
      <t>カクシュ</t>
    </rPh>
    <rPh sb="2" eb="4">
      <t>キテイ</t>
    </rPh>
    <rPh sb="10" eb="11">
      <t>トウ</t>
    </rPh>
    <rPh sb="17" eb="19">
      <t>ケンシュウ</t>
    </rPh>
    <rPh sb="19" eb="20">
      <t>トウ</t>
    </rPh>
    <rPh sb="20" eb="22">
      <t>キカイ</t>
    </rPh>
    <rPh sb="23" eb="24">
      <t>モウ</t>
    </rPh>
    <rPh sb="26" eb="28">
      <t>ショクイン</t>
    </rPh>
    <rPh sb="29" eb="31">
      <t>キョウツウ</t>
    </rPh>
    <rPh sb="31" eb="33">
      <t>リカイ</t>
    </rPh>
    <rPh sb="34" eb="35">
      <t>ハカ</t>
    </rPh>
    <phoneticPr fontId="51"/>
  </si>
  <si>
    <t>設置等</t>
    <rPh sb="0" eb="2">
      <t>セッチ</t>
    </rPh>
    <rPh sb="2" eb="3">
      <t>トウ</t>
    </rPh>
    <phoneticPr fontId="51"/>
  </si>
  <si>
    <t>実　施　内　容　等</t>
    <phoneticPr fontId="51"/>
  </si>
  <si>
    <t>苦情解決の体制</t>
    <rPh sb="0" eb="2">
      <t>クジョウ</t>
    </rPh>
    <rPh sb="2" eb="4">
      <t>カイケツ</t>
    </rPh>
    <rPh sb="5" eb="7">
      <t>タイセイ</t>
    </rPh>
    <phoneticPr fontId="51"/>
  </si>
  <si>
    <t>苦情解決のための要領（マニュアル）等</t>
    <rPh sb="8" eb="10">
      <t>ヨウリョウ</t>
    </rPh>
    <rPh sb="17" eb="18">
      <t>トウ</t>
    </rPh>
    <phoneticPr fontId="51"/>
  </si>
  <si>
    <t>要領等名</t>
    <rPh sb="0" eb="2">
      <t>ヨウリョウ</t>
    </rPh>
    <rPh sb="2" eb="3">
      <t>トウ</t>
    </rPh>
    <rPh sb="3" eb="4">
      <t>メイ</t>
    </rPh>
    <phoneticPr fontId="51"/>
  </si>
  <si>
    <t>苦情受付担当者の設置</t>
    <rPh sb="8" eb="10">
      <t>セッチ</t>
    </rPh>
    <phoneticPr fontId="51"/>
  </si>
  <si>
    <t>苦情解決責任者の設置</t>
    <rPh sb="8" eb="10">
      <t>セッチ</t>
    </rPh>
    <phoneticPr fontId="51"/>
  </si>
  <si>
    <t>第三者委員の設置</t>
    <rPh sb="6" eb="8">
      <t>セッチ</t>
    </rPh>
    <phoneticPr fontId="51"/>
  </si>
  <si>
    <t>苦情解決体制の仕組みや窓口に関する保護者等への周知</t>
    <phoneticPr fontId="51"/>
  </si>
  <si>
    <t>施設内に掲示</t>
    <phoneticPr fontId="51"/>
  </si>
  <si>
    <t>保護者会等での説明・資料配布</t>
    <rPh sb="12" eb="14">
      <t>ハイフ</t>
    </rPh>
    <phoneticPr fontId="51"/>
  </si>
  <si>
    <t>広報誌等に掲載</t>
    <phoneticPr fontId="51"/>
  </si>
  <si>
    <t>〔</t>
  </si>
  <si>
    <t>苦情解決の処理状況</t>
    <rPh sb="0" eb="2">
      <t>クジョウ</t>
    </rPh>
    <rPh sb="2" eb="4">
      <t>カイケツ</t>
    </rPh>
    <rPh sb="5" eb="7">
      <t>ショリ</t>
    </rPh>
    <rPh sb="7" eb="9">
      <t>ジョウキョウ</t>
    </rPh>
    <phoneticPr fontId="51"/>
  </si>
  <si>
    <t>受付件数</t>
    <phoneticPr fontId="51"/>
  </si>
  <si>
    <t>件</t>
    <rPh sb="0" eb="1">
      <t>ケン</t>
    </rPh>
    <phoneticPr fontId="51"/>
  </si>
  <si>
    <t>（寄せられた苦情の内容）</t>
    <rPh sb="9" eb="11">
      <t>ナイヨウ</t>
    </rPh>
    <phoneticPr fontId="51"/>
  </si>
  <si>
    <t>解決件数</t>
    <phoneticPr fontId="51"/>
  </si>
  <si>
    <t>第三者委員への報告件数</t>
    <phoneticPr fontId="51"/>
  </si>
  <si>
    <t>苦情受付・解決の過程の記録</t>
    <rPh sb="11" eb="13">
      <t>キロク</t>
    </rPh>
    <phoneticPr fontId="51"/>
  </si>
  <si>
    <t>運営適正化委員会への解決依頼件数</t>
    <rPh sb="10" eb="12">
      <t>カイケツ</t>
    </rPh>
    <rPh sb="12" eb="14">
      <t>イライ</t>
    </rPh>
    <phoneticPr fontId="51"/>
  </si>
  <si>
    <t>苦情内容及び解決結果の公表</t>
    <phoneticPr fontId="51"/>
  </si>
  <si>
    <t>実施等</t>
    <rPh sb="0" eb="2">
      <t>ジッシ</t>
    </rPh>
    <rPh sb="2" eb="3">
      <t>トウ</t>
    </rPh>
    <phoneticPr fontId="51"/>
  </si>
  <si>
    <t>（実施年月日）</t>
    <rPh sb="1" eb="3">
      <t>ジッシ</t>
    </rPh>
    <rPh sb="3" eb="6">
      <t>ネンガッピ</t>
    </rPh>
    <phoneticPr fontId="51"/>
  </si>
  <si>
    <t>実施結果の反映</t>
    <phoneticPr fontId="51"/>
  </si>
  <si>
    <t>（具体的反映方法又は反映させた内容）</t>
    <rPh sb="1" eb="4">
      <t>グタイテキ</t>
    </rPh>
    <rPh sb="4" eb="6">
      <t>ハンエイ</t>
    </rPh>
    <rPh sb="6" eb="8">
      <t>ホウホウ</t>
    </rPh>
    <rPh sb="8" eb="9">
      <t>マタ</t>
    </rPh>
    <rPh sb="10" eb="12">
      <t>ハンエイ</t>
    </rPh>
    <rPh sb="15" eb="17">
      <t>ナイヨウ</t>
    </rPh>
    <phoneticPr fontId="51"/>
  </si>
  <si>
    <t>評価結果の公表</t>
    <phoneticPr fontId="51"/>
  </si>
  <si>
    <t>（注）</t>
    <rPh sb="1" eb="2">
      <t>チュウ</t>
    </rPh>
    <phoneticPr fontId="51"/>
  </si>
  <si>
    <t>運営委員会の設置</t>
    <rPh sb="0" eb="2">
      <t>ウンエイ</t>
    </rPh>
    <rPh sb="2" eb="5">
      <t>イインカイ</t>
    </rPh>
    <rPh sb="6" eb="8">
      <t>セッチ</t>
    </rPh>
    <phoneticPr fontId="51"/>
  </si>
  <si>
    <t>開催回数</t>
    <rPh sb="0" eb="2">
      <t>カイサイ</t>
    </rPh>
    <rPh sb="2" eb="4">
      <t>カイスウ</t>
    </rPh>
    <phoneticPr fontId="51"/>
  </si>
  <si>
    <t>年</t>
    <rPh sb="0" eb="1">
      <t>ネン</t>
    </rPh>
    <phoneticPr fontId="51"/>
  </si>
  <si>
    <t>回</t>
    <rPh sb="0" eb="1">
      <t>カイ</t>
    </rPh>
    <phoneticPr fontId="51"/>
  </si>
  <si>
    <t>運営委員</t>
    <rPh sb="0" eb="2">
      <t>ウンエイ</t>
    </rPh>
    <rPh sb="2" eb="4">
      <t>イイン</t>
    </rPh>
    <phoneticPr fontId="51"/>
  </si>
  <si>
    <t>職業等</t>
    <rPh sb="0" eb="1">
      <t>ショクメイ</t>
    </rPh>
    <rPh sb="1" eb="2">
      <t>ギョウ</t>
    </rPh>
    <rPh sb="2" eb="3">
      <t>トウ</t>
    </rPh>
    <phoneticPr fontId="51"/>
  </si>
  <si>
    <t>一時預かり</t>
    <rPh sb="0" eb="2">
      <t>イチジ</t>
    </rPh>
    <rPh sb="2" eb="3">
      <t>アズ</t>
    </rPh>
    <phoneticPr fontId="51"/>
  </si>
  <si>
    <t>乳幼児の保育に関する相談・助言</t>
    <phoneticPr fontId="51"/>
  </si>
  <si>
    <t>相談担当者の設置</t>
    <rPh sb="0" eb="2">
      <t>ソウダン</t>
    </rPh>
    <rPh sb="2" eb="5">
      <t>タントウシャ</t>
    </rPh>
    <rPh sb="6" eb="8">
      <t>セッチ</t>
    </rPh>
    <phoneticPr fontId="51"/>
  </si>
  <si>
    <t>相談受付方法</t>
    <rPh sb="2" eb="4">
      <t>ウケツケ</t>
    </rPh>
    <phoneticPr fontId="51"/>
  </si>
  <si>
    <t>相談時間・場所の設定</t>
    <rPh sb="0" eb="2">
      <t>ソウダン</t>
    </rPh>
    <rPh sb="2" eb="4">
      <t>ジカン</t>
    </rPh>
    <rPh sb="5" eb="7">
      <t>バショ</t>
    </rPh>
    <rPh sb="8" eb="10">
      <t>セッテイ</t>
    </rPh>
    <phoneticPr fontId="51"/>
  </si>
  <si>
    <t>相談記録</t>
    <rPh sb="0" eb="2">
      <t>ソウダン</t>
    </rPh>
    <rPh sb="2" eb="4">
      <t>キロク</t>
    </rPh>
    <phoneticPr fontId="51"/>
  </si>
  <si>
    <t>ケース検討会</t>
    <rPh sb="3" eb="6">
      <t>ケントウカイ</t>
    </rPh>
    <phoneticPr fontId="51"/>
  </si>
  <si>
    <t>対象者</t>
    <rPh sb="0" eb="3">
      <t>タイショウシャ</t>
    </rPh>
    <phoneticPr fontId="51"/>
  </si>
  <si>
    <t>在所児童以外の保護者等</t>
    <rPh sb="0" eb="2">
      <t>ザイショ</t>
    </rPh>
    <rPh sb="2" eb="4">
      <t>ジドウ</t>
    </rPh>
    <rPh sb="4" eb="6">
      <t>イガイ</t>
    </rPh>
    <rPh sb="7" eb="10">
      <t>ホゴシャ</t>
    </rPh>
    <rPh sb="10" eb="11">
      <t>トウ</t>
    </rPh>
    <phoneticPr fontId="51"/>
  </si>
  <si>
    <t>電　話</t>
    <rPh sb="0" eb="3">
      <t>デンワ</t>
    </rPh>
    <phoneticPr fontId="51"/>
  </si>
  <si>
    <t>面　接</t>
    <phoneticPr fontId="51"/>
  </si>
  <si>
    <t>メール</t>
    <phoneticPr fontId="51"/>
  </si>
  <si>
    <t>在所児童の保護者等</t>
    <rPh sb="0" eb="2">
      <t>ザイショ</t>
    </rPh>
    <rPh sb="2" eb="4">
      <t>ジドウ</t>
    </rPh>
    <rPh sb="5" eb="8">
      <t>ホゴシャ</t>
    </rPh>
    <rPh sb="8" eb="9">
      <t>トウ</t>
    </rPh>
    <phoneticPr fontId="51"/>
  </si>
  <si>
    <t>地域活動（地域の人々との連携）</t>
    <rPh sb="0" eb="2">
      <t>チイキ</t>
    </rPh>
    <rPh sb="2" eb="4">
      <t>カツドウ</t>
    </rPh>
    <rPh sb="5" eb="7">
      <t>チイキ</t>
    </rPh>
    <rPh sb="8" eb="10">
      <t>ヒトビト</t>
    </rPh>
    <rPh sb="12" eb="14">
      <t>レンケイ</t>
    </rPh>
    <phoneticPr fontId="51"/>
  </si>
  <si>
    <t>（具体的な内容を記入してください。）</t>
    <rPh sb="1" eb="4">
      <t>グタイテキ</t>
    </rPh>
    <rPh sb="5" eb="7">
      <t>ナイヨウ</t>
    </rPh>
    <rPh sb="8" eb="10">
      <t>キニュウ</t>
    </rPh>
    <phoneticPr fontId="51"/>
  </si>
  <si>
    <t>園（所）行事への地域住民の招待等</t>
    <rPh sb="0" eb="1">
      <t>エン</t>
    </rPh>
    <rPh sb="2" eb="3">
      <t>トコロ</t>
    </rPh>
    <rPh sb="4" eb="6">
      <t>ギョウジ</t>
    </rPh>
    <rPh sb="8" eb="10">
      <t>チイキ</t>
    </rPh>
    <rPh sb="10" eb="12">
      <t>ジュウミン</t>
    </rPh>
    <rPh sb="13" eb="15">
      <t>ショウタイ</t>
    </rPh>
    <rPh sb="15" eb="16">
      <t>トウ</t>
    </rPh>
    <phoneticPr fontId="51"/>
  </si>
  <si>
    <t>他の地域施設、機関との交流・連携等</t>
    <rPh sb="0" eb="1">
      <t>タ</t>
    </rPh>
    <rPh sb="2" eb="4">
      <t>チイキ</t>
    </rPh>
    <rPh sb="4" eb="6">
      <t>シセツ</t>
    </rPh>
    <rPh sb="7" eb="9">
      <t>キカン</t>
    </rPh>
    <rPh sb="11" eb="13">
      <t>コウリュウ</t>
    </rPh>
    <rPh sb="14" eb="16">
      <t>レンケイ</t>
    </rPh>
    <rPh sb="16" eb="17">
      <t>トウ</t>
    </rPh>
    <phoneticPr fontId="51"/>
  </si>
  <si>
    <t>施設の地域への解放</t>
    <rPh sb="0" eb="2">
      <t>シセツ</t>
    </rPh>
    <rPh sb="3" eb="5">
      <t>チイキ</t>
    </rPh>
    <rPh sb="7" eb="9">
      <t>カイホウ</t>
    </rPh>
    <phoneticPr fontId="51"/>
  </si>
  <si>
    <t>ボランティア・実習生の受け入れ</t>
    <rPh sb="7" eb="9">
      <t>ジッシュウ</t>
    </rPh>
    <rPh sb="9" eb="10">
      <t>セイ</t>
    </rPh>
    <rPh sb="11" eb="12">
      <t>ウ</t>
    </rPh>
    <rPh sb="13" eb="14">
      <t>イ</t>
    </rPh>
    <phoneticPr fontId="51"/>
  </si>
  <si>
    <t>地域への保育の情報提供</t>
    <phoneticPr fontId="51"/>
  </si>
  <si>
    <t>提　供　方　法</t>
    <rPh sb="0" eb="3">
      <t>テイキョウ</t>
    </rPh>
    <rPh sb="4" eb="7">
      <t>ホウホウ</t>
    </rPh>
    <phoneticPr fontId="51"/>
  </si>
  <si>
    <t>実施</t>
    <rPh sb="0" eb="2">
      <t>ジッシ</t>
    </rPh>
    <phoneticPr fontId="51"/>
  </si>
  <si>
    <t>内　　容　　等</t>
    <rPh sb="0" eb="4">
      <t>ナイヨウ</t>
    </rPh>
    <rPh sb="6" eb="7">
      <t>トウ</t>
    </rPh>
    <phoneticPr fontId="51"/>
  </si>
  <si>
    <t>一日の過ごし方</t>
    <rPh sb="0" eb="2">
      <t>イチニチ</t>
    </rPh>
    <rPh sb="3" eb="4">
      <t>ス</t>
    </rPh>
    <rPh sb="6" eb="7">
      <t>カタ</t>
    </rPh>
    <phoneticPr fontId="51"/>
  </si>
  <si>
    <t>パンフレット等配布</t>
    <rPh sb="6" eb="7">
      <t>トウ</t>
    </rPh>
    <phoneticPr fontId="51"/>
  </si>
  <si>
    <t>主な配布先</t>
    <rPh sb="0" eb="1">
      <t>オモ</t>
    </rPh>
    <rPh sb="2" eb="5">
      <t>ハイフサキ</t>
    </rPh>
    <phoneticPr fontId="51"/>
  </si>
  <si>
    <t>年間行事予定</t>
    <rPh sb="0" eb="2">
      <t>ネンカン</t>
    </rPh>
    <rPh sb="2" eb="4">
      <t>ギョウジ</t>
    </rPh>
    <rPh sb="4" eb="6">
      <t>ヨテイ</t>
    </rPh>
    <phoneticPr fontId="51"/>
  </si>
  <si>
    <t>保育方針・保育の内容</t>
    <rPh sb="0" eb="2">
      <t>ホイク</t>
    </rPh>
    <rPh sb="2" eb="4">
      <t>ホウシン</t>
    </rPh>
    <rPh sb="5" eb="7">
      <t>ホイク</t>
    </rPh>
    <rPh sb="8" eb="10">
      <t>ナイヨウ</t>
    </rPh>
    <phoneticPr fontId="51"/>
  </si>
  <si>
    <t>インターネット掲載</t>
    <phoneticPr fontId="51"/>
  </si>
  <si>
    <t>保育所ホームページの開設</t>
    <rPh sb="0" eb="3">
      <t>ホイクショ</t>
    </rPh>
    <rPh sb="10" eb="12">
      <t>カイセツ</t>
    </rPh>
    <phoneticPr fontId="51"/>
  </si>
  <si>
    <t>職員の状況</t>
    <rPh sb="0" eb="2">
      <t>ショクイン</t>
    </rPh>
    <rPh sb="3" eb="5">
      <t>ジョウキョウ</t>
    </rPh>
    <phoneticPr fontId="51"/>
  </si>
  <si>
    <t>アドレス：</t>
    <phoneticPr fontId="51"/>
  </si>
  <si>
    <t>経営者名称、事務所所在地</t>
    <rPh sb="0" eb="3">
      <t>ケイエイシャ</t>
    </rPh>
    <rPh sb="3" eb="5">
      <t>メイショウ</t>
    </rPh>
    <rPh sb="6" eb="9">
      <t>ジムショ</t>
    </rPh>
    <rPh sb="9" eb="12">
      <t>ショザイチ</t>
    </rPh>
    <phoneticPr fontId="51"/>
  </si>
  <si>
    <t>延長保育・一時預かり料</t>
    <rPh sb="0" eb="2">
      <t>エンチョウ</t>
    </rPh>
    <rPh sb="2" eb="4">
      <t>ホイク</t>
    </rPh>
    <rPh sb="5" eb="7">
      <t>イチジ</t>
    </rPh>
    <rPh sb="7" eb="8">
      <t>アズ</t>
    </rPh>
    <rPh sb="10" eb="11">
      <t>リョウ</t>
    </rPh>
    <phoneticPr fontId="51"/>
  </si>
  <si>
    <t>その他の方法</t>
    <rPh sb="2" eb="3">
      <t>タ</t>
    </rPh>
    <rPh sb="4" eb="6">
      <t>ホウホウ</t>
    </rPh>
    <phoneticPr fontId="51"/>
  </si>
  <si>
    <t>（具体的内容）</t>
    <rPh sb="1" eb="4">
      <t>グタイテキ</t>
    </rPh>
    <rPh sb="4" eb="6">
      <t>ナイヨウ</t>
    </rPh>
    <phoneticPr fontId="51"/>
  </si>
  <si>
    <t>サービス提供年月日</t>
    <phoneticPr fontId="51"/>
  </si>
  <si>
    <t>苦情受付窓口</t>
    <rPh sb="0" eb="2">
      <t>クジョウ</t>
    </rPh>
    <rPh sb="2" eb="4">
      <t>ウケツケ</t>
    </rPh>
    <rPh sb="4" eb="6">
      <t>マドグチ</t>
    </rPh>
    <phoneticPr fontId="51"/>
  </si>
  <si>
    <t>土地</t>
    <rPh sb="0" eb="2">
      <t>トチ</t>
    </rPh>
    <phoneticPr fontId="51"/>
  </si>
  <si>
    <t>自己所有地</t>
    <rPh sb="0" eb="2">
      <t>ジコ</t>
    </rPh>
    <rPh sb="2" eb="4">
      <t>ショユウ</t>
    </rPh>
    <rPh sb="4" eb="5">
      <t>チ</t>
    </rPh>
    <phoneticPr fontId="51"/>
  </si>
  <si>
    <t>㎡</t>
  </si>
  <si>
    <t>増改築又は移転改築計画等</t>
    <rPh sb="0" eb="3">
      <t>ゾウカイチク</t>
    </rPh>
    <rPh sb="3" eb="4">
      <t>マタ</t>
    </rPh>
    <rPh sb="5" eb="7">
      <t>イテン</t>
    </rPh>
    <rPh sb="7" eb="9">
      <t>カイチク</t>
    </rPh>
    <rPh sb="9" eb="11">
      <t>ケイカク</t>
    </rPh>
    <rPh sb="11" eb="12">
      <t>トウ</t>
    </rPh>
    <phoneticPr fontId="51"/>
  </si>
  <si>
    <t>借地</t>
    <rPh sb="0" eb="1">
      <t>シャク</t>
    </rPh>
    <rPh sb="1" eb="2">
      <t>チ</t>
    </rPh>
    <phoneticPr fontId="51"/>
  </si>
  <si>
    <t>合　　　　計</t>
    <rPh sb="0" eb="1">
      <t>ゴウ</t>
    </rPh>
    <rPh sb="5" eb="6">
      <t>ケイ</t>
    </rPh>
    <phoneticPr fontId="51"/>
  </si>
  <si>
    <t>うち屋外遊戯場</t>
    <rPh sb="2" eb="4">
      <t>オクガイ</t>
    </rPh>
    <rPh sb="4" eb="7">
      <t>ユウギジョウ</t>
    </rPh>
    <phoneticPr fontId="51"/>
  </si>
  <si>
    <t>屋外遊戯場がない場合の代替場所</t>
    <rPh sb="0" eb="2">
      <t>オクガイ</t>
    </rPh>
    <rPh sb="2" eb="5">
      <t>ユウギジョウ</t>
    </rPh>
    <rPh sb="8" eb="10">
      <t>バアイ</t>
    </rPh>
    <rPh sb="11" eb="13">
      <t>ダイタイ</t>
    </rPh>
    <rPh sb="13" eb="15">
      <t>バショ</t>
    </rPh>
    <phoneticPr fontId="51"/>
  </si>
  <si>
    <t>建物</t>
    <rPh sb="0" eb="2">
      <t>タテモノ</t>
    </rPh>
    <phoneticPr fontId="51"/>
  </si>
  <si>
    <t>建築年月日</t>
    <rPh sb="0" eb="2">
      <t>ケンチク</t>
    </rPh>
    <rPh sb="2" eb="5">
      <t>ネンガッピ</t>
    </rPh>
    <phoneticPr fontId="51"/>
  </si>
  <si>
    <t>年　　月　　日</t>
    <rPh sb="0" eb="1">
      <t>ネン</t>
    </rPh>
    <rPh sb="3" eb="4">
      <t>ツキ</t>
    </rPh>
    <rPh sb="6" eb="7">
      <t>ヒ</t>
    </rPh>
    <phoneticPr fontId="51"/>
  </si>
  <si>
    <t>増改築年月日</t>
    <rPh sb="0" eb="3">
      <t>ゾウカイチク</t>
    </rPh>
    <rPh sb="3" eb="6">
      <t>ネンガッピ</t>
    </rPh>
    <phoneticPr fontId="51"/>
  </si>
  <si>
    <t>構造</t>
    <rPh sb="0" eb="2">
      <t>コウゾウ</t>
    </rPh>
    <phoneticPr fontId="51"/>
  </si>
  <si>
    <t>耐　 火</t>
    <rPh sb="0" eb="1">
      <t>シノブ</t>
    </rPh>
    <rPh sb="3" eb="4">
      <t>ヒ</t>
    </rPh>
    <phoneticPr fontId="51"/>
  </si>
  <si>
    <t>（</t>
    <phoneticPr fontId="51"/>
  </si>
  <si>
    <t>造）</t>
    <rPh sb="0" eb="1">
      <t>ツク</t>
    </rPh>
    <phoneticPr fontId="51"/>
  </si>
  <si>
    <t>　階建</t>
    <rPh sb="1" eb="3">
      <t>カイダ</t>
    </rPh>
    <phoneticPr fontId="51"/>
  </si>
  <si>
    <t>準耐火</t>
    <rPh sb="0" eb="1">
      <t>ジュン</t>
    </rPh>
    <rPh sb="1" eb="3">
      <t>タイカ</t>
    </rPh>
    <phoneticPr fontId="51"/>
  </si>
  <si>
    <t>木　 造</t>
    <rPh sb="0" eb="1">
      <t>キ</t>
    </rPh>
    <rPh sb="3" eb="4">
      <t>ヅクリ</t>
    </rPh>
    <phoneticPr fontId="51"/>
  </si>
  <si>
    <t>室　　名</t>
    <rPh sb="0" eb="1">
      <t>シツ</t>
    </rPh>
    <rPh sb="3" eb="4">
      <t>メイ</t>
    </rPh>
    <phoneticPr fontId="51"/>
  </si>
  <si>
    <t>クラス名</t>
    <rPh sb="3" eb="4">
      <t>メイ</t>
    </rPh>
    <phoneticPr fontId="51"/>
  </si>
  <si>
    <t>床　面　積</t>
    <rPh sb="0" eb="5">
      <t>ユカメンセキ</t>
    </rPh>
    <phoneticPr fontId="51"/>
  </si>
  <si>
    <t>室　数</t>
    <rPh sb="0" eb="1">
      <t>シツ</t>
    </rPh>
    <rPh sb="2" eb="3">
      <t>スウ</t>
    </rPh>
    <phoneticPr fontId="51"/>
  </si>
  <si>
    <t>３歳未満児</t>
    <rPh sb="1" eb="5">
      <t>サイジ</t>
    </rPh>
    <phoneticPr fontId="51"/>
  </si>
  <si>
    <t>乳児・ほふく室等</t>
    <rPh sb="0" eb="7">
      <t>ニュウジシツ</t>
    </rPh>
    <rPh sb="7" eb="8">
      <t>トウ</t>
    </rPh>
    <phoneticPr fontId="51"/>
  </si>
  <si>
    <t>０歳</t>
  </si>
  <si>
    <t>児クラス</t>
    <rPh sb="0" eb="1">
      <t>ジ</t>
    </rPh>
    <phoneticPr fontId="51"/>
  </si>
  <si>
    <t>組</t>
    <rPh sb="0" eb="1">
      <t>クミ</t>
    </rPh>
    <phoneticPr fontId="51"/>
  </si>
  <si>
    <t>医務室</t>
    <rPh sb="0" eb="3">
      <t>イムシツ</t>
    </rPh>
    <phoneticPr fontId="51"/>
  </si>
  <si>
    <t>室</t>
    <rPh sb="0" eb="1">
      <t>シツ</t>
    </rPh>
    <phoneticPr fontId="51"/>
  </si>
  <si>
    <t>１歳</t>
  </si>
  <si>
    <t>調理室</t>
    <rPh sb="0" eb="3">
      <t>チョウリシツ</t>
    </rPh>
    <phoneticPr fontId="51"/>
  </si>
  <si>
    <t>２歳</t>
  </si>
  <si>
    <t>調乳室</t>
    <rPh sb="0" eb="3">
      <t>チョウリシツ</t>
    </rPh>
    <phoneticPr fontId="51"/>
  </si>
  <si>
    <t>０・１歳</t>
  </si>
  <si>
    <t>沐浴室</t>
    <rPh sb="0" eb="2">
      <t>モクヨク</t>
    </rPh>
    <rPh sb="2" eb="3">
      <t>シツ</t>
    </rPh>
    <phoneticPr fontId="51"/>
  </si>
  <si>
    <t>１・２歳</t>
  </si>
  <si>
    <t>事務室</t>
    <rPh sb="0" eb="3">
      <t>ジムシツ</t>
    </rPh>
    <phoneticPr fontId="51"/>
  </si>
  <si>
    <t>小　　計</t>
    <rPh sb="0" eb="1">
      <t>ショウ</t>
    </rPh>
    <rPh sb="1" eb="4">
      <t>ゴウケイ</t>
    </rPh>
    <phoneticPr fontId="51"/>
  </si>
  <si>
    <t>児童便所</t>
    <rPh sb="0" eb="2">
      <t>ジドウ</t>
    </rPh>
    <rPh sb="2" eb="4">
      <t>ベンジョ</t>
    </rPh>
    <phoneticPr fontId="51"/>
  </si>
  <si>
    <t>３歳以上児</t>
    <rPh sb="1" eb="5">
      <t>サイジ</t>
    </rPh>
    <phoneticPr fontId="51"/>
  </si>
  <si>
    <t>保育室</t>
    <rPh sb="0" eb="3">
      <t>ホイクシツ</t>
    </rPh>
    <phoneticPr fontId="51"/>
  </si>
  <si>
    <t>児童便所内訳</t>
    <rPh sb="0" eb="2">
      <t>ジドウ</t>
    </rPh>
    <rPh sb="2" eb="4">
      <t>ベンジョ</t>
    </rPh>
    <rPh sb="4" eb="6">
      <t>ウチワケ</t>
    </rPh>
    <phoneticPr fontId="51"/>
  </si>
  <si>
    <t>大便所</t>
    <rPh sb="0" eb="1">
      <t>ダイ</t>
    </rPh>
    <rPh sb="1" eb="3">
      <t>ベンジョ</t>
    </rPh>
    <phoneticPr fontId="51"/>
  </si>
  <si>
    <t>個</t>
    <rPh sb="0" eb="1">
      <t>コ</t>
    </rPh>
    <phoneticPr fontId="51"/>
  </si>
  <si>
    <t>小便所</t>
    <rPh sb="0" eb="2">
      <t>ショウベン</t>
    </rPh>
    <rPh sb="2" eb="3">
      <t>ジョ</t>
    </rPh>
    <phoneticPr fontId="51"/>
  </si>
  <si>
    <t>乳児用便所</t>
    <rPh sb="0" eb="2">
      <t>ニュウジ</t>
    </rPh>
    <rPh sb="2" eb="3">
      <t>ヨウ</t>
    </rPh>
    <rPh sb="3" eb="5">
      <t>ベンジョ</t>
    </rPh>
    <phoneticPr fontId="51"/>
  </si>
  <si>
    <t>障害児用便所</t>
    <rPh sb="0" eb="3">
      <t>ショウガイジ</t>
    </rPh>
    <rPh sb="3" eb="4">
      <t>ヨウ</t>
    </rPh>
    <rPh sb="4" eb="6">
      <t>ベンジョ</t>
    </rPh>
    <phoneticPr fontId="51"/>
  </si>
  <si>
    <t>一時預かり室</t>
    <rPh sb="0" eb="2">
      <t>イチジ</t>
    </rPh>
    <rPh sb="2" eb="3">
      <t>アズ</t>
    </rPh>
    <rPh sb="5" eb="6">
      <t>シツ</t>
    </rPh>
    <phoneticPr fontId="51"/>
  </si>
  <si>
    <t>地域子育て支援センター</t>
    <rPh sb="0" eb="2">
      <t>チイキ</t>
    </rPh>
    <rPh sb="2" eb="4">
      <t>コソダ</t>
    </rPh>
    <rPh sb="5" eb="7">
      <t>シエン</t>
    </rPh>
    <phoneticPr fontId="51"/>
  </si>
  <si>
    <t>遊戯室</t>
    <rPh sb="0" eb="3">
      <t>ユウギシツ</t>
    </rPh>
    <phoneticPr fontId="51"/>
  </si>
  <si>
    <t>合　　計</t>
    <rPh sb="0" eb="4">
      <t>ゴウケイ</t>
    </rPh>
    <phoneticPr fontId="51"/>
  </si>
  <si>
    <t>その他（廊下等）</t>
    <rPh sb="2" eb="3">
      <t>タ</t>
    </rPh>
    <rPh sb="4" eb="6">
      <t>ロウカ</t>
    </rPh>
    <rPh sb="6" eb="7">
      <t>トウ</t>
    </rPh>
    <phoneticPr fontId="51"/>
  </si>
  <si>
    <t>建　物　合　計　床　面　積</t>
    <rPh sb="0" eb="1">
      <t>ダテ</t>
    </rPh>
    <rPh sb="2" eb="3">
      <t>モノ</t>
    </rPh>
    <rPh sb="4" eb="7">
      <t>ゴウケイ</t>
    </rPh>
    <rPh sb="8" eb="13">
      <t>ユカメンセキ</t>
    </rPh>
    <phoneticPr fontId="51"/>
  </si>
  <si>
    <t>保育に必要な用具</t>
    <rPh sb="0" eb="2">
      <t>ホイク</t>
    </rPh>
    <rPh sb="3" eb="5">
      <t>ヒツヨウ</t>
    </rPh>
    <rPh sb="6" eb="8">
      <t>ヨウグ</t>
    </rPh>
    <phoneticPr fontId="51"/>
  </si>
  <si>
    <t>・</t>
    <phoneticPr fontId="51"/>
  </si>
  <si>
    <t>砂　　場</t>
    <rPh sb="0" eb="4">
      <t>スナバ</t>
    </rPh>
    <phoneticPr fontId="51"/>
  </si>
  <si>
    <t>有　　・　　無</t>
  </si>
  <si>
    <t>ヵ所</t>
    <rPh sb="1" eb="2">
      <t>ショ</t>
    </rPh>
    <phoneticPr fontId="51"/>
  </si>
  <si>
    <t>）</t>
    <phoneticPr fontId="51"/>
  </si>
  <si>
    <t>すべり台</t>
    <rPh sb="3" eb="4">
      <t>ダイ</t>
    </rPh>
    <phoneticPr fontId="51"/>
  </si>
  <si>
    <t>台</t>
    <rPh sb="0" eb="1">
      <t>ダイ</t>
    </rPh>
    <phoneticPr fontId="51"/>
  </si>
  <si>
    <t>ブランコ</t>
    <phoneticPr fontId="51"/>
  </si>
  <si>
    <t>基</t>
    <rPh sb="0" eb="1">
      <t>キ</t>
    </rPh>
    <phoneticPr fontId="51"/>
  </si>
  <si>
    <t>その他の遊具</t>
    <rPh sb="2" eb="3">
      <t>タ</t>
    </rPh>
    <rPh sb="4" eb="6">
      <t>ユウグ</t>
    </rPh>
    <phoneticPr fontId="51"/>
  </si>
  <si>
    <t>区　分</t>
    <rPh sb="0" eb="1">
      <t>ク</t>
    </rPh>
    <rPh sb="2" eb="3">
      <t>ブン</t>
    </rPh>
    <phoneticPr fontId="51"/>
  </si>
  <si>
    <t>種　別</t>
    <rPh sb="0" eb="1">
      <t>タネ</t>
    </rPh>
    <rPh sb="2" eb="3">
      <t>ベツ</t>
    </rPh>
    <phoneticPr fontId="51"/>
  </si>
  <si>
    <t>管　　理　　状　　況</t>
    <rPh sb="0" eb="1">
      <t>カン</t>
    </rPh>
    <rPh sb="3" eb="4">
      <t>リ</t>
    </rPh>
    <rPh sb="6" eb="7">
      <t>ジョウ</t>
    </rPh>
    <rPh sb="9" eb="10">
      <t>イワン</t>
    </rPh>
    <phoneticPr fontId="51"/>
  </si>
  <si>
    <t>給水設備</t>
    <rPh sb="0" eb="2">
      <t>キュウスイ</t>
    </rPh>
    <rPh sb="2" eb="4">
      <t>セツビ</t>
    </rPh>
    <phoneticPr fontId="51"/>
  </si>
  <si>
    <t>飲用水</t>
    <rPh sb="0" eb="2">
      <t>インヨウ</t>
    </rPh>
    <rPh sb="2" eb="3">
      <t>スイ</t>
    </rPh>
    <phoneticPr fontId="51"/>
  </si>
  <si>
    <t>井戸水等</t>
    <rPh sb="0" eb="2">
      <t>イド</t>
    </rPh>
    <rPh sb="2" eb="3">
      <t>スイ</t>
    </rPh>
    <rPh sb="3" eb="4">
      <t>トウ</t>
    </rPh>
    <phoneticPr fontId="51"/>
  </si>
  <si>
    <t>水質検査年月日</t>
    <rPh sb="0" eb="2">
      <t>スイシツ</t>
    </rPh>
    <rPh sb="2" eb="4">
      <t>ケンサ</t>
    </rPh>
    <rPh sb="4" eb="7">
      <t>ネンガッピ</t>
    </rPh>
    <phoneticPr fontId="51"/>
  </si>
  <si>
    <t>・　　　　・</t>
    <phoneticPr fontId="51"/>
  </si>
  <si>
    <t>検査結果</t>
  </si>
  <si>
    <t>異常なし・異常あり</t>
  </si>
  <si>
    <t>公共水道</t>
    <rPh sb="0" eb="2">
      <t>コウキョウ</t>
    </rPh>
    <rPh sb="2" eb="4">
      <t>スイドウ</t>
    </rPh>
    <phoneticPr fontId="51"/>
  </si>
  <si>
    <t>貯水槽</t>
    <phoneticPr fontId="51"/>
  </si>
  <si>
    <t>受水槽等</t>
    <rPh sb="0" eb="1">
      <t>ウケ</t>
    </rPh>
    <rPh sb="1" eb="2">
      <t>ミズ</t>
    </rPh>
    <rPh sb="2" eb="3">
      <t>ソウ</t>
    </rPh>
    <rPh sb="3" eb="4">
      <t>トウ</t>
    </rPh>
    <phoneticPr fontId="51"/>
  </si>
  <si>
    <t>有　効　水　量</t>
    <rPh sb="0" eb="3">
      <t>ユウコウ</t>
    </rPh>
    <rPh sb="4" eb="7">
      <t>スイリョウ</t>
    </rPh>
    <phoneticPr fontId="51"/>
  </si>
  <si>
    <t>10立方㍍超</t>
    <rPh sb="2" eb="4">
      <t>リッポウ</t>
    </rPh>
    <phoneticPr fontId="51"/>
  </si>
  <si>
    <t>5立法㍍超～10立方㍍以下</t>
    <rPh sb="1" eb="3">
      <t>リッポウ</t>
    </rPh>
    <rPh sb="4" eb="5">
      <t>チョウ</t>
    </rPh>
    <rPh sb="11" eb="13">
      <t>イカ</t>
    </rPh>
    <phoneticPr fontId="51"/>
  </si>
  <si>
    <t>5立方㍍以下</t>
    <rPh sb="4" eb="6">
      <t>イカ</t>
    </rPh>
    <phoneticPr fontId="51"/>
  </si>
  <si>
    <t>定期検査年月日</t>
    <rPh sb="0" eb="2">
      <t>テイキ</t>
    </rPh>
    <rPh sb="4" eb="7">
      <t>ネンガッピ</t>
    </rPh>
    <phoneticPr fontId="51"/>
  </si>
  <si>
    <t>改善事項</t>
    <rPh sb="0" eb="2">
      <t>カイゼン</t>
    </rPh>
    <rPh sb="2" eb="4">
      <t>ジコウ</t>
    </rPh>
    <phoneticPr fontId="51"/>
  </si>
  <si>
    <t>改善措置状況</t>
    <rPh sb="0" eb="2">
      <t>カイゼン</t>
    </rPh>
    <rPh sb="2" eb="4">
      <t>ソチ</t>
    </rPh>
    <rPh sb="4" eb="6">
      <t>ジョウキョウ</t>
    </rPh>
    <phoneticPr fontId="51"/>
  </si>
  <si>
    <t>検査結果</t>
    <rPh sb="0" eb="2">
      <t>ケンサ</t>
    </rPh>
    <rPh sb="2" eb="4">
      <t>ケッカ</t>
    </rPh>
    <phoneticPr fontId="51"/>
  </si>
  <si>
    <t>清掃実施年月日</t>
    <rPh sb="0" eb="2">
      <t>セイソウ</t>
    </rPh>
    <rPh sb="2" eb="4">
      <t>ジッシ</t>
    </rPh>
    <rPh sb="4" eb="7">
      <t>ネンガッピ</t>
    </rPh>
    <phoneticPr fontId="51"/>
  </si>
  <si>
    <t>未 設 置</t>
    <rPh sb="0" eb="1">
      <t>ミ</t>
    </rPh>
    <rPh sb="2" eb="3">
      <t>シツラ</t>
    </rPh>
    <rPh sb="4" eb="5">
      <t>チ</t>
    </rPh>
    <phoneticPr fontId="51"/>
  </si>
  <si>
    <t>排水設備</t>
    <rPh sb="0" eb="2">
      <t>ハイスイ</t>
    </rPh>
    <rPh sb="2" eb="4">
      <t>セツビ</t>
    </rPh>
    <phoneticPr fontId="51"/>
  </si>
  <si>
    <t>浄 化 槽</t>
    <rPh sb="0" eb="1">
      <t>キヨシ</t>
    </rPh>
    <rPh sb="2" eb="3">
      <t>カ</t>
    </rPh>
    <rPh sb="4" eb="5">
      <t>ソウ</t>
    </rPh>
    <phoneticPr fontId="51"/>
  </si>
  <si>
    <t>保守点検年月日</t>
    <rPh sb="0" eb="2">
      <t>ホシュ</t>
    </rPh>
    <rPh sb="2" eb="4">
      <t>テンケン</t>
    </rPh>
    <rPh sb="4" eb="7">
      <t>ネンガッピ</t>
    </rPh>
    <phoneticPr fontId="51"/>
  </si>
  <si>
    <t>公共下水道</t>
    <rPh sb="0" eb="2">
      <t>コウキョウ</t>
    </rPh>
    <rPh sb="2" eb="5">
      <t>ゲスイドウ</t>
    </rPh>
    <phoneticPr fontId="51"/>
  </si>
  <si>
    <t>　　ア　消防計画の届出</t>
    <rPh sb="4" eb="6">
      <t>ショウボウ</t>
    </rPh>
    <rPh sb="6" eb="8">
      <t>ケイカク</t>
    </rPh>
    <rPh sb="9" eb="11">
      <t>トドケデ</t>
    </rPh>
    <phoneticPr fontId="51"/>
  </si>
  <si>
    <t>〕</t>
  </si>
  <si>
    <t>（注）　直近の届出（変更を含む。）年月日を記入してください。</t>
    <rPh sb="4" eb="6">
      <t>チョッキン</t>
    </rPh>
    <rPh sb="7" eb="8">
      <t>トド</t>
    </rPh>
    <rPh sb="8" eb="9">
      <t>デ</t>
    </rPh>
    <rPh sb="10" eb="12">
      <t>ヘンコウトドケ</t>
    </rPh>
    <rPh sb="13" eb="14">
      <t>フク</t>
    </rPh>
    <rPh sb="17" eb="20">
      <t>ネンガッピ</t>
    </rPh>
    <rPh sb="21" eb="23">
      <t>キニュウ</t>
    </rPh>
    <phoneticPr fontId="51"/>
  </si>
  <si>
    <t>　　イ　防火管理者</t>
    <rPh sb="4" eb="6">
      <t>ボウカ</t>
    </rPh>
    <rPh sb="6" eb="9">
      <t>カンリシャ</t>
    </rPh>
    <phoneticPr fontId="51"/>
  </si>
  <si>
    <t>職 氏 名　　　　　　　　　　　　　　　　　　　</t>
    <rPh sb="0" eb="5">
      <t>ショクメイ</t>
    </rPh>
    <phoneticPr fontId="51"/>
  </si>
  <si>
    <t>選任届出</t>
    <rPh sb="0" eb="2">
      <t>センニン</t>
    </rPh>
    <rPh sb="2" eb="4">
      <t>トドケデ</t>
    </rPh>
    <phoneticPr fontId="51"/>
  </si>
  <si>
    <t>設　　備</t>
    <rPh sb="0" eb="4">
      <t>セツビ</t>
    </rPh>
    <phoneticPr fontId="51"/>
  </si>
  <si>
    <t>整備状況</t>
    <rPh sb="0" eb="2">
      <t>セイビ</t>
    </rPh>
    <rPh sb="2" eb="4">
      <t>ジョウキョウ</t>
    </rPh>
    <phoneticPr fontId="51"/>
  </si>
  <si>
    <t>防災設備</t>
    <rPh sb="0" eb="2">
      <t>ボウサイ</t>
    </rPh>
    <rPh sb="2" eb="4">
      <t>セツビ</t>
    </rPh>
    <phoneticPr fontId="51"/>
  </si>
  <si>
    <t>避難階段</t>
    <rPh sb="0" eb="2">
      <t>ヒナン</t>
    </rPh>
    <rPh sb="2" eb="4">
      <t>カイダン</t>
    </rPh>
    <phoneticPr fontId="51"/>
  </si>
  <si>
    <t>有</t>
    <rPh sb="0" eb="1">
      <t>ウ</t>
    </rPh>
    <phoneticPr fontId="51"/>
  </si>
  <si>
    <t>ヵ所）</t>
    <rPh sb="1" eb="2">
      <t>ショ</t>
    </rPh>
    <phoneticPr fontId="51"/>
  </si>
  <si>
    <t>無</t>
    <rPh sb="0" eb="1">
      <t>ム</t>
    </rPh>
    <phoneticPr fontId="51"/>
  </si>
  <si>
    <t>消防用設備</t>
    <rPh sb="0" eb="3">
      <t>ショウボウヨウ</t>
    </rPh>
    <rPh sb="3" eb="5">
      <t>セツビ</t>
    </rPh>
    <phoneticPr fontId="51"/>
  </si>
  <si>
    <t>漏電火災警報器</t>
    <rPh sb="0" eb="2">
      <t>ロウデン</t>
    </rPh>
    <rPh sb="2" eb="4">
      <t>カサイ</t>
    </rPh>
    <rPh sb="4" eb="7">
      <t>ケイホウキ</t>
    </rPh>
    <phoneticPr fontId="51"/>
  </si>
  <si>
    <t>避難口（非常口）</t>
    <rPh sb="0" eb="3">
      <t>ヒナングチ</t>
    </rPh>
    <rPh sb="4" eb="7">
      <t>ヒジョウグチ</t>
    </rPh>
    <phoneticPr fontId="51"/>
  </si>
  <si>
    <t>消防機関へ通報する火災報知設備</t>
    <phoneticPr fontId="51"/>
  </si>
  <si>
    <t>防火戸・防火シャッター</t>
    <rPh sb="0" eb="3">
      <t>ボウカド</t>
    </rPh>
    <rPh sb="4" eb="6">
      <t>ボウカ</t>
    </rPh>
    <phoneticPr fontId="51"/>
  </si>
  <si>
    <t>非常警報設備</t>
    <rPh sb="0" eb="2">
      <t>ヒジョウ</t>
    </rPh>
    <rPh sb="2" eb="4">
      <t>ケイホウ</t>
    </rPh>
    <rPh sb="4" eb="6">
      <t>セツビ</t>
    </rPh>
    <phoneticPr fontId="51"/>
  </si>
  <si>
    <t>消火器具</t>
    <rPh sb="0" eb="2">
      <t>ショウカキ</t>
    </rPh>
    <rPh sb="2" eb="4">
      <t>キグ</t>
    </rPh>
    <phoneticPr fontId="51"/>
  </si>
  <si>
    <t>避難器具（すべり台、救助袋）</t>
    <rPh sb="0" eb="2">
      <t>ヒナン</t>
    </rPh>
    <rPh sb="2" eb="4">
      <t>キグ</t>
    </rPh>
    <rPh sb="8" eb="9">
      <t>ダイ</t>
    </rPh>
    <rPh sb="10" eb="12">
      <t>キュウジョ</t>
    </rPh>
    <rPh sb="12" eb="13">
      <t>フクロ</t>
    </rPh>
    <phoneticPr fontId="51"/>
  </si>
  <si>
    <t>屋内消火栓</t>
    <rPh sb="0" eb="2">
      <t>オクナイ</t>
    </rPh>
    <rPh sb="2" eb="5">
      <t>ショウカセン</t>
    </rPh>
    <phoneticPr fontId="51"/>
  </si>
  <si>
    <t>誘導灯及び誘導標識</t>
    <rPh sb="0" eb="3">
      <t>ユウドウトウ</t>
    </rPh>
    <rPh sb="3" eb="4">
      <t>オヨ</t>
    </rPh>
    <rPh sb="5" eb="7">
      <t>ユウドウ</t>
    </rPh>
    <rPh sb="7" eb="9">
      <t>ヒョウシキ</t>
    </rPh>
    <phoneticPr fontId="51"/>
  </si>
  <si>
    <t>スプリンクラー</t>
    <phoneticPr fontId="51"/>
  </si>
  <si>
    <t>防火用水</t>
    <rPh sb="0" eb="2">
      <t>ボウカ</t>
    </rPh>
    <rPh sb="2" eb="4">
      <t>ヨウスイ</t>
    </rPh>
    <phoneticPr fontId="51"/>
  </si>
  <si>
    <t>自動火災報知設備</t>
    <rPh sb="0" eb="2">
      <t>ジドウ</t>
    </rPh>
    <phoneticPr fontId="51"/>
  </si>
  <si>
    <t>非常電源設備</t>
    <rPh sb="0" eb="2">
      <t>ヒジョウ</t>
    </rPh>
    <rPh sb="2" eb="4">
      <t>デンゲン</t>
    </rPh>
    <rPh sb="4" eb="6">
      <t>セツビ</t>
    </rPh>
    <phoneticPr fontId="51"/>
  </si>
  <si>
    <t>カーテン等の防炎性能</t>
    <rPh sb="4" eb="5">
      <t>トウ</t>
    </rPh>
    <rPh sb="6" eb="8">
      <t>ボウエン</t>
    </rPh>
    <rPh sb="8" eb="10">
      <t>セイノウ</t>
    </rPh>
    <phoneticPr fontId="51"/>
  </si>
  <si>
    <t>緊急時自動転送システム</t>
    <rPh sb="0" eb="3">
      <t>キンキュウジ</t>
    </rPh>
    <rPh sb="3" eb="5">
      <t>ジドウ</t>
    </rPh>
    <rPh sb="5" eb="7">
      <t>テンソウ</t>
    </rPh>
    <phoneticPr fontId="51"/>
  </si>
  <si>
    <t>実　施　内　容　等</t>
    <rPh sb="0" eb="3">
      <t>ジッシ</t>
    </rPh>
    <rPh sb="4" eb="7">
      <t>ナイヨウ</t>
    </rPh>
    <rPh sb="8" eb="9">
      <t>トウ</t>
    </rPh>
    <phoneticPr fontId="51"/>
  </si>
  <si>
    <t>業者委託による消防用設備の点検</t>
    <rPh sb="0" eb="2">
      <t>ギョウシャ</t>
    </rPh>
    <rPh sb="2" eb="4">
      <t>イタク</t>
    </rPh>
    <rPh sb="7" eb="10">
      <t>ショウボウヨウ</t>
    </rPh>
    <rPh sb="10" eb="12">
      <t>セツビ</t>
    </rPh>
    <rPh sb="13" eb="15">
      <t>テンケン</t>
    </rPh>
    <phoneticPr fontId="51"/>
  </si>
  <si>
    <t>総合点検</t>
    <rPh sb="0" eb="2">
      <t>ソウゴウ</t>
    </rPh>
    <rPh sb="2" eb="4">
      <t>テンケン</t>
    </rPh>
    <phoneticPr fontId="51"/>
  </si>
  <si>
    <t>消防署報告年月日</t>
    <rPh sb="0" eb="3">
      <t>ショウボウショ</t>
    </rPh>
    <rPh sb="3" eb="5">
      <t>ホウコク</t>
    </rPh>
    <rPh sb="5" eb="8">
      <t>ネンガッピ</t>
    </rPh>
    <phoneticPr fontId="51"/>
  </si>
  <si>
    <t>・　　　・</t>
    <phoneticPr fontId="51"/>
  </si>
  <si>
    <t>自主点検</t>
    <rPh sb="0" eb="2">
      <t>ジシュ</t>
    </rPh>
    <rPh sb="2" eb="4">
      <t>テンケン</t>
    </rPh>
    <phoneticPr fontId="51"/>
  </si>
  <si>
    <t>（実施している内容に○を付してください。）</t>
    <rPh sb="1" eb="3">
      <t>ジッシ</t>
    </rPh>
    <rPh sb="7" eb="9">
      <t>ナイヨウ</t>
    </rPh>
    <rPh sb="12" eb="13">
      <t>フ</t>
    </rPh>
    <phoneticPr fontId="51"/>
  </si>
  <si>
    <t>点検項目</t>
    <rPh sb="0" eb="2">
      <t>テンケン</t>
    </rPh>
    <rPh sb="2" eb="4">
      <t>コウモク</t>
    </rPh>
    <phoneticPr fontId="51"/>
  </si>
  <si>
    <t>建築物等の検査</t>
    <rPh sb="0" eb="3">
      <t>ケンチクブツ</t>
    </rPh>
    <rPh sb="3" eb="4">
      <t>トウ</t>
    </rPh>
    <rPh sb="5" eb="7">
      <t>ケンサ</t>
    </rPh>
    <phoneticPr fontId="51"/>
  </si>
  <si>
    <t>建築物、防火戸等の機能の適否</t>
    <rPh sb="0" eb="3">
      <t>ケンチクブツ</t>
    </rPh>
    <rPh sb="4" eb="7">
      <t>ボウカド</t>
    </rPh>
    <rPh sb="7" eb="8">
      <t>トウ</t>
    </rPh>
    <rPh sb="9" eb="11">
      <t>キノウ</t>
    </rPh>
    <rPh sb="12" eb="14">
      <t>テキヒ</t>
    </rPh>
    <phoneticPr fontId="51"/>
  </si>
  <si>
    <t>廊下、避難通路、非常口等の安全点検</t>
    <rPh sb="0" eb="2">
      <t>ロウカ</t>
    </rPh>
    <phoneticPr fontId="51"/>
  </si>
  <si>
    <t>火気使用設備検査</t>
    <rPh sb="0" eb="2">
      <t>カキ</t>
    </rPh>
    <rPh sb="2" eb="4">
      <t>シヨウ</t>
    </rPh>
    <rPh sb="4" eb="6">
      <t>セツビ</t>
    </rPh>
    <rPh sb="6" eb="8">
      <t>ケンサ</t>
    </rPh>
    <phoneticPr fontId="51"/>
  </si>
  <si>
    <t>調理室等の火気使用設備の安全確認</t>
    <rPh sb="0" eb="3">
      <t>チョウリシツ</t>
    </rPh>
    <rPh sb="3" eb="4">
      <t>トウ</t>
    </rPh>
    <rPh sb="5" eb="7">
      <t>カキ</t>
    </rPh>
    <rPh sb="7" eb="9">
      <t>シヨウ</t>
    </rPh>
    <rPh sb="9" eb="11">
      <t>セツビ</t>
    </rPh>
    <rPh sb="12" eb="14">
      <t>アンゼン</t>
    </rPh>
    <rPh sb="14" eb="16">
      <t>カクニン</t>
    </rPh>
    <phoneticPr fontId="51"/>
  </si>
  <si>
    <t>ストーブ等暖房設備の安全確認</t>
    <rPh sb="4" eb="5">
      <t>トウ</t>
    </rPh>
    <rPh sb="5" eb="7">
      <t>ダンボウ</t>
    </rPh>
    <rPh sb="7" eb="9">
      <t>セツビ</t>
    </rPh>
    <rPh sb="10" eb="12">
      <t>アンゼン</t>
    </rPh>
    <rPh sb="12" eb="14">
      <t>カクニン</t>
    </rPh>
    <phoneticPr fontId="51"/>
  </si>
  <si>
    <t>危険物施設検査</t>
    <rPh sb="0" eb="3">
      <t>キケンブツ</t>
    </rPh>
    <rPh sb="3" eb="5">
      <t>シセツ</t>
    </rPh>
    <rPh sb="5" eb="7">
      <t>ケンサ</t>
    </rPh>
    <phoneticPr fontId="51"/>
  </si>
  <si>
    <t>危険設備、危険物品の安全確認</t>
    <rPh sb="0" eb="2">
      <t>キケン</t>
    </rPh>
    <rPh sb="2" eb="4">
      <t>セツビ</t>
    </rPh>
    <rPh sb="5" eb="7">
      <t>キケン</t>
    </rPh>
    <rPh sb="7" eb="9">
      <t>ブッピン</t>
    </rPh>
    <rPh sb="10" eb="12">
      <t>アンゼン</t>
    </rPh>
    <rPh sb="12" eb="14">
      <t>カクニン</t>
    </rPh>
    <phoneticPr fontId="51"/>
  </si>
  <si>
    <t>電気設備、機械設備の検査</t>
    <rPh sb="0" eb="2">
      <t>デンキ</t>
    </rPh>
    <rPh sb="2" eb="4">
      <t>セツビ</t>
    </rPh>
    <rPh sb="5" eb="7">
      <t>キカイ</t>
    </rPh>
    <rPh sb="7" eb="9">
      <t>セツビ</t>
    </rPh>
    <rPh sb="10" eb="12">
      <t>ケンサ</t>
    </rPh>
    <phoneticPr fontId="51"/>
  </si>
  <si>
    <t>電気回線、電灯、その他電気器具の安全確認</t>
    <rPh sb="0" eb="2">
      <t>デンキ</t>
    </rPh>
    <rPh sb="2" eb="4">
      <t>カイセン</t>
    </rPh>
    <rPh sb="5" eb="7">
      <t>デントウ</t>
    </rPh>
    <rPh sb="10" eb="11">
      <t>タ</t>
    </rPh>
    <rPh sb="11" eb="13">
      <t>デンキ</t>
    </rPh>
    <rPh sb="13" eb="15">
      <t>キグ</t>
    </rPh>
    <rPh sb="16" eb="18">
      <t>アンゼン</t>
    </rPh>
    <rPh sb="18" eb="20">
      <t>カクニン</t>
    </rPh>
    <phoneticPr fontId="51"/>
  </si>
  <si>
    <t>自主点検実施者</t>
    <rPh sb="0" eb="2">
      <t>ジシュ</t>
    </rPh>
    <rPh sb="2" eb="4">
      <t>テンケン</t>
    </rPh>
    <rPh sb="4" eb="7">
      <t>ジッシシャ</t>
    </rPh>
    <phoneticPr fontId="51"/>
  </si>
  <si>
    <t>職 氏 名</t>
    <rPh sb="0" eb="1">
      <t>ショク</t>
    </rPh>
    <rPh sb="2" eb="5">
      <t>シメイ</t>
    </rPh>
    <phoneticPr fontId="51"/>
  </si>
  <si>
    <t>区　　分</t>
    <phoneticPr fontId="51"/>
  </si>
  <si>
    <t>実施回数</t>
    <rPh sb="0" eb="2">
      <t>ジッシ</t>
    </rPh>
    <rPh sb="2" eb="4">
      <t>カイスウ</t>
    </rPh>
    <phoneticPr fontId="51"/>
  </si>
  <si>
    <t>避難訓練</t>
    <rPh sb="0" eb="2">
      <t>ヒナン</t>
    </rPh>
    <rPh sb="2" eb="4">
      <t>クンレン</t>
    </rPh>
    <phoneticPr fontId="51"/>
  </si>
  <si>
    <t>回）</t>
    <rPh sb="0" eb="1">
      <t>カイ</t>
    </rPh>
    <phoneticPr fontId="51"/>
  </si>
  <si>
    <t>消火訓練</t>
    <rPh sb="0" eb="2">
      <t>ショウカ</t>
    </rPh>
    <rPh sb="2" eb="4">
      <t>クンレン</t>
    </rPh>
    <phoneticPr fontId="51"/>
  </si>
  <si>
    <t>通報訓練</t>
    <rPh sb="0" eb="2">
      <t>ツウホウ</t>
    </rPh>
    <rPh sb="2" eb="4">
      <t>クンレン</t>
    </rPh>
    <phoneticPr fontId="51"/>
  </si>
  <si>
    <t>救助訓練</t>
    <rPh sb="0" eb="2">
      <t>キュウジョ</t>
    </rPh>
    <rPh sb="2" eb="4">
      <t>クンレン</t>
    </rPh>
    <phoneticPr fontId="51"/>
  </si>
  <si>
    <t>不審者</t>
    <rPh sb="0" eb="3">
      <t>フシンシャ</t>
    </rPh>
    <phoneticPr fontId="51"/>
  </si>
  <si>
    <t>総合訓練（再掲）</t>
    <rPh sb="0" eb="2">
      <t>ソウゴウ</t>
    </rPh>
    <rPh sb="2" eb="4">
      <t>クンレン</t>
    </rPh>
    <rPh sb="5" eb="7">
      <t>サイケイ</t>
    </rPh>
    <phoneticPr fontId="51"/>
  </si>
  <si>
    <t>無の場合の策定計画</t>
    <rPh sb="0" eb="1">
      <t>ナ</t>
    </rPh>
    <rPh sb="2" eb="4">
      <t>バアイ</t>
    </rPh>
    <rPh sb="5" eb="7">
      <t>サクテイ</t>
    </rPh>
    <rPh sb="7" eb="9">
      <t>ケイカク</t>
    </rPh>
    <phoneticPr fontId="51"/>
  </si>
  <si>
    <t>火災</t>
    <rPh sb="0" eb="2">
      <t>カサイ</t>
    </rPh>
    <phoneticPr fontId="51"/>
  </si>
  <si>
    <t>有・無</t>
    <rPh sb="0" eb="1">
      <t>ア</t>
    </rPh>
    <rPh sb="2" eb="3">
      <t>ナ</t>
    </rPh>
    <phoneticPr fontId="51"/>
  </si>
  <si>
    <t>地震</t>
    <rPh sb="0" eb="2">
      <t>ジシン</t>
    </rPh>
    <phoneticPr fontId="51"/>
  </si>
  <si>
    <t>風水害</t>
    <rPh sb="0" eb="3">
      <t>フウスイガイ</t>
    </rPh>
    <phoneticPr fontId="51"/>
  </si>
  <si>
    <t>津波</t>
    <rPh sb="0" eb="2">
      <t>ツナミ</t>
    </rPh>
    <phoneticPr fontId="51"/>
  </si>
  <si>
    <t>その他（　　　　）</t>
    <rPh sb="2" eb="3">
      <t>タ</t>
    </rPh>
    <phoneticPr fontId="51"/>
  </si>
  <si>
    <t>協力体制の内容</t>
    <rPh sb="5" eb="7">
      <t>ナイヨウ</t>
    </rPh>
    <phoneticPr fontId="51"/>
  </si>
  <si>
    <t>（具体的に記入してください。）</t>
    <rPh sb="1" eb="4">
      <t>グタイテキ</t>
    </rPh>
    <rPh sb="5" eb="7">
      <t>キニュウ</t>
    </rPh>
    <phoneticPr fontId="51"/>
  </si>
  <si>
    <t>安全管理体制の内容</t>
    <rPh sb="0" eb="2">
      <t>アンゼン</t>
    </rPh>
    <rPh sb="2" eb="4">
      <t>カンリ</t>
    </rPh>
    <rPh sb="7" eb="9">
      <t>ナイヨウ</t>
    </rPh>
    <phoneticPr fontId="51"/>
  </si>
  <si>
    <t>□　災害発生時対応マニュアル</t>
    <phoneticPr fontId="51"/>
  </si>
  <si>
    <t>□　不審者対応マニュアル</t>
    <phoneticPr fontId="51"/>
  </si>
  <si>
    <t>指導指示等の内容</t>
    <rPh sb="0" eb="2">
      <t>シドウ</t>
    </rPh>
    <rPh sb="2" eb="4">
      <t>シジ</t>
    </rPh>
    <rPh sb="4" eb="5">
      <t>トウ</t>
    </rPh>
    <rPh sb="6" eb="8">
      <t>ナイヨウ</t>
    </rPh>
    <phoneticPr fontId="51"/>
  </si>
  <si>
    <t>左記に対する改善措置状況</t>
    <rPh sb="0" eb="2">
      <t>サキ</t>
    </rPh>
    <rPh sb="3" eb="4">
      <t>タイ</t>
    </rPh>
    <rPh sb="6" eb="8">
      <t>カイゼン</t>
    </rPh>
    <rPh sb="8" eb="10">
      <t>ソチ</t>
    </rPh>
    <rPh sb="10" eb="12">
      <t>ジョウキョウ</t>
    </rPh>
    <phoneticPr fontId="51"/>
  </si>
  <si>
    <t>（文書）</t>
    <rPh sb="1" eb="3">
      <t>ブンショ</t>
    </rPh>
    <phoneticPr fontId="51"/>
  </si>
  <si>
    <t>（口頭）</t>
    <rPh sb="1" eb="3">
      <t>コウトウ</t>
    </rPh>
    <phoneticPr fontId="51"/>
  </si>
  <si>
    <t>警察署との連携</t>
    <rPh sb="0" eb="2">
      <t>ケイサツ</t>
    </rPh>
    <rPh sb="2" eb="3">
      <t>ショ</t>
    </rPh>
    <rPh sb="5" eb="7">
      <t>レンケイ</t>
    </rPh>
    <phoneticPr fontId="51"/>
  </si>
  <si>
    <t>指　導　の　主　な　内　容</t>
    <rPh sb="0" eb="3">
      <t>シドウ</t>
    </rPh>
    <rPh sb="6" eb="7">
      <t>オモ</t>
    </rPh>
    <rPh sb="10" eb="13">
      <t>ナイヨウ</t>
    </rPh>
    <phoneticPr fontId="51"/>
  </si>
  <si>
    <t>保護者送迎・登園バス</t>
  </si>
  <si>
    <t>★送迎バスを利用している保育所は、記入してください。</t>
    <rPh sb="1" eb="3">
      <t>ソウゲイ</t>
    </rPh>
    <rPh sb="6" eb="8">
      <t>リヨウ</t>
    </rPh>
    <rPh sb="12" eb="15">
      <t>ホイクショ</t>
    </rPh>
    <rPh sb="17" eb="19">
      <t>キニュウ</t>
    </rPh>
    <phoneticPr fontId="51"/>
  </si>
  <si>
    <t>□　運行台数</t>
    <phoneticPr fontId="51"/>
  </si>
  <si>
    <t>□　１日あたりの利用児童数　</t>
    <rPh sb="3" eb="4">
      <t>ニチ</t>
    </rPh>
    <rPh sb="10" eb="13">
      <t>ジドウスウ</t>
    </rPh>
    <phoneticPr fontId="51"/>
  </si>
  <si>
    <t>□　同乗している保育士数</t>
    <rPh sb="2" eb="4">
      <t>ドウジョウ</t>
    </rPh>
    <rPh sb="8" eb="11">
      <t>ホイクシ</t>
    </rPh>
    <rPh sb="11" eb="12">
      <t>スウ</t>
    </rPh>
    <phoneticPr fontId="51"/>
  </si>
  <si>
    <t>□　陸運支局へ有償運送許可申請書を提出していますか。（自家用自動車を園児送迎
　　 用として使用し、費用を徴収している保育所のみ）</t>
    <phoneticPr fontId="51"/>
  </si>
  <si>
    <t>実　施　回　数</t>
    <rPh sb="0" eb="3">
      <t>ジッシ</t>
    </rPh>
    <rPh sb="4" eb="7">
      <t>カイスウ</t>
    </rPh>
    <phoneticPr fontId="51"/>
  </si>
  <si>
    <t>故障箇所又は危険箇所等発見した場合の対応</t>
    <phoneticPr fontId="51"/>
  </si>
  <si>
    <t>屋内外（保育室、屋外遊戯場等）の点検</t>
    <rPh sb="16" eb="18">
      <t>テンケン</t>
    </rPh>
    <phoneticPr fontId="51"/>
  </si>
  <si>
    <t>毎　　日</t>
    <rPh sb="0" eb="4">
      <t>マイニチ</t>
    </rPh>
    <phoneticPr fontId="51"/>
  </si>
  <si>
    <t>週</t>
    <rPh sb="0" eb="1">
      <t>シュウ</t>
    </rPh>
    <phoneticPr fontId="51"/>
  </si>
  <si>
    <t>遊具</t>
    <rPh sb="0" eb="2">
      <t>ユウグ</t>
    </rPh>
    <phoneticPr fontId="51"/>
  </si>
  <si>
    <t>業者点検</t>
    <rPh sb="0" eb="2">
      <t>ギョウシャ</t>
    </rPh>
    <rPh sb="2" eb="4">
      <t>テンケン</t>
    </rPh>
    <phoneticPr fontId="51"/>
  </si>
  <si>
    <t>発生年月日</t>
    <rPh sb="0" eb="2">
      <t>ハッセイ</t>
    </rPh>
    <rPh sb="2" eb="5">
      <t>ネンガッピ</t>
    </rPh>
    <phoneticPr fontId="51"/>
  </si>
  <si>
    <t>児　童　名</t>
    <phoneticPr fontId="51"/>
  </si>
  <si>
    <t>年齢</t>
    <rPh sb="0" eb="2">
      <t>ネンレイ</t>
    </rPh>
    <phoneticPr fontId="51"/>
  </si>
  <si>
    <t>事故の概要及び怪我の状態</t>
  </si>
  <si>
    <t>処　理　結　果</t>
    <phoneticPr fontId="51"/>
  </si>
  <si>
    <t>保険名</t>
    <rPh sb="0" eb="2">
      <t>ホケン</t>
    </rPh>
    <rPh sb="2" eb="3">
      <t>メイ</t>
    </rPh>
    <phoneticPr fontId="51"/>
  </si>
  <si>
    <t>事故</t>
    <rPh sb="0" eb="2">
      <t>ジコ</t>
    </rPh>
    <phoneticPr fontId="51"/>
  </si>
  <si>
    <t>円</t>
    <rPh sb="0" eb="1">
      <t>エン</t>
    </rPh>
    <phoneticPr fontId="51"/>
  </si>
  <si>
    <t>死亡</t>
    <rPh sb="0" eb="2">
      <t>シボウ</t>
    </rPh>
    <phoneticPr fontId="51"/>
  </si>
  <si>
    <t>　　</t>
    <phoneticPr fontId="51"/>
  </si>
  <si>
    <t>〕</t>
    <phoneticPr fontId="51"/>
  </si>
  <si>
    <t>〔</t>
    <phoneticPr fontId="51"/>
  </si>
  <si>
    <t>区　　分</t>
    <rPh sb="0" eb="1">
      <t>ク</t>
    </rPh>
    <rPh sb="3" eb="4">
      <t>ブン</t>
    </rPh>
    <phoneticPr fontId="51"/>
  </si>
  <si>
    <t>計　画　等　の　作　成　状　況</t>
    <rPh sb="0" eb="1">
      <t>ケイ</t>
    </rPh>
    <rPh sb="2" eb="3">
      <t>ガ</t>
    </rPh>
    <rPh sb="4" eb="5">
      <t>トウ</t>
    </rPh>
    <rPh sb="8" eb="9">
      <t>サク</t>
    </rPh>
    <rPh sb="10" eb="11">
      <t>シゲル</t>
    </rPh>
    <rPh sb="12" eb="15">
      <t>ジョウキョウ</t>
    </rPh>
    <phoneticPr fontId="51"/>
  </si>
  <si>
    <t>指導計画</t>
    <rPh sb="0" eb="2">
      <t>シドウ</t>
    </rPh>
    <rPh sb="2" eb="4">
      <t>ケイカク</t>
    </rPh>
    <phoneticPr fontId="51"/>
  </si>
  <si>
    <t>歳児</t>
    <rPh sb="1" eb="2">
      <t>ジ</t>
    </rPh>
    <phoneticPr fontId="51"/>
  </si>
  <si>
    <t>年間計画</t>
    <rPh sb="0" eb="2">
      <t>ネンカン</t>
    </rPh>
    <rPh sb="2" eb="4">
      <t>ケイカク</t>
    </rPh>
    <phoneticPr fontId="51"/>
  </si>
  <si>
    <t>期間指導計画</t>
    <rPh sb="0" eb="2">
      <t>キカン</t>
    </rPh>
    <rPh sb="2" eb="4">
      <t>シドウ</t>
    </rPh>
    <rPh sb="4" eb="6">
      <t>ケイカク</t>
    </rPh>
    <phoneticPr fontId="51"/>
  </si>
  <si>
    <t>月間指導計画</t>
    <rPh sb="0" eb="2">
      <t>ゲッカン</t>
    </rPh>
    <rPh sb="2" eb="4">
      <t>シドウ</t>
    </rPh>
    <rPh sb="4" eb="6">
      <t>ケイカク</t>
    </rPh>
    <phoneticPr fontId="51"/>
  </si>
  <si>
    <t>週案</t>
    <rPh sb="0" eb="2">
      <t>シュウアン</t>
    </rPh>
    <phoneticPr fontId="51"/>
  </si>
  <si>
    <t>日案</t>
    <rPh sb="0" eb="1">
      <t>ニチ</t>
    </rPh>
    <rPh sb="1" eb="2">
      <t>アン</t>
    </rPh>
    <phoneticPr fontId="51"/>
  </si>
  <si>
    <t>保育日誌</t>
    <rPh sb="0" eb="2">
      <t>ホイク</t>
    </rPh>
    <rPh sb="2" eb="4">
      <t>ニッシ</t>
    </rPh>
    <phoneticPr fontId="51"/>
  </si>
  <si>
    <t>（注）指導計画等について、個人別に作成しているものについては、「◎個人別」を選択してください。</t>
    <rPh sb="3" eb="5">
      <t>シドウ</t>
    </rPh>
    <rPh sb="5" eb="7">
      <t>ケイカク</t>
    </rPh>
    <rPh sb="7" eb="8">
      <t>トウ</t>
    </rPh>
    <rPh sb="38" eb="40">
      <t>センタク</t>
    </rPh>
    <phoneticPr fontId="51"/>
  </si>
  <si>
    <t>児童年齢</t>
    <rPh sb="0" eb="2">
      <t>ジドウ</t>
    </rPh>
    <rPh sb="2" eb="4">
      <t>ネンレイ</t>
    </rPh>
    <phoneticPr fontId="68"/>
  </si>
  <si>
    <t>連携の方法</t>
    <rPh sb="0" eb="2">
      <t>レンケイ</t>
    </rPh>
    <rPh sb="3" eb="5">
      <t>ホウホウ</t>
    </rPh>
    <phoneticPr fontId="68"/>
  </si>
  <si>
    <t>配布等</t>
    <rPh sb="0" eb="2">
      <t>ハイフ</t>
    </rPh>
    <rPh sb="2" eb="3">
      <t>トウ</t>
    </rPh>
    <phoneticPr fontId="51"/>
  </si>
  <si>
    <t>発行回数等</t>
    <rPh sb="0" eb="2">
      <t>ハッコウ</t>
    </rPh>
    <rPh sb="2" eb="4">
      <t>カイスウ</t>
    </rPh>
    <rPh sb="4" eb="5">
      <t>トウ</t>
    </rPh>
    <phoneticPr fontId="51"/>
  </si>
  <si>
    <t>例</t>
    <rPh sb="0" eb="1">
      <t>レイ</t>
    </rPh>
    <phoneticPr fontId="68"/>
  </si>
  <si>
    <t>０～２歳児</t>
    <rPh sb="3" eb="5">
      <t>サイジ</t>
    </rPh>
    <phoneticPr fontId="68"/>
  </si>
  <si>
    <t>○</t>
  </si>
  <si>
    <t>連絡帳</t>
    <rPh sb="0" eb="3">
      <t>レンラクチョウ</t>
    </rPh>
    <phoneticPr fontId="68"/>
  </si>
  <si>
    <t>口頭</t>
    <rPh sb="0" eb="2">
      <t>コウトウ</t>
    </rPh>
    <phoneticPr fontId="68"/>
  </si>
  <si>
    <t>〔</t>
    <phoneticPr fontId="68"/>
  </si>
  <si>
    <t>〕</t>
    <phoneticPr fontId="68"/>
  </si>
  <si>
    <t>保育所（園）たより</t>
    <rPh sb="0" eb="3">
      <t>ホイクショ</t>
    </rPh>
    <rPh sb="4" eb="5">
      <t>エン</t>
    </rPh>
    <phoneticPr fontId="51"/>
  </si>
  <si>
    <t>定期</t>
  </si>
  <si>
    <t>随時</t>
  </si>
  <si>
    <t>３歳以上児</t>
    <rPh sb="1" eb="2">
      <t>サイジ</t>
    </rPh>
    <rPh sb="2" eb="4">
      <t>イジョウ</t>
    </rPh>
    <rPh sb="4" eb="5">
      <t>ジ</t>
    </rPh>
    <phoneticPr fontId="68"/>
  </si>
  <si>
    <t>掲示板</t>
    <rPh sb="0" eb="3">
      <t>ケイジバン</t>
    </rPh>
    <phoneticPr fontId="68"/>
  </si>
  <si>
    <t>給食たより</t>
    <rPh sb="0" eb="2">
      <t>キュウショク</t>
    </rPh>
    <phoneticPr fontId="51"/>
  </si>
  <si>
    <t>保健たより</t>
    <rPh sb="0" eb="2">
      <t>ホケン</t>
    </rPh>
    <phoneticPr fontId="51"/>
  </si>
  <si>
    <t>保護者会</t>
    <rPh sb="0" eb="3">
      <t>ホゴシャ</t>
    </rPh>
    <rPh sb="3" eb="4">
      <t>カイ</t>
    </rPh>
    <phoneticPr fontId="51"/>
  </si>
  <si>
    <t>家庭状況調査</t>
    <rPh sb="0" eb="2">
      <t>カテイ</t>
    </rPh>
    <rPh sb="2" eb="4">
      <t>ジョウキョウ</t>
    </rPh>
    <rPh sb="4" eb="6">
      <t>チョウサ</t>
    </rPh>
    <phoneticPr fontId="68"/>
  </si>
  <si>
    <t>（注）他に活用しているものがある場合には、空欄に記入してください。</t>
    <rPh sb="3" eb="4">
      <t>タ</t>
    </rPh>
    <rPh sb="5" eb="7">
      <t>カツヨウ</t>
    </rPh>
    <rPh sb="16" eb="18">
      <t>バアイ</t>
    </rPh>
    <rPh sb="21" eb="23">
      <t>クウラン</t>
    </rPh>
    <phoneticPr fontId="51"/>
  </si>
  <si>
    <t>実施月日</t>
    <rPh sb="0" eb="2">
      <t>ジッシ</t>
    </rPh>
    <rPh sb="2" eb="4">
      <t>ガッピ</t>
    </rPh>
    <phoneticPr fontId="51"/>
  </si>
  <si>
    <t>行　事　名</t>
    <rPh sb="0" eb="1">
      <t>ギョウ</t>
    </rPh>
    <rPh sb="2" eb="3">
      <t>コト</t>
    </rPh>
    <rPh sb="4" eb="5">
      <t>メイ</t>
    </rPh>
    <phoneticPr fontId="51"/>
  </si>
  <si>
    <t>行　　事　　内　　容</t>
    <rPh sb="0" eb="1">
      <t>ギョウ</t>
    </rPh>
    <rPh sb="3" eb="4">
      <t>コト</t>
    </rPh>
    <rPh sb="6" eb="7">
      <t>ウチ</t>
    </rPh>
    <rPh sb="9" eb="10">
      <t>カタチ</t>
    </rPh>
    <phoneticPr fontId="51"/>
  </si>
  <si>
    <t>保護者等参加</t>
    <rPh sb="0" eb="3">
      <t>ホゴシャ</t>
    </rPh>
    <rPh sb="3" eb="4">
      <t>トウ</t>
    </rPh>
    <rPh sb="4" eb="6">
      <t>サンカ</t>
    </rPh>
    <phoneticPr fontId="51"/>
  </si>
  <si>
    <t>保護者以外の参加者</t>
    <rPh sb="0" eb="3">
      <t>ホゴシャ</t>
    </rPh>
    <rPh sb="3" eb="5">
      <t>イガイ</t>
    </rPh>
    <rPh sb="6" eb="9">
      <t>サンカシャ</t>
    </rPh>
    <phoneticPr fontId="51"/>
  </si>
  <si>
    <t>有　・　無</t>
    <phoneticPr fontId="51"/>
  </si>
  <si>
    <t>時間</t>
    <rPh sb="0" eb="2">
      <t>ジカン</t>
    </rPh>
    <phoneticPr fontId="51"/>
  </si>
  <si>
    <t>（例）1歳児（○○組）</t>
    <rPh sb="1" eb="2">
      <t>レイ</t>
    </rPh>
    <rPh sb="4" eb="6">
      <t>サイジ</t>
    </rPh>
    <rPh sb="9" eb="10">
      <t>クミ</t>
    </rPh>
    <phoneticPr fontId="51"/>
  </si>
  <si>
    <t>　</t>
    <phoneticPr fontId="51"/>
  </si>
  <si>
    <t xml:space="preserve">   7:00－</t>
    <phoneticPr fontId="51"/>
  </si>
  <si>
    <t xml:space="preserve">   8:00－</t>
    <phoneticPr fontId="51"/>
  </si>
  <si>
    <t>登所・視診
時間外保育
（○○組と合同保育）</t>
    <rPh sb="0" eb="1">
      <t>ノボ</t>
    </rPh>
    <rPh sb="1" eb="2">
      <t>ショ</t>
    </rPh>
    <rPh sb="3" eb="5">
      <t>シシン</t>
    </rPh>
    <rPh sb="6" eb="9">
      <t>ジカンガイ</t>
    </rPh>
    <rPh sb="9" eb="11">
      <t>ホイク</t>
    </rPh>
    <rPh sb="15" eb="16">
      <t>クミ</t>
    </rPh>
    <rPh sb="17" eb="19">
      <t>ゴウドウ</t>
    </rPh>
    <rPh sb="19" eb="21">
      <t>ホイク</t>
    </rPh>
    <phoneticPr fontId="51"/>
  </si>
  <si>
    <t xml:space="preserve">   9:00－</t>
    <phoneticPr fontId="51"/>
  </si>
  <si>
    <t>組（クラス）保育開始
自由遊び</t>
    <rPh sb="0" eb="1">
      <t>クミ</t>
    </rPh>
    <rPh sb="6" eb="8">
      <t>ホイク</t>
    </rPh>
    <rPh sb="8" eb="10">
      <t>カイシ</t>
    </rPh>
    <rPh sb="11" eb="13">
      <t>ジユウ</t>
    </rPh>
    <rPh sb="13" eb="14">
      <t>アソ</t>
    </rPh>
    <phoneticPr fontId="51"/>
  </si>
  <si>
    <t xml:space="preserve"> 10:00－</t>
    <phoneticPr fontId="51"/>
  </si>
  <si>
    <t>クラス別保育</t>
    <rPh sb="3" eb="4">
      <t>ベツ</t>
    </rPh>
    <rPh sb="4" eb="6">
      <t>ホイク</t>
    </rPh>
    <phoneticPr fontId="51"/>
  </si>
  <si>
    <t>おやつ・遊び</t>
    <rPh sb="4" eb="5">
      <t>アソ</t>
    </rPh>
    <phoneticPr fontId="51"/>
  </si>
  <si>
    <t xml:space="preserve"> 11:00－</t>
    <phoneticPr fontId="51"/>
  </si>
  <si>
    <t>排泄
食事
午睡準備</t>
    <rPh sb="0" eb="2">
      <t>ハイセツ</t>
    </rPh>
    <rPh sb="3" eb="5">
      <t>ショクジ</t>
    </rPh>
    <rPh sb="6" eb="8">
      <t>ゴスイ</t>
    </rPh>
    <rPh sb="8" eb="10">
      <t>ジュンビ</t>
    </rPh>
    <phoneticPr fontId="51"/>
  </si>
  <si>
    <t xml:space="preserve"> 12:00－</t>
    <phoneticPr fontId="51"/>
  </si>
  <si>
    <t xml:space="preserve"> 13:00－</t>
    <phoneticPr fontId="51"/>
  </si>
  <si>
    <t>午睡
（○○組と合同）</t>
    <rPh sb="0" eb="2">
      <t>ゴスイ</t>
    </rPh>
    <rPh sb="6" eb="7">
      <t>クミ</t>
    </rPh>
    <rPh sb="8" eb="10">
      <t>ゴウドウ</t>
    </rPh>
    <phoneticPr fontId="51"/>
  </si>
  <si>
    <t xml:space="preserve"> 14:00－</t>
    <phoneticPr fontId="51"/>
  </si>
  <si>
    <t xml:space="preserve"> 15:00－</t>
    <phoneticPr fontId="51"/>
  </si>
  <si>
    <t>起床・排泄</t>
    <rPh sb="0" eb="2">
      <t>キショウ</t>
    </rPh>
    <rPh sb="3" eb="5">
      <t>ハイセツ</t>
    </rPh>
    <phoneticPr fontId="51"/>
  </si>
  <si>
    <t xml:space="preserve"> 16:00－</t>
    <phoneticPr fontId="51"/>
  </si>
  <si>
    <t>降所準備・視診</t>
    <rPh sb="0" eb="1">
      <t>オ</t>
    </rPh>
    <rPh sb="1" eb="2">
      <t>ショ</t>
    </rPh>
    <rPh sb="2" eb="4">
      <t>ジュンビ</t>
    </rPh>
    <rPh sb="5" eb="7">
      <t>シシン</t>
    </rPh>
    <phoneticPr fontId="51"/>
  </si>
  <si>
    <t xml:space="preserve"> 17:00－</t>
    <phoneticPr fontId="51"/>
  </si>
  <si>
    <t>組（クラス）保育終了</t>
    <rPh sb="8" eb="10">
      <t>シュウリョウ</t>
    </rPh>
    <phoneticPr fontId="51"/>
  </si>
  <si>
    <t>時間外保育・順次降所
（○○組と合同保育）</t>
    <rPh sb="0" eb="3">
      <t>ジカンガイ</t>
    </rPh>
    <rPh sb="3" eb="5">
      <t>ホイク</t>
    </rPh>
    <rPh sb="14" eb="15">
      <t>クミ</t>
    </rPh>
    <rPh sb="16" eb="18">
      <t>ゴウドウ</t>
    </rPh>
    <rPh sb="18" eb="20">
      <t>ホイク</t>
    </rPh>
    <phoneticPr fontId="51"/>
  </si>
  <si>
    <t xml:space="preserve"> 18:00－</t>
    <phoneticPr fontId="51"/>
  </si>
  <si>
    <t xml:space="preserve"> 19:00－</t>
    <phoneticPr fontId="51"/>
  </si>
  <si>
    <t>延長保育
（全児童合同保育）
補食・順次降所</t>
    <rPh sb="0" eb="2">
      <t>エンチョウ</t>
    </rPh>
    <rPh sb="2" eb="4">
      <t>ホイク</t>
    </rPh>
    <rPh sb="6" eb="9">
      <t>ゼンジドウ</t>
    </rPh>
    <rPh sb="9" eb="11">
      <t>ゴウドウ</t>
    </rPh>
    <rPh sb="11" eb="13">
      <t>ホイク</t>
    </rPh>
    <phoneticPr fontId="51"/>
  </si>
  <si>
    <t xml:space="preserve"> 20:00－</t>
    <phoneticPr fontId="51"/>
  </si>
  <si>
    <t>（注）各保育所において定めている（情報提供している）区分（例：年齢、クラス等）で記入してください。</t>
    <rPh sb="1" eb="2">
      <t>チュウ</t>
    </rPh>
    <rPh sb="3" eb="4">
      <t>カク</t>
    </rPh>
    <rPh sb="4" eb="7">
      <t>ホイクショ</t>
    </rPh>
    <rPh sb="11" eb="12">
      <t>サダ</t>
    </rPh>
    <rPh sb="17" eb="19">
      <t>ジョウホウ</t>
    </rPh>
    <rPh sb="19" eb="21">
      <t>テイキョウ</t>
    </rPh>
    <rPh sb="26" eb="28">
      <t>クブン</t>
    </rPh>
    <rPh sb="29" eb="30">
      <t>レイ</t>
    </rPh>
    <rPh sb="31" eb="33">
      <t>ネンレイ</t>
    </rPh>
    <rPh sb="37" eb="38">
      <t>トウ</t>
    </rPh>
    <rPh sb="40" eb="42">
      <t>キニュウ</t>
    </rPh>
    <phoneticPr fontId="51"/>
  </si>
  <si>
    <t>対象児童数</t>
    <rPh sb="0" eb="2">
      <t>タイショウ</t>
    </rPh>
    <rPh sb="2" eb="4">
      <t>ジドウ</t>
    </rPh>
    <rPh sb="4" eb="5">
      <t>ショクインスウ</t>
    </rPh>
    <phoneticPr fontId="51"/>
  </si>
  <si>
    <t>実施児童数</t>
    <rPh sb="0" eb="2">
      <t>ジッシ</t>
    </rPh>
    <rPh sb="2" eb="4">
      <t>ジドウ</t>
    </rPh>
    <rPh sb="4" eb="5">
      <t>ショクインスウ</t>
    </rPh>
    <phoneticPr fontId="51"/>
  </si>
  <si>
    <t>実施方法</t>
    <rPh sb="0" eb="2">
      <t>ジッシ</t>
    </rPh>
    <rPh sb="2" eb="4">
      <t>ホウホウ</t>
    </rPh>
    <phoneticPr fontId="51"/>
  </si>
  <si>
    <t>実施後の措置</t>
    <rPh sb="0" eb="3">
      <t>ジッシゴ</t>
    </rPh>
    <rPh sb="4" eb="6">
      <t>ソチ</t>
    </rPh>
    <phoneticPr fontId="51"/>
  </si>
  <si>
    <t>（保護者への結果通知）</t>
    <rPh sb="1" eb="4">
      <t>ホゴシャ</t>
    </rPh>
    <rPh sb="6" eb="8">
      <t>ケッカ</t>
    </rPh>
    <phoneticPr fontId="51"/>
  </si>
  <si>
    <t>入所時健康診断</t>
    <rPh sb="0" eb="3">
      <t>ニュウショジ</t>
    </rPh>
    <rPh sb="3" eb="5">
      <t>ケンコウ</t>
    </rPh>
    <rPh sb="5" eb="7">
      <t>シンダン</t>
    </rPh>
    <phoneticPr fontId="51"/>
  </si>
  <si>
    <t>４月入所児</t>
    <rPh sb="1" eb="2">
      <t>ガツ</t>
    </rPh>
    <rPh sb="2" eb="4">
      <t>ニュウショジ</t>
    </rPh>
    <rPh sb="4" eb="5">
      <t>ジ</t>
    </rPh>
    <phoneticPr fontId="51"/>
  </si>
  <si>
    <t>している・していない</t>
  </si>
  <si>
    <t>途中入所児</t>
    <rPh sb="0" eb="2">
      <t>トチュウ</t>
    </rPh>
    <rPh sb="2" eb="4">
      <t>ニュウショジ</t>
    </rPh>
    <rPh sb="4" eb="5">
      <t>ジ</t>
    </rPh>
    <phoneticPr fontId="51"/>
  </si>
  <si>
    <t>内 科 検 診</t>
    <rPh sb="0" eb="3">
      <t>ナイカ</t>
    </rPh>
    <rPh sb="4" eb="7">
      <t>ケンシン</t>
    </rPh>
    <phoneticPr fontId="51"/>
  </si>
  <si>
    <t>歯 科 検 診</t>
    <rPh sb="0" eb="3">
      <t>シカ</t>
    </rPh>
    <rPh sb="4" eb="7">
      <t>ケンシン</t>
    </rPh>
    <phoneticPr fontId="51"/>
  </si>
  <si>
    <t>（注）1　入所時健康診断については、今年度（監査資料作成基準日までの途中入所児童を含む。）の実績も記入してください。</t>
    <rPh sb="1" eb="2">
      <t>チュウ</t>
    </rPh>
    <rPh sb="5" eb="8">
      <t>ニュウショジ</t>
    </rPh>
    <rPh sb="8" eb="10">
      <t>ケンコウ</t>
    </rPh>
    <rPh sb="10" eb="12">
      <t>シンダン</t>
    </rPh>
    <rPh sb="18" eb="21">
      <t>コンネンド</t>
    </rPh>
    <rPh sb="22" eb="24">
      <t>カンサ</t>
    </rPh>
    <rPh sb="24" eb="26">
      <t>シリョウ</t>
    </rPh>
    <rPh sb="26" eb="28">
      <t>サクセイ</t>
    </rPh>
    <rPh sb="28" eb="31">
      <t>キジュンビ</t>
    </rPh>
    <rPh sb="34" eb="36">
      <t>トチュウ</t>
    </rPh>
    <rPh sb="36" eb="38">
      <t>ニュウショ</t>
    </rPh>
    <rPh sb="38" eb="40">
      <t>ジドウ</t>
    </rPh>
    <rPh sb="41" eb="42">
      <t>フク</t>
    </rPh>
    <rPh sb="46" eb="48">
      <t>ジッセキ</t>
    </rPh>
    <rPh sb="49" eb="51">
      <t>キニュウ</t>
    </rPh>
    <phoneticPr fontId="51"/>
  </si>
  <si>
    <t>　　　2　実施児童数には、検診日においての受診の有無に関わらず、別途、受診した児童についても含めて記入してください。</t>
    <rPh sb="5" eb="7">
      <t>ジッシ</t>
    </rPh>
    <rPh sb="7" eb="10">
      <t>ジドウスウ</t>
    </rPh>
    <rPh sb="21" eb="23">
      <t>ジュシン</t>
    </rPh>
    <rPh sb="24" eb="26">
      <t>ウム</t>
    </rPh>
    <rPh sb="27" eb="28">
      <t>カカ</t>
    </rPh>
    <rPh sb="32" eb="34">
      <t>ベット</t>
    </rPh>
    <rPh sb="35" eb="37">
      <t>ジュシン</t>
    </rPh>
    <rPh sb="39" eb="41">
      <t>ジドウ</t>
    </rPh>
    <rPh sb="46" eb="47">
      <t>フク</t>
    </rPh>
    <rPh sb="49" eb="51">
      <t>キニュウ</t>
    </rPh>
    <phoneticPr fontId="51"/>
  </si>
  <si>
    <t>　　　3　未受診児童がいる場合には、その理由を「備考」欄に記入してください。</t>
    <rPh sb="5" eb="6">
      <t>ミ</t>
    </rPh>
    <rPh sb="6" eb="8">
      <t>ジュシン</t>
    </rPh>
    <rPh sb="8" eb="10">
      <t>ジドウ</t>
    </rPh>
    <rPh sb="13" eb="15">
      <t>バアイ</t>
    </rPh>
    <rPh sb="20" eb="22">
      <t>リユウ</t>
    </rPh>
    <rPh sb="24" eb="26">
      <t>ビコウ</t>
    </rPh>
    <rPh sb="27" eb="28">
      <t>ラン</t>
    </rPh>
    <rPh sb="29" eb="31">
      <t>キニュウ</t>
    </rPh>
    <phoneticPr fontId="51"/>
  </si>
  <si>
    <t>実　施　内　容　等</t>
    <rPh sb="0" eb="1">
      <t>ミ</t>
    </rPh>
    <rPh sb="2" eb="3">
      <t>ホドコ</t>
    </rPh>
    <rPh sb="4" eb="5">
      <t>ウチ</t>
    </rPh>
    <rPh sb="6" eb="7">
      <t>カタチ</t>
    </rPh>
    <rPh sb="8" eb="9">
      <t>トウ</t>
    </rPh>
    <phoneticPr fontId="51"/>
  </si>
  <si>
    <t>発育状況の把握（体位測定の実施）</t>
    <rPh sb="0" eb="2">
      <t>ハツイク</t>
    </rPh>
    <rPh sb="2" eb="4">
      <t>ジョウキョウ</t>
    </rPh>
    <rPh sb="5" eb="7">
      <t>ハアク</t>
    </rPh>
    <rPh sb="8" eb="10">
      <t>タイイ</t>
    </rPh>
    <rPh sb="10" eb="12">
      <t>ソクテイ</t>
    </rPh>
    <rPh sb="13" eb="15">
      <t>ジッシ</t>
    </rPh>
    <phoneticPr fontId="51"/>
  </si>
  <si>
    <t>実施状況</t>
    <rPh sb="0" eb="2">
      <t>ジッシ</t>
    </rPh>
    <rPh sb="2" eb="4">
      <t>ジョウキョウ</t>
    </rPh>
    <phoneticPr fontId="51"/>
  </si>
  <si>
    <t>毎　月</t>
    <rPh sb="0" eb="1">
      <t>マイ</t>
    </rPh>
    <rPh sb="2" eb="3">
      <t>ツキ</t>
    </rPh>
    <phoneticPr fontId="51"/>
  </si>
  <si>
    <t>入所時の健康状態や疾病異常などの把握</t>
    <rPh sb="0" eb="3">
      <t>ニュウショジ</t>
    </rPh>
    <rPh sb="4" eb="6">
      <t>ケンコウ</t>
    </rPh>
    <rPh sb="6" eb="8">
      <t>ジョウタイ</t>
    </rPh>
    <rPh sb="16" eb="18">
      <t>ハアク</t>
    </rPh>
    <phoneticPr fontId="51"/>
  </si>
  <si>
    <t>把握内容</t>
    <rPh sb="0" eb="2">
      <t>ハアク</t>
    </rPh>
    <rPh sb="2" eb="4">
      <t>ナイヨウ</t>
    </rPh>
    <phoneticPr fontId="51"/>
  </si>
  <si>
    <t>既往歴</t>
    <rPh sb="0" eb="3">
      <t>キオウレキ</t>
    </rPh>
    <phoneticPr fontId="51"/>
  </si>
  <si>
    <t>予防接種</t>
    <rPh sb="0" eb="2">
      <t>ヨボウ</t>
    </rPh>
    <rPh sb="2" eb="4">
      <t>セッシュ</t>
    </rPh>
    <phoneticPr fontId="51"/>
  </si>
  <si>
    <t>生活習慣</t>
    <rPh sb="0" eb="2">
      <t>セイカツ</t>
    </rPh>
    <rPh sb="2" eb="4">
      <t>シュウカン</t>
    </rPh>
    <phoneticPr fontId="51"/>
  </si>
  <si>
    <t>登所時・降所時等の健康状態の把握</t>
    <rPh sb="4" eb="5">
      <t>オ</t>
    </rPh>
    <rPh sb="7" eb="8">
      <t>トウ</t>
    </rPh>
    <phoneticPr fontId="51"/>
  </si>
  <si>
    <t>視診簿等の活用</t>
    <rPh sb="0" eb="3">
      <t>シシンボ</t>
    </rPh>
    <rPh sb="3" eb="4">
      <t>トウ</t>
    </rPh>
    <rPh sb="5" eb="7">
      <t>カツヨウ</t>
    </rPh>
    <phoneticPr fontId="51"/>
  </si>
  <si>
    <t>有・無</t>
    <phoneticPr fontId="51"/>
  </si>
  <si>
    <t>乳幼児突然死症候群（SIDS）の予防</t>
    <phoneticPr fontId="51"/>
  </si>
  <si>
    <t>寝返りできない乳児の仰向け寝</t>
  </si>
  <si>
    <t>具体的観察方法
または留意事項</t>
    <rPh sb="0" eb="3">
      <t>グタイテキ</t>
    </rPh>
    <rPh sb="3" eb="5">
      <t>カンサツ</t>
    </rPh>
    <rPh sb="5" eb="7">
      <t>ホウホウ</t>
    </rPh>
    <rPh sb="11" eb="13">
      <t>リュウイ</t>
    </rPh>
    <rPh sb="13" eb="15">
      <t>ジコウ</t>
    </rPh>
    <phoneticPr fontId="51"/>
  </si>
  <si>
    <t>保育室の禁煙の厳守</t>
    <rPh sb="0" eb="3">
      <t>ホイクシツ</t>
    </rPh>
    <rPh sb="4" eb="6">
      <t>キンエン</t>
    </rPh>
    <rPh sb="7" eb="9">
      <t>ゲンシュ</t>
    </rPh>
    <phoneticPr fontId="51"/>
  </si>
  <si>
    <t>身体的虐待等の有無の把握</t>
    <rPh sb="7" eb="9">
      <t>ウム</t>
    </rPh>
    <rPh sb="10" eb="12">
      <t>ハアク</t>
    </rPh>
    <phoneticPr fontId="51"/>
  </si>
  <si>
    <t>具体的な
取組方法</t>
    <phoneticPr fontId="51"/>
  </si>
  <si>
    <t>市町村・児童相談所等関係機関との連携</t>
    <phoneticPr fontId="51"/>
  </si>
  <si>
    <t>マニュアル等の整備</t>
    <rPh sb="5" eb="6">
      <t>トウ</t>
    </rPh>
    <rPh sb="7" eb="9">
      <t>セイビ</t>
    </rPh>
    <phoneticPr fontId="51"/>
  </si>
  <si>
    <t>記入日現在、虐待等が疑われる児童</t>
    <rPh sb="0" eb="2">
      <t>キニュウ</t>
    </rPh>
    <rPh sb="2" eb="3">
      <t>ビ</t>
    </rPh>
    <rPh sb="3" eb="5">
      <t>ゲンザイ</t>
    </rPh>
    <phoneticPr fontId="51"/>
  </si>
  <si>
    <t>有の場合には、下表を記入してください。</t>
    <rPh sb="0" eb="1">
      <t>ウ</t>
    </rPh>
    <rPh sb="2" eb="4">
      <t>バアイ</t>
    </rPh>
    <rPh sb="7" eb="9">
      <t>カヒョウ</t>
    </rPh>
    <rPh sb="10" eb="12">
      <t>キニュウ</t>
    </rPh>
    <phoneticPr fontId="51"/>
  </si>
  <si>
    <t>与薬の取扱方針等の整備</t>
    <rPh sb="7" eb="8">
      <t>トウ</t>
    </rPh>
    <rPh sb="9" eb="11">
      <t>セイビ</t>
    </rPh>
    <phoneticPr fontId="51"/>
  </si>
  <si>
    <t>取扱方針の保護者への周知</t>
    <rPh sb="0" eb="2">
      <t>トリアツカ</t>
    </rPh>
    <rPh sb="2" eb="4">
      <t>ホウシン</t>
    </rPh>
    <phoneticPr fontId="51"/>
  </si>
  <si>
    <t>有の場合の周知方法</t>
    <rPh sb="0" eb="1">
      <t>ウ</t>
    </rPh>
    <rPh sb="2" eb="4">
      <t>バアイ</t>
    </rPh>
    <phoneticPr fontId="51"/>
  </si>
  <si>
    <t>具体的取扱</t>
    <rPh sb="0" eb="3">
      <t>グタイテキ</t>
    </rPh>
    <rPh sb="3" eb="5">
      <t>トリアツカ</t>
    </rPh>
    <phoneticPr fontId="51"/>
  </si>
  <si>
    <t>医師の処方に基づかない薬の使用</t>
    <rPh sb="0" eb="2">
      <t>イシ</t>
    </rPh>
    <rPh sb="3" eb="5">
      <t>ショホウ</t>
    </rPh>
    <rPh sb="6" eb="8">
      <t>モトズ</t>
    </rPh>
    <rPh sb="11" eb="12">
      <t>クスリ</t>
    </rPh>
    <rPh sb="13" eb="15">
      <t>シヨウ</t>
    </rPh>
    <phoneticPr fontId="51"/>
  </si>
  <si>
    <t>※市販薬（風邪薬等の常備薬）の使用</t>
    <rPh sb="1" eb="4">
      <t>シハンヤク</t>
    </rPh>
    <rPh sb="5" eb="8">
      <t>カゼグスリ</t>
    </rPh>
    <rPh sb="8" eb="9">
      <t>トウ</t>
    </rPh>
    <rPh sb="10" eb="13">
      <t>ジョウビヤク</t>
    </rPh>
    <rPh sb="15" eb="17">
      <t>シヨウ</t>
    </rPh>
    <phoneticPr fontId="51"/>
  </si>
  <si>
    <t>預かり薬</t>
    <rPh sb="0" eb="1">
      <t>アズ</t>
    </rPh>
    <rPh sb="3" eb="4">
      <t>ヤク</t>
    </rPh>
    <phoneticPr fontId="51"/>
  </si>
  <si>
    <t>投薬時間の調整依頼等</t>
    <phoneticPr fontId="51"/>
  </si>
  <si>
    <t>※保育所内で極力与薬を行わないための対策</t>
    <rPh sb="1" eb="4">
      <t>ホイクショ</t>
    </rPh>
    <rPh sb="4" eb="5">
      <t>ナイ</t>
    </rPh>
    <rPh sb="6" eb="8">
      <t>キョクリョク</t>
    </rPh>
    <phoneticPr fontId="51"/>
  </si>
  <si>
    <t>薬の分封等の依頼</t>
    <phoneticPr fontId="51"/>
  </si>
  <si>
    <t>※一回分ごとの薬の分封、名前の記入</t>
    <rPh sb="7" eb="8">
      <t>クスリ</t>
    </rPh>
    <phoneticPr fontId="51"/>
  </si>
  <si>
    <t>薬の内容・投薬時間等の確認</t>
    <phoneticPr fontId="51"/>
  </si>
  <si>
    <t>与薬依頼書等の活用</t>
    <phoneticPr fontId="51"/>
  </si>
  <si>
    <t>薬剤情報提供書等の確認</t>
    <phoneticPr fontId="51"/>
  </si>
  <si>
    <t>薬の適正な保管</t>
    <rPh sb="0" eb="1">
      <t>クスリ</t>
    </rPh>
    <rPh sb="2" eb="4">
      <t>テキセイ</t>
    </rPh>
    <rPh sb="5" eb="7">
      <t>ホカン</t>
    </rPh>
    <phoneticPr fontId="51"/>
  </si>
  <si>
    <t>※個々の薬に応じた保管及び誤飲等防止のための保管</t>
    <rPh sb="1" eb="3">
      <t>ココ</t>
    </rPh>
    <rPh sb="4" eb="5">
      <t>クスリ</t>
    </rPh>
    <rPh sb="6" eb="7">
      <t>オウ</t>
    </rPh>
    <rPh sb="9" eb="11">
      <t>ホカン</t>
    </rPh>
    <rPh sb="11" eb="12">
      <t>オヨ</t>
    </rPh>
    <rPh sb="13" eb="15">
      <t>ゴイン</t>
    </rPh>
    <rPh sb="15" eb="16">
      <t>トウ</t>
    </rPh>
    <rPh sb="16" eb="18">
      <t>ボウシ</t>
    </rPh>
    <rPh sb="22" eb="24">
      <t>ホカン</t>
    </rPh>
    <phoneticPr fontId="51"/>
  </si>
  <si>
    <t>適正投与の徹底</t>
  </si>
  <si>
    <t>受領者と投与者との引継（受領者と投与者が異なる場合）</t>
    <phoneticPr fontId="51"/>
  </si>
  <si>
    <t>薬の誤飲事故の発生</t>
    <rPh sb="0" eb="1">
      <t>クスリ</t>
    </rPh>
    <rPh sb="7" eb="9">
      <t>ハッセイ</t>
    </rPh>
    <phoneticPr fontId="51"/>
  </si>
  <si>
    <t>（左が有の場合の事故内容及び対応）</t>
    <rPh sb="1" eb="2">
      <t>ヒダリ</t>
    </rPh>
    <rPh sb="3" eb="4">
      <t>ウ</t>
    </rPh>
    <rPh sb="5" eb="7">
      <t>バアイ</t>
    </rPh>
    <rPh sb="8" eb="10">
      <t>ジコ</t>
    </rPh>
    <rPh sb="10" eb="12">
      <t>ナイヨウ</t>
    </rPh>
    <rPh sb="12" eb="13">
      <t>オヨ</t>
    </rPh>
    <rPh sb="14" eb="16">
      <t>タイオウ</t>
    </rPh>
    <phoneticPr fontId="51"/>
  </si>
  <si>
    <t>（注）「薬の誤飲事故の発生」は、前年度の監査資料作成基準日以降の状況について記入してください。</t>
    <rPh sb="11" eb="13">
      <t>ハッセイ</t>
    </rPh>
    <rPh sb="20" eb="22">
      <t>カンサ</t>
    </rPh>
    <rPh sb="22" eb="24">
      <t>シリョウ</t>
    </rPh>
    <rPh sb="24" eb="26">
      <t>サクセイ</t>
    </rPh>
    <rPh sb="26" eb="29">
      <t>キジュンビ</t>
    </rPh>
    <rPh sb="29" eb="31">
      <t>イコウ</t>
    </rPh>
    <rPh sb="32" eb="34">
      <t>ジョウキョウ</t>
    </rPh>
    <phoneticPr fontId="51"/>
  </si>
  <si>
    <t>児童・職員の手洗いの励行</t>
    <phoneticPr fontId="51"/>
  </si>
  <si>
    <t>（有の場合の具体的内容）</t>
    <rPh sb="1" eb="2">
      <t>ウ</t>
    </rPh>
    <rPh sb="3" eb="5">
      <t>バアイ</t>
    </rPh>
    <rPh sb="6" eb="9">
      <t>グタイテキ</t>
    </rPh>
    <rPh sb="9" eb="11">
      <t>ナイヨウ</t>
    </rPh>
    <phoneticPr fontId="51"/>
  </si>
  <si>
    <t>タオル・コップの個人専用化</t>
    <rPh sb="8" eb="10">
      <t>コジン</t>
    </rPh>
    <rPh sb="10" eb="12">
      <t>センヨウ</t>
    </rPh>
    <rPh sb="12" eb="13">
      <t>カ</t>
    </rPh>
    <phoneticPr fontId="51"/>
  </si>
  <si>
    <t>（参考）　ペーパータオル等使用によるタオル個人専用化の代替措置</t>
    <rPh sb="1" eb="3">
      <t>サンコウ</t>
    </rPh>
    <rPh sb="12" eb="13">
      <t>トウ</t>
    </rPh>
    <rPh sb="13" eb="15">
      <t>シヨウ</t>
    </rPh>
    <rPh sb="21" eb="23">
      <t>コジン</t>
    </rPh>
    <rPh sb="23" eb="25">
      <t>センヨウ</t>
    </rPh>
    <rPh sb="25" eb="26">
      <t>カ</t>
    </rPh>
    <rPh sb="27" eb="29">
      <t>ダイタイ</t>
    </rPh>
    <rPh sb="29" eb="31">
      <t>ソチ</t>
    </rPh>
    <phoneticPr fontId="51"/>
  </si>
  <si>
    <t>清掃・洗濯の徹底</t>
    <rPh sb="3" eb="5">
      <t>センタク</t>
    </rPh>
    <phoneticPr fontId="51"/>
  </si>
  <si>
    <t>保育室等の清掃</t>
    <rPh sb="0" eb="2">
      <t>ホイク</t>
    </rPh>
    <rPh sb="2" eb="4">
      <t>シツナド</t>
    </rPh>
    <rPh sb="5" eb="7">
      <t>セイソウ</t>
    </rPh>
    <phoneticPr fontId="51"/>
  </si>
  <si>
    <t>通常   〔 週（月）</t>
    <rPh sb="0" eb="2">
      <t>ツウジョウ</t>
    </rPh>
    <rPh sb="7" eb="8">
      <t>シュウ</t>
    </rPh>
    <rPh sb="9" eb="10">
      <t>ツキ</t>
    </rPh>
    <phoneticPr fontId="51"/>
  </si>
  <si>
    <t>大掃除  〔 年</t>
    <rPh sb="0" eb="3">
      <t>オオソウジ</t>
    </rPh>
    <rPh sb="7" eb="8">
      <t>ネン</t>
    </rPh>
    <phoneticPr fontId="51"/>
  </si>
  <si>
    <t>寝具・リネン類の交換・洗濯</t>
    <rPh sb="0" eb="2">
      <t>シング</t>
    </rPh>
    <rPh sb="6" eb="7">
      <t>ルイ</t>
    </rPh>
    <rPh sb="8" eb="10">
      <t>コウカン</t>
    </rPh>
    <rPh sb="11" eb="13">
      <t>センタク</t>
    </rPh>
    <phoneticPr fontId="51"/>
  </si>
  <si>
    <t>布団</t>
    <phoneticPr fontId="51"/>
  </si>
  <si>
    <t>リネン</t>
    <phoneticPr fontId="51"/>
  </si>
  <si>
    <t>その他</t>
    <phoneticPr fontId="51"/>
  </si>
  <si>
    <t>汚物（排泄物、嘔吐物等）処理時の留意事項</t>
    <rPh sb="3" eb="6">
      <t>ハイセツブツ</t>
    </rPh>
    <rPh sb="7" eb="10">
      <t>オウトブツ</t>
    </rPh>
    <rPh sb="10" eb="11">
      <t>トウ</t>
    </rPh>
    <rPh sb="14" eb="15">
      <t>ジ</t>
    </rPh>
    <rPh sb="16" eb="18">
      <t>リュウイ</t>
    </rPh>
    <rPh sb="18" eb="20">
      <t>ジコウ</t>
    </rPh>
    <phoneticPr fontId="51"/>
  </si>
  <si>
    <t>感染症罹患児の再登園時の治癒確認</t>
    <rPh sb="14" eb="16">
      <t>カクニン</t>
    </rPh>
    <phoneticPr fontId="51"/>
  </si>
  <si>
    <t>確認方法</t>
    <rPh sb="0" eb="2">
      <t>カクニン</t>
    </rPh>
    <rPh sb="2" eb="4">
      <t>ホウホウ</t>
    </rPh>
    <phoneticPr fontId="51"/>
  </si>
  <si>
    <t>登園証明書等による確認</t>
    <rPh sb="0" eb="2">
      <t>トウエン</t>
    </rPh>
    <rPh sb="2" eb="5">
      <t>ショウメイショ</t>
    </rPh>
    <rPh sb="5" eb="6">
      <t>トウ</t>
    </rPh>
    <rPh sb="9" eb="11">
      <t>カクニン</t>
    </rPh>
    <phoneticPr fontId="51"/>
  </si>
  <si>
    <t>嘱託医による確認</t>
    <rPh sb="0" eb="3">
      <t>ショクタクイ</t>
    </rPh>
    <rPh sb="6" eb="8">
      <t>カクニン</t>
    </rPh>
    <phoneticPr fontId="51"/>
  </si>
  <si>
    <t>口　頭</t>
    <rPh sb="0" eb="3">
      <t>コウトウ</t>
    </rPh>
    <phoneticPr fontId="51"/>
  </si>
  <si>
    <t>予防接種実施状況の確認（入所後）及び保護者への予防接種実施の指導</t>
    <rPh sb="12" eb="15">
      <t>ニュウショゴ</t>
    </rPh>
    <rPh sb="16" eb="17">
      <t>オヨ</t>
    </rPh>
    <phoneticPr fontId="51"/>
  </si>
  <si>
    <t>集団感染の発生</t>
    <rPh sb="0" eb="2">
      <t>シュウダン</t>
    </rPh>
    <rPh sb="2" eb="4">
      <t>カンセン</t>
    </rPh>
    <rPh sb="5" eb="7">
      <t>ハッセイ</t>
    </rPh>
    <phoneticPr fontId="51"/>
  </si>
  <si>
    <t>（左が有の場合の内容及び対応）</t>
    <rPh sb="1" eb="2">
      <t>ヒダリ</t>
    </rPh>
    <rPh sb="3" eb="4">
      <t>ウ</t>
    </rPh>
    <rPh sb="5" eb="7">
      <t>バアイ</t>
    </rPh>
    <rPh sb="8" eb="10">
      <t>ナイヨウ</t>
    </rPh>
    <rPh sb="10" eb="11">
      <t>オヨ</t>
    </rPh>
    <rPh sb="12" eb="14">
      <t>タイオウ</t>
    </rPh>
    <phoneticPr fontId="51"/>
  </si>
  <si>
    <t>（注）「集団感染の発生」は、前年度の監査資料作成基準日以降の状況について記入してください。</t>
    <rPh sb="9" eb="11">
      <t>ハッセイ</t>
    </rPh>
    <rPh sb="18" eb="20">
      <t>カンサ</t>
    </rPh>
    <rPh sb="20" eb="22">
      <t>シリョウ</t>
    </rPh>
    <rPh sb="22" eb="24">
      <t>サクセイ</t>
    </rPh>
    <rPh sb="24" eb="27">
      <t>キジュンビ</t>
    </rPh>
    <rPh sb="27" eb="29">
      <t>イコウ</t>
    </rPh>
    <rPh sb="30" eb="32">
      <t>ジョウキョウ</t>
    </rPh>
    <phoneticPr fontId="51"/>
  </si>
  <si>
    <t>運営の形態</t>
    <rPh sb="0" eb="2">
      <t>ウンエイ</t>
    </rPh>
    <rPh sb="3" eb="5">
      <t>ケイタイ</t>
    </rPh>
    <phoneticPr fontId="51"/>
  </si>
  <si>
    <t>施設職員による施設内調理</t>
    <rPh sb="0" eb="2">
      <t>シセツ</t>
    </rPh>
    <rPh sb="2" eb="4">
      <t>ショクイン</t>
    </rPh>
    <rPh sb="7" eb="10">
      <t>シセツナイ</t>
    </rPh>
    <rPh sb="10" eb="12">
      <t>チョウリ</t>
    </rPh>
    <phoneticPr fontId="51"/>
  </si>
  <si>
    <t>業者委託による施設内調理</t>
    <rPh sb="0" eb="2">
      <t>ギョウシャ</t>
    </rPh>
    <rPh sb="2" eb="4">
      <t>イタク</t>
    </rPh>
    <rPh sb="7" eb="10">
      <t>シセツナイ</t>
    </rPh>
    <rPh sb="10" eb="12">
      <t>チョウリ</t>
    </rPh>
    <phoneticPr fontId="51"/>
  </si>
  <si>
    <t>業 者 名</t>
    <rPh sb="0" eb="5">
      <t>ギョウシャメイ</t>
    </rPh>
    <phoneticPr fontId="51"/>
  </si>
  <si>
    <t>3歳以上児の主食</t>
    <rPh sb="1" eb="2">
      <t>サイ</t>
    </rPh>
    <rPh sb="2" eb="4">
      <t>イジョウ</t>
    </rPh>
    <rPh sb="4" eb="5">
      <t>ジ</t>
    </rPh>
    <rPh sb="6" eb="8">
      <t>シュショク</t>
    </rPh>
    <phoneticPr fontId="51"/>
  </si>
  <si>
    <t>家庭より持参</t>
    <rPh sb="0" eb="2">
      <t>カテイ</t>
    </rPh>
    <rPh sb="4" eb="6">
      <t>ジサン</t>
    </rPh>
    <phoneticPr fontId="51"/>
  </si>
  <si>
    <t>施設で提供</t>
    <rPh sb="0" eb="2">
      <t>シセツ</t>
    </rPh>
    <rPh sb="3" eb="5">
      <t>テイキョウ</t>
    </rPh>
    <phoneticPr fontId="51"/>
  </si>
  <si>
    <t>※民間保育所のみ記入</t>
    <rPh sb="1" eb="3">
      <t>ミンカン</t>
    </rPh>
    <rPh sb="3" eb="6">
      <t>ホイクショ</t>
    </rPh>
    <rPh sb="8" eb="10">
      <t>キニュウ</t>
    </rPh>
    <phoneticPr fontId="51"/>
  </si>
  <si>
    <t>給食等時間</t>
    <rPh sb="0" eb="2">
      <t>キュウショク</t>
    </rPh>
    <rPh sb="2" eb="3">
      <t>トウ</t>
    </rPh>
    <rPh sb="3" eb="5">
      <t>ジカン</t>
    </rPh>
    <phoneticPr fontId="51"/>
  </si>
  <si>
    <t>おやつ（午前）</t>
  </si>
  <si>
    <t>昼食</t>
    <phoneticPr fontId="51"/>
  </si>
  <si>
    <t>おやつ（午後）</t>
    <rPh sb="5" eb="6">
      <t>ゴ</t>
    </rPh>
    <phoneticPr fontId="51"/>
  </si>
  <si>
    <t>補食</t>
    <rPh sb="0" eb="2">
      <t>ホショク</t>
    </rPh>
    <phoneticPr fontId="51"/>
  </si>
  <si>
    <t>夕食</t>
    <rPh sb="0" eb="2">
      <t>ユウショク</t>
    </rPh>
    <phoneticPr fontId="51"/>
  </si>
  <si>
    <t>3歳未満児</t>
  </si>
  <si>
    <t>・　　　・</t>
    <phoneticPr fontId="51"/>
  </si>
  <si>
    <t>3歳以上児</t>
    <rPh sb="2" eb="4">
      <t>イジョウ</t>
    </rPh>
    <phoneticPr fontId="51"/>
  </si>
  <si>
    <t>土曜日の給食状況</t>
    <rPh sb="0" eb="3">
      <t>ドヨウビ</t>
    </rPh>
    <rPh sb="4" eb="6">
      <t>キュウショク</t>
    </rPh>
    <rPh sb="6" eb="8">
      <t>ジョウキョウ</t>
    </rPh>
    <phoneticPr fontId="51"/>
  </si>
  <si>
    <t>平日同様</t>
    <phoneticPr fontId="51"/>
  </si>
  <si>
    <t>軽　食</t>
    <rPh sb="0" eb="3">
      <t>ケイショク</t>
    </rPh>
    <phoneticPr fontId="51"/>
  </si>
  <si>
    <t>未実施</t>
    <rPh sb="0" eb="3">
      <t>ミジッシ</t>
    </rPh>
    <phoneticPr fontId="51"/>
  </si>
  <si>
    <t>〔</t>
    <phoneticPr fontId="51"/>
  </si>
  <si>
    <t>〕</t>
    <phoneticPr fontId="51"/>
  </si>
  <si>
    <t>給　食　内　容</t>
    <rPh sb="0" eb="3">
      <t>キュウショク</t>
    </rPh>
    <rPh sb="4" eb="7">
      <t>ナイヨウ</t>
    </rPh>
    <phoneticPr fontId="51"/>
  </si>
  <si>
    <t>給与栄養量</t>
    <phoneticPr fontId="51"/>
  </si>
  <si>
    <t>給与栄養量目標の設定</t>
    <rPh sb="0" eb="2">
      <t>キュウヨ</t>
    </rPh>
    <rPh sb="2" eb="5">
      <t>エイヨウリョウ</t>
    </rPh>
    <rPh sb="5" eb="7">
      <t>モクヒョウ</t>
    </rPh>
    <rPh sb="8" eb="10">
      <t>セッテイ</t>
    </rPh>
    <phoneticPr fontId="51"/>
  </si>
  <si>
    <t>給与栄養量目標の見直</t>
    <rPh sb="5" eb="7">
      <t>モクヒョウ</t>
    </rPh>
    <rPh sb="8" eb="10">
      <t>ミナオ</t>
    </rPh>
    <phoneticPr fontId="51"/>
  </si>
  <si>
    <t>献立表の作成</t>
    <rPh sb="0" eb="3">
      <t>コンダテヒョウ</t>
    </rPh>
    <rPh sb="4" eb="6">
      <t>サクセイ</t>
    </rPh>
    <phoneticPr fontId="51"/>
  </si>
  <si>
    <t>施設独自作成</t>
    <rPh sb="0" eb="2">
      <t>シセツ</t>
    </rPh>
    <rPh sb="2" eb="4">
      <t>ドクジ</t>
    </rPh>
    <rPh sb="4" eb="6">
      <t>サクセイ</t>
    </rPh>
    <phoneticPr fontId="51"/>
  </si>
  <si>
    <t>献立作成者</t>
    <rPh sb="0" eb="2">
      <t>コンダテ</t>
    </rPh>
    <rPh sb="2" eb="5">
      <t>サクセイシャ</t>
    </rPh>
    <phoneticPr fontId="51"/>
  </si>
  <si>
    <t>職氏名</t>
    <rPh sb="0" eb="1">
      <t>ショク</t>
    </rPh>
    <rPh sb="1" eb="3">
      <t>シメイ</t>
    </rPh>
    <phoneticPr fontId="51"/>
  </si>
  <si>
    <t>市町村等の献立活用</t>
    <rPh sb="0" eb="3">
      <t>シチョウソン</t>
    </rPh>
    <rPh sb="3" eb="4">
      <t>トウ</t>
    </rPh>
    <rPh sb="5" eb="7">
      <t>コンダテ</t>
    </rPh>
    <rPh sb="7" eb="9">
      <t>カツヨウ</t>
    </rPh>
    <phoneticPr fontId="51"/>
  </si>
  <si>
    <t>作成上の
留意事項</t>
    <rPh sb="0" eb="3">
      <t>サクセイジョウ</t>
    </rPh>
    <rPh sb="5" eb="7">
      <t>リュウイ</t>
    </rPh>
    <rPh sb="7" eb="9">
      <t>ジコウ</t>
    </rPh>
    <phoneticPr fontId="51"/>
  </si>
  <si>
    <t>そ の 他</t>
    <rPh sb="4" eb="5">
      <t>タ</t>
    </rPh>
    <phoneticPr fontId="51"/>
  </si>
  <si>
    <t>3歳未満児への配慮</t>
    <rPh sb="1" eb="2">
      <t>サイ</t>
    </rPh>
    <rPh sb="2" eb="4">
      <t>ミマン</t>
    </rPh>
    <rPh sb="4" eb="5">
      <t>ジ</t>
    </rPh>
    <rPh sb="7" eb="9">
      <t>ハイリョ</t>
    </rPh>
    <phoneticPr fontId="51"/>
  </si>
  <si>
    <t>障がい児への配慮
※該当児がいる場合</t>
    <rPh sb="0" eb="1">
      <t>サワ</t>
    </rPh>
    <rPh sb="3" eb="4">
      <t>ジ</t>
    </rPh>
    <rPh sb="6" eb="8">
      <t>ハイリョ</t>
    </rPh>
    <rPh sb="10" eb="12">
      <t>ガイトウ</t>
    </rPh>
    <rPh sb="12" eb="13">
      <t>ジ</t>
    </rPh>
    <rPh sb="16" eb="18">
      <t>バアイ</t>
    </rPh>
    <phoneticPr fontId="51"/>
  </si>
  <si>
    <t>アレルギー児への配慮
※該当児がいない場合は対応体制について記入してください。</t>
    <rPh sb="5" eb="6">
      <t>ジ</t>
    </rPh>
    <rPh sb="8" eb="10">
      <t>ハイリョ</t>
    </rPh>
    <rPh sb="12" eb="14">
      <t>ガイトウ</t>
    </rPh>
    <rPh sb="14" eb="15">
      <t>ジ</t>
    </rPh>
    <rPh sb="19" eb="21">
      <t>バアイ</t>
    </rPh>
    <rPh sb="22" eb="24">
      <t>タイオウ</t>
    </rPh>
    <rPh sb="24" eb="26">
      <t>タイセイ</t>
    </rPh>
    <rPh sb="30" eb="32">
      <t>キニュウ</t>
    </rPh>
    <phoneticPr fontId="51"/>
  </si>
  <si>
    <t>除去食実施時の医師の指示（アレルギー除去食指示（依頼）書等）の確認</t>
    <rPh sb="0" eb="3">
      <t>ジョキョショク</t>
    </rPh>
    <rPh sb="3" eb="5">
      <t>ジッシ</t>
    </rPh>
    <rPh sb="5" eb="6">
      <t>ジ</t>
    </rPh>
    <rPh sb="7" eb="9">
      <t>イシ</t>
    </rPh>
    <rPh sb="10" eb="12">
      <t>シジ</t>
    </rPh>
    <rPh sb="18" eb="21">
      <t>ジョキョショク</t>
    </rPh>
    <rPh sb="21" eb="23">
      <t>シジ</t>
    </rPh>
    <rPh sb="24" eb="26">
      <t>イライ</t>
    </rPh>
    <rPh sb="27" eb="28">
      <t>ショ</t>
    </rPh>
    <rPh sb="28" eb="29">
      <t>トウ</t>
    </rPh>
    <rPh sb="31" eb="33">
      <t>カクニン</t>
    </rPh>
    <phoneticPr fontId="51"/>
  </si>
  <si>
    <t>食事指導・食育の推進</t>
    <rPh sb="0" eb="2">
      <t>ショクジ</t>
    </rPh>
    <rPh sb="2" eb="4">
      <t>シドウ</t>
    </rPh>
    <rPh sb="5" eb="7">
      <t>ショクイク</t>
    </rPh>
    <rPh sb="8" eb="10">
      <t>スイシン</t>
    </rPh>
    <phoneticPr fontId="51"/>
  </si>
  <si>
    <t>献立表の家庭への配布</t>
    <rPh sb="0" eb="3">
      <t>コンダテヒョウ</t>
    </rPh>
    <rPh sb="4" eb="6">
      <t>カテイ</t>
    </rPh>
    <rPh sb="8" eb="10">
      <t>ハイフ</t>
    </rPh>
    <phoneticPr fontId="51"/>
  </si>
  <si>
    <t>給食サンプル等の展示</t>
    <rPh sb="0" eb="2">
      <t>キュウショク</t>
    </rPh>
    <rPh sb="6" eb="7">
      <t>トウ</t>
    </rPh>
    <rPh sb="8" eb="10">
      <t>テンジ</t>
    </rPh>
    <phoneticPr fontId="51"/>
  </si>
  <si>
    <t>諸調査</t>
    <rPh sb="0" eb="3">
      <t>ショチョウサ</t>
    </rPh>
    <phoneticPr fontId="51"/>
  </si>
  <si>
    <t>嗜好調査</t>
    <rPh sb="0" eb="2">
      <t>シコウ</t>
    </rPh>
    <rPh sb="2" eb="4">
      <t>チョウサ</t>
    </rPh>
    <phoneticPr fontId="51"/>
  </si>
  <si>
    <t>残食調査</t>
    <rPh sb="0" eb="1">
      <t>ザン</t>
    </rPh>
    <rPh sb="1" eb="2">
      <t>ショク</t>
    </rPh>
    <rPh sb="2" eb="4">
      <t>チョウサ</t>
    </rPh>
    <phoneticPr fontId="51"/>
  </si>
  <si>
    <t>諸調査の献立への反映</t>
    <rPh sb="0" eb="3">
      <t>ショチョウサ</t>
    </rPh>
    <rPh sb="4" eb="6">
      <t>コンダテ</t>
    </rPh>
    <rPh sb="8" eb="10">
      <t>ハンエイ</t>
    </rPh>
    <phoneticPr fontId="51"/>
  </si>
  <si>
    <t>衛生管理</t>
    <rPh sb="0" eb="2">
      <t>エイセイ</t>
    </rPh>
    <rPh sb="2" eb="4">
      <t>カンリ</t>
    </rPh>
    <phoneticPr fontId="51"/>
  </si>
  <si>
    <t>保存食</t>
    <rPh sb="0" eb="3">
      <t>ホゾンショク</t>
    </rPh>
    <phoneticPr fontId="51"/>
  </si>
  <si>
    <t>保存温度</t>
    <rPh sb="0" eb="2">
      <t>ホゾン</t>
    </rPh>
    <rPh sb="2" eb="4">
      <t>オンド</t>
    </rPh>
    <phoneticPr fontId="51"/>
  </si>
  <si>
    <t>℃</t>
    <phoneticPr fontId="51"/>
  </si>
  <si>
    <t>保存期間</t>
    <rPh sb="0" eb="2">
      <t>ホゾン</t>
    </rPh>
    <rPh sb="2" eb="4">
      <t>キカン</t>
    </rPh>
    <phoneticPr fontId="51"/>
  </si>
  <si>
    <t>　</t>
    <phoneticPr fontId="51"/>
  </si>
  <si>
    <t>日間</t>
    <rPh sb="0" eb="2">
      <t>ニチカン</t>
    </rPh>
    <phoneticPr fontId="51"/>
  </si>
  <si>
    <t>保 存 量</t>
    <rPh sb="0" eb="3">
      <t>ホゾン</t>
    </rPh>
    <rPh sb="4" eb="5">
      <t>リョウ</t>
    </rPh>
    <phoneticPr fontId="51"/>
  </si>
  <si>
    <t>ｇ</t>
    <phoneticPr fontId="51"/>
  </si>
  <si>
    <t>検食</t>
    <rPh sb="0" eb="1">
      <t>ケンサ</t>
    </rPh>
    <rPh sb="1" eb="2">
      <t>ショク</t>
    </rPh>
    <phoneticPr fontId="51"/>
  </si>
  <si>
    <t>検食時期</t>
    <rPh sb="2" eb="4">
      <t>ジキ</t>
    </rPh>
    <phoneticPr fontId="51"/>
  </si>
  <si>
    <t>給食前</t>
    <rPh sb="0" eb="2">
      <t>キュウショク</t>
    </rPh>
    <rPh sb="2" eb="3">
      <t>ゼン</t>
    </rPh>
    <phoneticPr fontId="51"/>
  </si>
  <si>
    <t>分前</t>
    <rPh sb="0" eb="1">
      <t>プン</t>
    </rPh>
    <rPh sb="1" eb="2">
      <t>マエ</t>
    </rPh>
    <phoneticPr fontId="51"/>
  </si>
  <si>
    <t>検 食 者</t>
    <rPh sb="4" eb="5">
      <t>シャ</t>
    </rPh>
    <phoneticPr fontId="51"/>
  </si>
  <si>
    <t>衛生自主管理点検</t>
    <rPh sb="0" eb="2">
      <t>エイセイ</t>
    </rPh>
    <rPh sb="2" eb="4">
      <t>ジシュ</t>
    </rPh>
    <rPh sb="4" eb="6">
      <t>カンリ</t>
    </rPh>
    <rPh sb="6" eb="8">
      <t>テンケン</t>
    </rPh>
    <phoneticPr fontId="51"/>
  </si>
  <si>
    <t>点検者</t>
    <rPh sb="0" eb="2">
      <t>テンケン</t>
    </rPh>
    <rPh sb="2" eb="3">
      <t>シャ</t>
    </rPh>
    <phoneticPr fontId="51"/>
  </si>
  <si>
    <t>危機管理</t>
    <rPh sb="0" eb="2">
      <t>キキ</t>
    </rPh>
    <rPh sb="2" eb="4">
      <t>カンリ</t>
    </rPh>
    <phoneticPr fontId="51"/>
  </si>
  <si>
    <t>非常時対応策</t>
    <phoneticPr fontId="51"/>
  </si>
  <si>
    <t>アレルギー対応給食</t>
  </si>
  <si>
    <t>危機管理（非常時対策）</t>
    <rPh sb="0" eb="2">
      <t>キキ</t>
    </rPh>
    <rPh sb="2" eb="4">
      <t>カンリ</t>
    </rPh>
    <rPh sb="5" eb="8">
      <t>ヒジョウジ</t>
    </rPh>
    <rPh sb="8" eb="10">
      <t>タイサク</t>
    </rPh>
    <phoneticPr fontId="51"/>
  </si>
  <si>
    <t>　　イ　前年度平均栄養量等</t>
    <rPh sb="4" eb="7">
      <t>ゼンネンド</t>
    </rPh>
    <rPh sb="7" eb="9">
      <t>ヘイキン</t>
    </rPh>
    <rPh sb="9" eb="12">
      <t>エイヨウリョウ</t>
    </rPh>
    <rPh sb="12" eb="13">
      <t>トウ</t>
    </rPh>
    <phoneticPr fontId="51"/>
  </si>
  <si>
    <t>区分</t>
    <rPh sb="0" eb="2">
      <t>クブン</t>
    </rPh>
    <phoneticPr fontId="51"/>
  </si>
  <si>
    <t>開所日数</t>
    <rPh sb="0" eb="2">
      <t>カイショ</t>
    </rPh>
    <rPh sb="2" eb="4">
      <t>ニッスウ</t>
    </rPh>
    <phoneticPr fontId="51"/>
  </si>
  <si>
    <t>初日在籍
児 童 数</t>
    <phoneticPr fontId="51"/>
  </si>
  <si>
    <t>給　食　日　数　</t>
    <rPh sb="0" eb="3">
      <t>キュウショク</t>
    </rPh>
    <rPh sb="4" eb="7">
      <t>ニッスウ</t>
    </rPh>
    <phoneticPr fontId="51"/>
  </si>
  <si>
    <t>Kcal/日</t>
    <rPh sb="5" eb="6">
      <t>ヒ</t>
    </rPh>
    <phoneticPr fontId="51"/>
  </si>
  <si>
    <t>1人1日当たり単価</t>
    <rPh sb="1" eb="2">
      <t>ニン</t>
    </rPh>
    <rPh sb="3" eb="4">
      <t>ニチ</t>
    </rPh>
    <rPh sb="4" eb="5">
      <t>ア</t>
    </rPh>
    <rPh sb="7" eb="9">
      <t>タンカ</t>
    </rPh>
    <phoneticPr fontId="51"/>
  </si>
  <si>
    <t>3歳未満児</t>
    <rPh sb="1" eb="2">
      <t>サイ</t>
    </rPh>
    <rPh sb="2" eb="4">
      <t>ミマン</t>
    </rPh>
    <rPh sb="4" eb="5">
      <t>ジ</t>
    </rPh>
    <phoneticPr fontId="51"/>
  </si>
  <si>
    <t>3歳以上児</t>
    <rPh sb="1" eb="2">
      <t>サイ</t>
    </rPh>
    <rPh sb="2" eb="4">
      <t>イジョウ</t>
    </rPh>
    <rPh sb="4" eb="5">
      <t>ジ</t>
    </rPh>
    <phoneticPr fontId="51"/>
  </si>
  <si>
    <t>Kcal/日</t>
    <phoneticPr fontId="51"/>
  </si>
  <si>
    <t xml:space="preserve"> 4  月</t>
    <phoneticPr fontId="51"/>
  </si>
  <si>
    <t>日</t>
    <rPh sb="0" eb="1">
      <t>ヒ</t>
    </rPh>
    <phoneticPr fontId="51"/>
  </si>
  <si>
    <t>Kcal/日</t>
    <phoneticPr fontId="51"/>
  </si>
  <si>
    <t xml:space="preserve"> 5  月</t>
  </si>
  <si>
    <t xml:space="preserve"> 6  月</t>
  </si>
  <si>
    <t xml:space="preserve"> 7  月</t>
  </si>
  <si>
    <t xml:space="preserve"> 8  月</t>
  </si>
  <si>
    <t xml:space="preserve"> 9  月</t>
  </si>
  <si>
    <t xml:space="preserve"> 10  月</t>
  </si>
  <si>
    <t xml:space="preserve"> 11  月</t>
  </si>
  <si>
    <t xml:space="preserve"> 12  月</t>
  </si>
  <si>
    <t xml:space="preserve"> 1  月</t>
    <phoneticPr fontId="51"/>
  </si>
  <si>
    <t xml:space="preserve"> 2  月</t>
  </si>
  <si>
    <t xml:space="preserve"> 3  月</t>
  </si>
  <si>
    <t>合計</t>
    <rPh sb="0" eb="2">
      <t>ゴウケイ</t>
    </rPh>
    <phoneticPr fontId="51"/>
  </si>
  <si>
    <t>〔</t>
    <phoneticPr fontId="51"/>
  </si>
  <si>
    <t>〕</t>
    <phoneticPr fontId="51"/>
  </si>
  <si>
    <t>徴収</t>
    <rPh sb="0" eb="2">
      <t>チョウシュウ</t>
    </rPh>
    <phoneticPr fontId="51"/>
  </si>
  <si>
    <t>負　担　金　額　等</t>
    <rPh sb="0" eb="1">
      <t>フ</t>
    </rPh>
    <rPh sb="2" eb="3">
      <t>ニナ</t>
    </rPh>
    <rPh sb="4" eb="5">
      <t>キン</t>
    </rPh>
    <rPh sb="6" eb="7">
      <t>ガク</t>
    </rPh>
    <rPh sb="8" eb="9">
      <t>トウ</t>
    </rPh>
    <phoneticPr fontId="51"/>
  </si>
  <si>
    <t>延  長  保  育  料</t>
    <rPh sb="0" eb="1">
      <t>エン</t>
    </rPh>
    <rPh sb="3" eb="4">
      <t>チョウ</t>
    </rPh>
    <rPh sb="6" eb="7">
      <t>タモツ</t>
    </rPh>
    <rPh sb="9" eb="10">
      <t>イク</t>
    </rPh>
    <rPh sb="12" eb="13">
      <t>リョウ</t>
    </rPh>
    <phoneticPr fontId="51"/>
  </si>
  <si>
    <t>（例）１時間</t>
    <rPh sb="1" eb="2">
      <t>レイ</t>
    </rPh>
    <rPh sb="4" eb="6">
      <t>ジカン</t>
    </rPh>
    <phoneticPr fontId="51"/>
  </si>
  <si>
    <t xml:space="preserve"> </t>
    <phoneticPr fontId="51"/>
  </si>
  <si>
    <t xml:space="preserve"> </t>
    <phoneticPr fontId="51"/>
  </si>
  <si>
    <t>一時預かり料</t>
    <rPh sb="0" eb="1">
      <t>イッ</t>
    </rPh>
    <rPh sb="1" eb="2">
      <t>トキ</t>
    </rPh>
    <rPh sb="2" eb="3">
      <t>アズ</t>
    </rPh>
    <rPh sb="5" eb="6">
      <t>リョウ</t>
    </rPh>
    <phoneticPr fontId="51"/>
  </si>
  <si>
    <t>（例）１日</t>
    <rPh sb="1" eb="2">
      <t>レイ</t>
    </rPh>
    <rPh sb="4" eb="5">
      <t>イチニチ</t>
    </rPh>
    <phoneticPr fontId="51"/>
  </si>
  <si>
    <t>（例）月額</t>
    <rPh sb="1" eb="2">
      <t>レイ</t>
    </rPh>
    <rPh sb="3" eb="5">
      <t>ゲツガク</t>
    </rPh>
    <phoneticPr fontId="51"/>
  </si>
  <si>
    <t>保育料</t>
    <rPh sb="0" eb="1">
      <t>タモツ</t>
    </rPh>
    <rPh sb="1" eb="2">
      <t>イク</t>
    </rPh>
    <rPh sb="2" eb="3">
      <t>リョウ</t>
    </rPh>
    <phoneticPr fontId="51"/>
  </si>
  <si>
    <t>児　童  給  食  費
（児童主食費）</t>
    <rPh sb="0" eb="1">
      <t>ジ</t>
    </rPh>
    <rPh sb="2" eb="3">
      <t>ワラベ</t>
    </rPh>
    <rPh sb="5" eb="6">
      <t>キュウ</t>
    </rPh>
    <rPh sb="8" eb="9">
      <t>ショク</t>
    </rPh>
    <rPh sb="11" eb="12">
      <t>ヒ</t>
    </rPh>
    <rPh sb="14" eb="16">
      <t>ジドウ</t>
    </rPh>
    <rPh sb="16" eb="18">
      <t>シュショク</t>
    </rPh>
    <rPh sb="18" eb="19">
      <t>ヒ</t>
    </rPh>
    <phoneticPr fontId="51"/>
  </si>
  <si>
    <t>月額</t>
    <rPh sb="0" eb="1">
      <t>ツキ</t>
    </rPh>
    <rPh sb="1" eb="2">
      <t>ガク</t>
    </rPh>
    <phoneticPr fontId="51"/>
  </si>
  <si>
    <t>職  員  給  食  費</t>
    <rPh sb="0" eb="1">
      <t>ショク</t>
    </rPh>
    <rPh sb="3" eb="4">
      <t>イン</t>
    </rPh>
    <rPh sb="6" eb="7">
      <t>キュウ</t>
    </rPh>
    <rPh sb="9" eb="10">
      <t>ショク</t>
    </rPh>
    <rPh sb="12" eb="13">
      <t>ヒ</t>
    </rPh>
    <phoneticPr fontId="51"/>
  </si>
  <si>
    <t>教     　材　     費</t>
    <rPh sb="0" eb="1">
      <t>キョウ</t>
    </rPh>
    <rPh sb="7" eb="8">
      <t>ザイ</t>
    </rPh>
    <rPh sb="14" eb="15">
      <t>ヒ</t>
    </rPh>
    <phoneticPr fontId="51"/>
  </si>
  <si>
    <t>年（月）額</t>
    <rPh sb="0" eb="1">
      <t>ネン</t>
    </rPh>
    <rPh sb="2" eb="3">
      <t>ツキ</t>
    </rPh>
    <rPh sb="4" eb="5">
      <t>ガク</t>
    </rPh>
    <phoneticPr fontId="51"/>
  </si>
  <si>
    <t>（左の経費の使用内容）</t>
    <rPh sb="1" eb="2">
      <t>ヒダリ</t>
    </rPh>
    <rPh sb="3" eb="5">
      <t>ケイヒ</t>
    </rPh>
    <rPh sb="6" eb="8">
      <t>シヨウ</t>
    </rPh>
    <rPh sb="8" eb="10">
      <t>ナイヨウ</t>
    </rPh>
    <phoneticPr fontId="51"/>
  </si>
  <si>
    <t>保  護  者  会  費</t>
    <rPh sb="0" eb="1">
      <t>タモツ</t>
    </rPh>
    <rPh sb="3" eb="4">
      <t>マモル</t>
    </rPh>
    <rPh sb="6" eb="7">
      <t>モノ</t>
    </rPh>
    <rPh sb="9" eb="10">
      <t>カイ</t>
    </rPh>
    <rPh sb="12" eb="13">
      <t>ヒ</t>
    </rPh>
    <phoneticPr fontId="51"/>
  </si>
  <si>
    <t>そ　　　の　　　他</t>
    <rPh sb="8" eb="9">
      <t>タ</t>
    </rPh>
    <phoneticPr fontId="51"/>
  </si>
  <si>
    <t>費（代）</t>
    <rPh sb="0" eb="1">
      <t>ヒ</t>
    </rPh>
    <rPh sb="2" eb="3">
      <t>ダイ</t>
    </rPh>
    <phoneticPr fontId="51"/>
  </si>
  <si>
    <t>（左の経費の使用内容）</t>
    <phoneticPr fontId="51"/>
  </si>
  <si>
    <t>運営費上の保育単価</t>
    <rPh sb="0" eb="3">
      <t>ウンエイヒ</t>
    </rPh>
    <rPh sb="3" eb="4">
      <t>ジョウ</t>
    </rPh>
    <rPh sb="5" eb="7">
      <t>ホイク</t>
    </rPh>
    <rPh sb="7" eb="9">
      <t>タンカ</t>
    </rPh>
    <phoneticPr fontId="51"/>
  </si>
  <si>
    <t>利　用　料　（月　額）</t>
    <rPh sb="0" eb="1">
      <t>リ</t>
    </rPh>
    <rPh sb="2" eb="3">
      <t>ヨウ</t>
    </rPh>
    <rPh sb="4" eb="5">
      <t>リョウ</t>
    </rPh>
    <rPh sb="7" eb="8">
      <t>ゲツ</t>
    </rPh>
    <rPh sb="9" eb="10">
      <t>ガク</t>
    </rPh>
    <phoneticPr fontId="51"/>
  </si>
  <si>
    <t>本年度</t>
    <rPh sb="0" eb="3">
      <t>ホンネンド</t>
    </rPh>
    <phoneticPr fontId="51"/>
  </si>
  <si>
    <t>上半期</t>
    <rPh sb="0" eb="3">
      <t>カミハンキ</t>
    </rPh>
    <phoneticPr fontId="51"/>
  </si>
  <si>
    <t>下半期</t>
    <rPh sb="0" eb="3">
      <t>シモハンキ</t>
    </rPh>
    <phoneticPr fontId="51"/>
  </si>
  <si>
    <t>０歳児</t>
    <rPh sb="1" eb="3">
      <t>サイジ</t>
    </rPh>
    <phoneticPr fontId="51"/>
  </si>
  <si>
    <t>１・２歳児</t>
    <rPh sb="3" eb="5">
      <t>サイジ</t>
    </rPh>
    <phoneticPr fontId="51"/>
  </si>
  <si>
    <t>３歳児</t>
    <rPh sb="1" eb="3">
      <t>サイジ</t>
    </rPh>
    <phoneticPr fontId="51"/>
  </si>
  <si>
    <t>４歳以上児</t>
    <rPh sb="1" eb="5">
      <t>サイジ</t>
    </rPh>
    <phoneticPr fontId="51"/>
  </si>
  <si>
    <t>弾力運用の有無</t>
    <rPh sb="5" eb="7">
      <t>ウム</t>
    </rPh>
    <phoneticPr fontId="51"/>
  </si>
  <si>
    <t>有の場合は次の（ｱ）、（ｲ）、（ｳ）を記入してください。</t>
    <rPh sb="0" eb="1">
      <t>ウ</t>
    </rPh>
    <rPh sb="2" eb="4">
      <t>バアイ</t>
    </rPh>
    <rPh sb="5" eb="6">
      <t>ツギ</t>
    </rPh>
    <rPh sb="19" eb="21">
      <t>キニュウ</t>
    </rPh>
    <phoneticPr fontId="51"/>
  </si>
  <si>
    <t>適合</t>
    <rPh sb="0" eb="2">
      <t>テキゴウ</t>
    </rPh>
    <phoneticPr fontId="51"/>
  </si>
  <si>
    <t>要　件　内　容</t>
    <rPh sb="0" eb="3">
      <t>ヨウケン</t>
    </rPh>
    <rPh sb="4" eb="7">
      <t>ナイヨウ</t>
    </rPh>
    <phoneticPr fontId="51"/>
  </si>
  <si>
    <r>
      <t>①</t>
    </r>
    <r>
      <rPr>
        <sz val="8.5"/>
        <rFont val="ＭＳ Ｐゴシック"/>
        <family val="3"/>
        <charset val="128"/>
      </rPr>
      <t>児童福祉法第45条第1項の基準が遵守されていること。</t>
    </r>
    <rPh sb="1" eb="3">
      <t>ジドウ</t>
    </rPh>
    <rPh sb="3" eb="6">
      <t>フクシホウ</t>
    </rPh>
    <rPh sb="6" eb="7">
      <t>ダイ</t>
    </rPh>
    <rPh sb="9" eb="10">
      <t>ジョウ</t>
    </rPh>
    <rPh sb="10" eb="11">
      <t>ダイ</t>
    </rPh>
    <rPh sb="12" eb="13">
      <t>コウ</t>
    </rPh>
    <rPh sb="14" eb="16">
      <t>キジュン</t>
    </rPh>
    <rPh sb="17" eb="19">
      <t>ジュンシュ</t>
    </rPh>
    <phoneticPr fontId="51"/>
  </si>
  <si>
    <t>②委託費に係る交付基準及びそれに関する通知等に示す職員の配置等の事項が遵守されていること。</t>
    <rPh sb="1" eb="4">
      <t>イタクヒ</t>
    </rPh>
    <phoneticPr fontId="51"/>
  </si>
  <si>
    <t>③給与に関する規程が整備され、その規程により適正な給与水準が維持されている等人件費の運用が適正に行われているこ
　と。</t>
    <phoneticPr fontId="51"/>
  </si>
  <si>
    <t>④給食について必要な栄養量が確保され、嗜好を生かした調理がなされているとともに、日常生活について必要な諸経費が適
　正に確保されていること。</t>
    <phoneticPr fontId="51"/>
  </si>
  <si>
    <t>⑤入所児童に係る保育が保育所保育指針を踏まえているとともに、処遇上必要な設備が整備されているなど、児童の処遇が適
　切であること。</t>
    <phoneticPr fontId="51"/>
  </si>
  <si>
    <t>⑥運営・経営の責任者である理事長等の役員、施設長及び職員が国等の行う研修会に積極的に参加するなど役職員の資質の
　向上に努めていること。</t>
    <phoneticPr fontId="51"/>
  </si>
  <si>
    <t>⑦その他保育所運営以外の事業を含む当該保育所の設置者の運営について、問題となる事由がないこと。　</t>
    <phoneticPr fontId="51"/>
  </si>
  <si>
    <t>①「延長保育事業の実施について」に定める延長保育事業及びこれと同様の事業と認められるもの</t>
    <rPh sb="2" eb="4">
      <t>エンチョウ</t>
    </rPh>
    <rPh sb="4" eb="6">
      <t>ホイク</t>
    </rPh>
    <rPh sb="17" eb="18">
      <t>サダ</t>
    </rPh>
    <rPh sb="20" eb="22">
      <t>エンチョウ</t>
    </rPh>
    <rPh sb="22" eb="24">
      <t>ホイク</t>
    </rPh>
    <rPh sb="24" eb="26">
      <t>ジ</t>
    </rPh>
    <rPh sb="26" eb="27">
      <t>オヨ</t>
    </rPh>
    <phoneticPr fontId="51"/>
  </si>
  <si>
    <r>
      <t>②</t>
    </r>
    <r>
      <rPr>
        <sz val="8.5"/>
        <rFont val="ＭＳ Ｐゴシック"/>
        <family val="3"/>
        <charset val="128"/>
      </rPr>
      <t>「一時預かり事業の実施について」に</t>
    </r>
    <r>
      <rPr>
        <sz val="8.5"/>
        <color indexed="0"/>
        <rFont val="ＭＳ Ｐゴシック"/>
        <family val="3"/>
        <charset val="128"/>
      </rPr>
      <t>定める一時預かり事業</t>
    </r>
    <rPh sb="2" eb="4">
      <t>イチジ</t>
    </rPh>
    <rPh sb="4" eb="5">
      <t>アズ</t>
    </rPh>
    <rPh sb="7" eb="9">
      <t>ジギョウ</t>
    </rPh>
    <rPh sb="10" eb="12">
      <t>ジッシ</t>
    </rPh>
    <rPh sb="18" eb="19">
      <t>サダ</t>
    </rPh>
    <rPh sb="21" eb="23">
      <t>イチジ</t>
    </rPh>
    <rPh sb="23" eb="24">
      <t>アズ</t>
    </rPh>
    <rPh sb="26" eb="28">
      <t>ジギョウ</t>
    </rPh>
    <phoneticPr fontId="51"/>
  </si>
  <si>
    <t>③乳児を３人以上受け入れている等低年齢児童の積極的な受入れ</t>
    <phoneticPr fontId="51"/>
  </si>
  <si>
    <t>④「地域子育て支援拠点事業の実施について」に定める地域子育て支援拠点事業又はこれと同様の事業と認められるもの</t>
    <rPh sb="2" eb="4">
      <t>チイキ</t>
    </rPh>
    <rPh sb="4" eb="6">
      <t>コソダ</t>
    </rPh>
    <rPh sb="7" eb="9">
      <t>シエン</t>
    </rPh>
    <rPh sb="9" eb="11">
      <t>キョテン</t>
    </rPh>
    <rPh sb="11" eb="13">
      <t>ジギョウ</t>
    </rPh>
    <rPh sb="14" eb="16">
      <t>ジッシ</t>
    </rPh>
    <rPh sb="22" eb="23">
      <t>サダ</t>
    </rPh>
    <rPh sb="32" eb="34">
      <t>キョテン</t>
    </rPh>
    <rPh sb="34" eb="36">
      <t>ジ</t>
    </rPh>
    <phoneticPr fontId="51"/>
  </si>
  <si>
    <t>⑤集団保育が可能で日々通所でき、かつ、「特別児童扶養手当等の支給に関する法律」に基づく特別児童扶養手当の支給対象
　障害児(所得により手当の支給を停止されている場合を含む。)の受入れ</t>
    <phoneticPr fontId="51"/>
  </si>
  <si>
    <t>⑥「家庭支援推進保育事業の実施について」に定める家庭支援推進保育事業又はこれと同様の事業と認められるもの</t>
    <rPh sb="2" eb="4">
      <t>カテイ</t>
    </rPh>
    <rPh sb="4" eb="6">
      <t>シエン</t>
    </rPh>
    <rPh sb="6" eb="8">
      <t>スイシン</t>
    </rPh>
    <rPh sb="8" eb="10">
      <t>ホイク</t>
    </rPh>
    <rPh sb="10" eb="12">
      <t>ジギョウ</t>
    </rPh>
    <rPh sb="13" eb="15">
      <t>ジッシ</t>
    </rPh>
    <rPh sb="21" eb="22">
      <t>サダ</t>
    </rPh>
    <rPh sb="24" eb="26">
      <t>カテイ</t>
    </rPh>
    <rPh sb="26" eb="28">
      <t>シエン</t>
    </rPh>
    <rPh sb="28" eb="30">
      <t>スイシン</t>
    </rPh>
    <rPh sb="30" eb="32">
      <t>ホイク</t>
    </rPh>
    <rPh sb="32" eb="34">
      <t>ジ</t>
    </rPh>
    <rPh sb="34" eb="35">
      <t>マタ</t>
    </rPh>
    <phoneticPr fontId="51"/>
  </si>
  <si>
    <t>⑦休日保育加算の対象施設</t>
    <rPh sb="1" eb="3">
      <t>キュウジツ</t>
    </rPh>
    <rPh sb="3" eb="5">
      <t>ホイク</t>
    </rPh>
    <rPh sb="5" eb="7">
      <t>カサン</t>
    </rPh>
    <rPh sb="8" eb="10">
      <t>タイショウ</t>
    </rPh>
    <rPh sb="10" eb="12">
      <t>シセツ</t>
    </rPh>
    <phoneticPr fontId="51"/>
  </si>
  <si>
    <t>⑧「病児保育事業の実施について」に定める病児保育事業又はこれと同様の事業と認められるもの</t>
    <rPh sb="2" eb="4">
      <t>ビョウジ</t>
    </rPh>
    <rPh sb="4" eb="6">
      <t>ホイク</t>
    </rPh>
    <rPh sb="6" eb="8">
      <t>ジギョウ</t>
    </rPh>
    <rPh sb="9" eb="11">
      <t>ジッシ</t>
    </rPh>
    <rPh sb="20" eb="22">
      <t>ビョウジ</t>
    </rPh>
    <rPh sb="22" eb="24">
      <t>ホイク</t>
    </rPh>
    <rPh sb="24" eb="26">
      <t>ジギョウ</t>
    </rPh>
    <phoneticPr fontId="51"/>
  </si>
  <si>
    <t>①社会福祉法人会計基準に基づく資金収支計算書及び資金収支内訳表又は学校法人会計基準に基づく資金収支計算書もしくは企業会計による損益計算書及び「保育所の設置認可等について」に定める貸借対照表、これら以外の会計基準により会計処理を行っている場合はこれらに相当する財務諸表を保育所に備え付け、閲覧に供すること。</t>
    <rPh sb="31" eb="32">
      <t>マタ</t>
    </rPh>
    <rPh sb="33" eb="35">
      <t>ガッコウ</t>
    </rPh>
    <rPh sb="35" eb="37">
      <t>ホウジン</t>
    </rPh>
    <rPh sb="37" eb="39">
      <t>カイケイ</t>
    </rPh>
    <rPh sb="39" eb="41">
      <t>キジュン</t>
    </rPh>
    <rPh sb="42" eb="43">
      <t>モト</t>
    </rPh>
    <rPh sb="45" eb="47">
      <t>シキン</t>
    </rPh>
    <rPh sb="47" eb="49">
      <t>シュウシ</t>
    </rPh>
    <rPh sb="49" eb="52">
      <t>ケイサンショ</t>
    </rPh>
    <rPh sb="56" eb="58">
      <t>キギョウ</t>
    </rPh>
    <rPh sb="58" eb="60">
      <t>カイケイ</t>
    </rPh>
    <rPh sb="63" eb="65">
      <t>ソンエキ</t>
    </rPh>
    <rPh sb="65" eb="68">
      <t>ケイサンショ</t>
    </rPh>
    <rPh sb="68" eb="69">
      <t>オヨ</t>
    </rPh>
    <rPh sb="71" eb="74">
      <t>ホ</t>
    </rPh>
    <rPh sb="75" eb="77">
      <t>セッチ</t>
    </rPh>
    <rPh sb="77" eb="79">
      <t>ニンカ</t>
    </rPh>
    <rPh sb="79" eb="80">
      <t>トウ</t>
    </rPh>
    <rPh sb="86" eb="87">
      <t>サダ</t>
    </rPh>
    <rPh sb="89" eb="91">
      <t>タイシャク</t>
    </rPh>
    <rPh sb="91" eb="94">
      <t>タイショウヒョウ</t>
    </rPh>
    <rPh sb="98" eb="100">
      <t>イガイ</t>
    </rPh>
    <rPh sb="101" eb="103">
      <t>カイケイ</t>
    </rPh>
    <rPh sb="103" eb="105">
      <t>キジュン</t>
    </rPh>
    <rPh sb="108" eb="110">
      <t>カイケイ</t>
    </rPh>
    <rPh sb="110" eb="112">
      <t>ショリ</t>
    </rPh>
    <rPh sb="113" eb="114">
      <t>オコナ</t>
    </rPh>
    <rPh sb="118" eb="120">
      <t>バアイ</t>
    </rPh>
    <rPh sb="125" eb="127">
      <t>ソウトウ</t>
    </rPh>
    <rPh sb="129" eb="131">
      <t>ザイム</t>
    </rPh>
    <rPh sb="131" eb="133">
      <t>ショヒョウ</t>
    </rPh>
    <phoneticPr fontId="51"/>
  </si>
  <si>
    <t>②毎年度下記のア又はイが実施されていること。</t>
  </si>
  <si>
    <t>ア　第三者評価加算の認定を受けサービスの質の向上に努めること。</t>
    <rPh sb="2" eb="5">
      <t>ダイサンシャ</t>
    </rPh>
    <rPh sb="5" eb="7">
      <t>ヒョウカ</t>
    </rPh>
    <rPh sb="7" eb="9">
      <t>カサン</t>
    </rPh>
    <rPh sb="10" eb="12">
      <t>ニンテイ</t>
    </rPh>
    <rPh sb="13" eb="14">
      <t>ウ</t>
    </rPh>
    <rPh sb="20" eb="21">
      <t>シツ</t>
    </rPh>
    <rPh sb="22" eb="24">
      <t>コウジョウ</t>
    </rPh>
    <rPh sb="25" eb="26">
      <t>ツト</t>
    </rPh>
    <phoneticPr fontId="51"/>
  </si>
  <si>
    <t>イ　「社会福祉事業の経営者による福祉サービスに関する苦情解決の仕組みの指針について」により、入所者等に対して苦
　情解決の仕組みが周知されており、第三者委員を設置して適切な対応を行っているとともに、入所者等からのサービスに
　係る苦情内容及び解決結果の定期的な公表を行うなど、利用者の保護に努めること。</t>
    <phoneticPr fontId="51"/>
  </si>
  <si>
    <t>③処遇改善等加算の賃金改善要件（キャリアパス要件も含む。）のいずれも満たしていること。</t>
    <rPh sb="1" eb="3">
      <t>ショグウ</t>
    </rPh>
    <rPh sb="3" eb="5">
      <t>カイゼン</t>
    </rPh>
    <rPh sb="5" eb="6">
      <t>トウ</t>
    </rPh>
    <rPh sb="6" eb="8">
      <t>カサン</t>
    </rPh>
    <rPh sb="9" eb="11">
      <t>チンギン</t>
    </rPh>
    <rPh sb="11" eb="13">
      <t>カイゼン</t>
    </rPh>
    <rPh sb="13" eb="15">
      <t>ヨウケン</t>
    </rPh>
    <rPh sb="22" eb="24">
      <t>ヨウケン</t>
    </rPh>
    <rPh sb="25" eb="26">
      <t>フク</t>
    </rPh>
    <rPh sb="34" eb="35">
      <t>ミ</t>
    </rPh>
    <phoneticPr fontId="51"/>
  </si>
  <si>
    <t>概ね１年間程度資金計画及び償還計画が着実に履行されている。　</t>
  </si>
  <si>
    <t>該当</t>
    <rPh sb="0" eb="2">
      <t>ガイトウ</t>
    </rPh>
    <phoneticPr fontId="51"/>
  </si>
  <si>
    <t>弾力運用の内容</t>
    <rPh sb="0" eb="2">
      <t>ダンリョク</t>
    </rPh>
    <rPh sb="2" eb="4">
      <t>ウンヨウ</t>
    </rPh>
    <rPh sb="5" eb="7">
      <t>ナイヨウ</t>
    </rPh>
    <phoneticPr fontId="51"/>
  </si>
  <si>
    <t>弾力運用額（左の額）と弾力運用可能額（右の額）との比較</t>
    <rPh sb="0" eb="2">
      <t>ダンリョク</t>
    </rPh>
    <rPh sb="2" eb="4">
      <t>ウンヨウ</t>
    </rPh>
    <rPh sb="4" eb="5">
      <t>ガク</t>
    </rPh>
    <rPh sb="6" eb="7">
      <t>ヒダリ</t>
    </rPh>
    <rPh sb="8" eb="9">
      <t>ガク</t>
    </rPh>
    <rPh sb="11" eb="13">
      <t>ダンリョク</t>
    </rPh>
    <rPh sb="13" eb="15">
      <t>ウンヨウ</t>
    </rPh>
    <rPh sb="15" eb="17">
      <t>カノウ</t>
    </rPh>
    <rPh sb="17" eb="18">
      <t>カノウガク</t>
    </rPh>
    <rPh sb="19" eb="20">
      <t>ミギ</t>
    </rPh>
    <rPh sb="25" eb="27">
      <t>ヒカク</t>
    </rPh>
    <phoneticPr fontId="51"/>
  </si>
  <si>
    <t>要件１及び２を満たしている場合</t>
    <rPh sb="0" eb="2">
      <t>ヨウケン</t>
    </rPh>
    <rPh sb="3" eb="4">
      <t>オヨ</t>
    </rPh>
    <rPh sb="7" eb="8">
      <t>ミ</t>
    </rPh>
    <rPh sb="13" eb="15">
      <t>バアイ</t>
    </rPh>
    <phoneticPr fontId="51"/>
  </si>
  <si>
    <t>社会福祉法人会計基準の場合</t>
    <rPh sb="4" eb="6">
      <t>ホウジン</t>
    </rPh>
    <rPh sb="11" eb="13">
      <t>バアイ</t>
    </rPh>
    <phoneticPr fontId="68"/>
  </si>
  <si>
    <t>＞・＜</t>
  </si>
  <si>
    <t>処遇改善等加算の基礎分の額</t>
    <rPh sb="0" eb="2">
      <t>ショグウ</t>
    </rPh>
    <rPh sb="2" eb="4">
      <t>カイゼン</t>
    </rPh>
    <rPh sb="4" eb="5">
      <t>トウ</t>
    </rPh>
    <rPh sb="5" eb="7">
      <t>カサン</t>
    </rPh>
    <rPh sb="8" eb="10">
      <t>キソ</t>
    </rPh>
    <rPh sb="10" eb="11">
      <t>ブン</t>
    </rPh>
    <rPh sb="12" eb="13">
      <t>ガク</t>
    </rPh>
    <phoneticPr fontId="51"/>
  </si>
  <si>
    <t>（ｲ）の⑥及び⑨の合計額</t>
    <rPh sb="5" eb="6">
      <t>オヨ</t>
    </rPh>
    <rPh sb="9" eb="12">
      <t>ゴウケイガク</t>
    </rPh>
    <phoneticPr fontId="51"/>
  </si>
  <si>
    <t>要件１、２及び３を満たしている場合</t>
    <rPh sb="0" eb="2">
      <t>ヨウケン</t>
    </rPh>
    <rPh sb="5" eb="6">
      <t>オヨ</t>
    </rPh>
    <rPh sb="9" eb="10">
      <t>ミ</t>
    </rPh>
    <rPh sb="15" eb="17">
      <t>バアイ</t>
    </rPh>
    <phoneticPr fontId="51"/>
  </si>
  <si>
    <t>左の金額</t>
    <rPh sb="0" eb="1">
      <t>ヒダリ</t>
    </rPh>
    <rPh sb="2" eb="4">
      <t>キンガク</t>
    </rPh>
    <phoneticPr fontId="51"/>
  </si>
  <si>
    <t>弾力運用額</t>
    <rPh sb="0" eb="2">
      <t>ダンリョク</t>
    </rPh>
    <rPh sb="2" eb="4">
      <t>ウンヨウ</t>
    </rPh>
    <rPh sb="4" eb="5">
      <t>キンガク</t>
    </rPh>
    <phoneticPr fontId="51"/>
  </si>
  <si>
    <t>処遇改善等の加算額</t>
    <rPh sb="0" eb="2">
      <t>ショグウ</t>
    </rPh>
    <rPh sb="2" eb="4">
      <t>カイゼン</t>
    </rPh>
    <rPh sb="4" eb="5">
      <t>トウ</t>
    </rPh>
    <rPh sb="6" eb="8">
      <t>カサン</t>
    </rPh>
    <rPh sb="8" eb="9">
      <t>ガク</t>
    </rPh>
    <phoneticPr fontId="51"/>
  </si>
  <si>
    <t>＜</t>
    <phoneticPr fontId="51"/>
  </si>
  <si>
    <t>委託費の３ヶ月分の額</t>
    <rPh sb="0" eb="3">
      <t>イタクヒ</t>
    </rPh>
    <rPh sb="6" eb="7">
      <t>ゲツ</t>
    </rPh>
    <rPh sb="7" eb="8">
      <t>ブン</t>
    </rPh>
    <rPh sb="9" eb="10">
      <t>ガク</t>
    </rPh>
    <phoneticPr fontId="51"/>
  </si>
  <si>
    <t>当期（前年度）における積立預金取崩し等の状況</t>
    <rPh sb="3" eb="6">
      <t>ゼンネンド</t>
    </rPh>
    <phoneticPr fontId="51"/>
  </si>
  <si>
    <r>
      <t xml:space="preserve">明細表作成
</t>
    </r>
    <r>
      <rPr>
        <sz val="7"/>
        <color indexed="1"/>
        <rFont val="ＭＳ Ｐゴシック"/>
        <family val="3"/>
        <charset val="128"/>
      </rPr>
      <t>※①又は②が有の場合</t>
    </r>
    <rPh sb="8" eb="9">
      <t>マタ</t>
    </rPh>
    <rPh sb="12" eb="13">
      <t>ウ</t>
    </rPh>
    <rPh sb="14" eb="16">
      <t>バアイ</t>
    </rPh>
    <phoneticPr fontId="51"/>
  </si>
  <si>
    <t>積立預金の取崩し</t>
    <rPh sb="0" eb="2">
      <t>ツミタテ</t>
    </rPh>
    <rPh sb="2" eb="4">
      <t>ヨキン</t>
    </rPh>
    <rPh sb="5" eb="6">
      <t>ト</t>
    </rPh>
    <rPh sb="6" eb="7">
      <t>クズ</t>
    </rPh>
    <phoneticPr fontId="51"/>
  </si>
  <si>
    <t>左のうち、目的外使用</t>
    <rPh sb="0" eb="1">
      <t>ヒダリ</t>
    </rPh>
    <rPh sb="5" eb="8">
      <t>モクテキガイ</t>
    </rPh>
    <rPh sb="8" eb="10">
      <t>シヨウ</t>
    </rPh>
    <phoneticPr fontId="51"/>
  </si>
  <si>
    <t>目的外使用の承認</t>
    <phoneticPr fontId="51"/>
  </si>
  <si>
    <t>人件費積立預金</t>
    <phoneticPr fontId="51"/>
  </si>
  <si>
    <t>修繕積立預金</t>
    <phoneticPr fontId="51"/>
  </si>
  <si>
    <t>備品等購入積立預金</t>
    <phoneticPr fontId="51"/>
  </si>
  <si>
    <t>保育所施設・設備整備積立金</t>
    <phoneticPr fontId="51"/>
  </si>
  <si>
    <t>目　的　外　使　用　の　内　容</t>
    <rPh sb="0" eb="1">
      <t>メ</t>
    </rPh>
    <rPh sb="2" eb="3">
      <t>マト</t>
    </rPh>
    <rPh sb="4" eb="5">
      <t>ガイ</t>
    </rPh>
    <rPh sb="6" eb="7">
      <t>ツカ</t>
    </rPh>
    <rPh sb="8" eb="9">
      <t>ヨウ</t>
    </rPh>
    <rPh sb="12" eb="13">
      <t>ウチ</t>
    </rPh>
    <rPh sb="14" eb="15">
      <t>カタチ</t>
    </rPh>
    <phoneticPr fontId="51"/>
  </si>
  <si>
    <t>項目</t>
    <rPh sb="0" eb="2">
      <t>コウモク</t>
    </rPh>
    <phoneticPr fontId="51"/>
  </si>
  <si>
    <t>金額</t>
    <rPh sb="0" eb="2">
      <t>キンガク</t>
    </rPh>
    <phoneticPr fontId="51"/>
  </si>
  <si>
    <t>当期資金収支差額</t>
    <rPh sb="0" eb="2">
      <t>トウキ</t>
    </rPh>
    <rPh sb="2" eb="4">
      <t>シキン</t>
    </rPh>
    <rPh sb="4" eb="6">
      <t>シュウシ</t>
    </rPh>
    <rPh sb="6" eb="8">
      <t>サガク</t>
    </rPh>
    <phoneticPr fontId="51"/>
  </si>
  <si>
    <t>(A)</t>
    <phoneticPr fontId="51"/>
  </si>
  <si>
    <t>各種積立金への積み立て支出額計</t>
    <rPh sb="0" eb="2">
      <t>カクシュ</t>
    </rPh>
    <rPh sb="2" eb="5">
      <t>ツミタテキン</t>
    </rPh>
    <rPh sb="7" eb="8">
      <t>ツ</t>
    </rPh>
    <rPh sb="9" eb="10">
      <t>タ</t>
    </rPh>
    <rPh sb="11" eb="14">
      <t>シシュツガク</t>
    </rPh>
    <rPh sb="14" eb="15">
      <t>ケイ</t>
    </rPh>
    <phoneticPr fontId="51"/>
  </si>
  <si>
    <t>(B)</t>
    <phoneticPr fontId="51"/>
  </si>
  <si>
    <t>経常収入決算額</t>
    <rPh sb="0" eb="2">
      <t>ケイジョウ</t>
    </rPh>
    <rPh sb="2" eb="4">
      <t>シュウニュウ</t>
    </rPh>
    <rPh sb="4" eb="7">
      <t>ケッサンガク</t>
    </rPh>
    <phoneticPr fontId="51"/>
  </si>
  <si>
    <t>(C)</t>
    <phoneticPr fontId="51"/>
  </si>
  <si>
    <t>(C) の5%相当額（C×0.05）</t>
    <rPh sb="7" eb="10">
      <t>ソウトウガク</t>
    </rPh>
    <phoneticPr fontId="51"/>
  </si>
  <si>
    <t>(D)</t>
    <phoneticPr fontId="51"/>
  </si>
  <si>
    <t>(A+B) - D = (E)</t>
    <phoneticPr fontId="51"/>
  </si>
  <si>
    <t>(E)</t>
    <phoneticPr fontId="51"/>
  </si>
  <si>
    <t>　　　　</t>
    <phoneticPr fontId="51"/>
  </si>
  <si>
    <t>前期末支払資金残高の取崩し</t>
    <rPh sb="10" eb="11">
      <t>ト</t>
    </rPh>
    <rPh sb="11" eb="12">
      <t>クズ</t>
    </rPh>
    <phoneticPr fontId="51"/>
  </si>
  <si>
    <t>前期末支払資金残高の経費充当</t>
    <rPh sb="10" eb="12">
      <t>ケイヒ</t>
    </rPh>
    <rPh sb="12" eb="14">
      <t>ジュウトウ</t>
    </rPh>
    <phoneticPr fontId="51"/>
  </si>
  <si>
    <t>当該保育所を設置する法人本部の運営に要する経費に充当</t>
    <rPh sb="24" eb="26">
      <t>ジュウトウ</t>
    </rPh>
    <phoneticPr fontId="51"/>
  </si>
  <si>
    <t>使　用　内　容</t>
    <rPh sb="0" eb="1">
      <t>ツカ</t>
    </rPh>
    <rPh sb="2" eb="3">
      <t>ヨウ</t>
    </rPh>
    <rPh sb="4" eb="5">
      <t>ナイ</t>
    </rPh>
    <rPh sb="6" eb="7">
      <t>カタチ</t>
    </rPh>
    <phoneticPr fontId="51"/>
  </si>
  <si>
    <t>前期末支払資金残高の取崩し</t>
    <phoneticPr fontId="51"/>
  </si>
  <si>
    <t>前期末支払資金残高の経費充当</t>
    <phoneticPr fontId="51"/>
  </si>
  <si>
    <t>内　　　　　　　　　　容</t>
  </si>
  <si>
    <t>管理・運用方法</t>
    <rPh sb="0" eb="2">
      <t>カンリ</t>
    </rPh>
    <rPh sb="3" eb="5">
      <t>ウンヨウ</t>
    </rPh>
    <rPh sb="5" eb="7">
      <t>ホウホウ</t>
    </rPh>
    <phoneticPr fontId="51"/>
  </si>
  <si>
    <t>委託費の貸付の有無</t>
    <rPh sb="0" eb="2">
      <t>イタク</t>
    </rPh>
    <rPh sb="2" eb="3">
      <t>ヒ</t>
    </rPh>
    <rPh sb="4" eb="6">
      <t>カシツケ</t>
    </rPh>
    <rPh sb="7" eb="9">
      <t>ウム</t>
    </rPh>
    <phoneticPr fontId="51"/>
  </si>
  <si>
    <t>（有の場合の具体的貸付先）</t>
    <rPh sb="1" eb="2">
      <t>ウ</t>
    </rPh>
    <rPh sb="3" eb="5">
      <t>バアイ</t>
    </rPh>
    <rPh sb="6" eb="9">
      <t>グタイテキ</t>
    </rPh>
    <rPh sb="9" eb="11">
      <t>カシツケ</t>
    </rPh>
    <rPh sb="11" eb="12">
      <t>サキ</t>
    </rPh>
    <phoneticPr fontId="51"/>
  </si>
  <si>
    <t>ア　財産目録　　</t>
    <phoneticPr fontId="2"/>
  </si>
  <si>
    <t>ウ　資金収支計算書及び資金収支内訳表（又は収支計算書）</t>
    <phoneticPr fontId="2"/>
  </si>
  <si>
    <t>エ　事業活動収支計算書及び事業活動収支内訳表</t>
    <phoneticPr fontId="2"/>
  </si>
  <si>
    <t>カ　積立金・積立資産明細書</t>
    <rPh sb="2" eb="5">
      <t>ツミタテキン</t>
    </rPh>
    <rPh sb="6" eb="7">
      <t>ツ</t>
    </rPh>
    <rPh sb="7" eb="8">
      <t>タ</t>
    </rPh>
    <rPh sb="8" eb="10">
      <t>シサン</t>
    </rPh>
    <rPh sb="10" eb="13">
      <t>メイサイショ</t>
    </rPh>
    <phoneticPr fontId="2"/>
  </si>
  <si>
    <t xml:space="preserve"> ○　保育所における保育時間は、１日につき８時間を原則とし、その地方における乳児又は幼児の保護者の労働時間その他家庭の状況等を考慮して、保育所の長がこれを定める。
 ○　延長保育時間とは11時間の開所時間の前後の時間において、さらに延長して保育する時間をいう。
 ○　保育所運営費国庫負担金の算定において、開所日とは、日曜日、国民の祝日及び休日を除いた日としている。</t>
    <phoneticPr fontId="2"/>
  </si>
  <si>
    <t>建物合計床面積</t>
    <rPh sb="0" eb="2">
      <t>タテモノ</t>
    </rPh>
    <rPh sb="2" eb="4">
      <t>ゴウケイ</t>
    </rPh>
    <rPh sb="4" eb="7">
      <t>ユカメンセキ</t>
    </rPh>
    <phoneticPr fontId="51"/>
  </si>
  <si>
    <t>金　　額</t>
    <rPh sb="0" eb="1">
      <t>キン</t>
    </rPh>
    <rPh sb="3" eb="4">
      <t>ガク</t>
    </rPh>
    <phoneticPr fontId="51"/>
  </si>
  <si>
    <t>経理規程準則の場合</t>
    <phoneticPr fontId="68"/>
  </si>
  <si>
    <t>（6）全体的な計画</t>
    <phoneticPr fontId="2"/>
  </si>
  <si>
    <t>全体的な計画</t>
    <phoneticPr fontId="51"/>
  </si>
  <si>
    <t>※全体的な計画の写しを添付してください。（添付書類の（６））</t>
    <rPh sb="8" eb="9">
      <t>ウツ</t>
    </rPh>
    <rPh sb="11" eb="13">
      <t>テンプ</t>
    </rPh>
    <rPh sb="21" eb="23">
      <t>テンプ</t>
    </rPh>
    <rPh sb="23" eb="25">
      <t>ショルイ</t>
    </rPh>
    <phoneticPr fontId="51"/>
  </si>
  <si>
    <t>実　施　内　容　等</t>
    <phoneticPr fontId="51"/>
  </si>
  <si>
    <t>県・理事会
の承認</t>
    <rPh sb="0" eb="1">
      <t>ケン</t>
    </rPh>
    <rPh sb="2" eb="5">
      <t>リジカイ</t>
    </rPh>
    <rPh sb="7" eb="9">
      <t>ショウニン</t>
    </rPh>
    <phoneticPr fontId="51"/>
  </si>
  <si>
    <t>①　自然災害その他止むを得ない事由によるその取崩し</t>
    <phoneticPr fontId="51"/>
  </si>
  <si>
    <t>参考</t>
    <rPh sb="0" eb="2">
      <t>サンコウ</t>
    </rPh>
    <phoneticPr fontId="51"/>
  </si>
  <si>
    <t>③の３％</t>
    <phoneticPr fontId="51"/>
  </si>
  <si>
    <t>同一の設置者が運営する社会福祉法第２条に定める第１種社会福祉事業及び第２種社会福祉事業並びに子育て支援事業の運営施設整備の整備等に要する経費に充当</t>
    <phoneticPr fontId="51"/>
  </si>
  <si>
    <t>当期末支払資金残高の保有</t>
    <phoneticPr fontId="51"/>
  </si>
  <si>
    <t>（作成基準日　令和　　　年　　　月　　　日）</t>
    <rPh sb="7" eb="9">
      <t>レイワ</t>
    </rPh>
    <phoneticPr fontId="2"/>
  </si>
  <si>
    <t>１と同等の能力を有する。</t>
  </si>
  <si>
    <t>該当なし　・　いる　・　いない</t>
    <phoneticPr fontId="2"/>
  </si>
  <si>
    <t>うち短時間利用児</t>
    <phoneticPr fontId="2"/>
  </si>
  <si>
    <t>延長保育事業</t>
    <rPh sb="0" eb="2">
      <t>エンチョウ</t>
    </rPh>
    <rPh sb="2" eb="4">
      <t>ホイク</t>
    </rPh>
    <rPh sb="4" eb="6">
      <t>ジギョウ</t>
    </rPh>
    <phoneticPr fontId="2"/>
  </si>
  <si>
    <t>地域子育て支援拠点事業</t>
    <rPh sb="0" eb="2">
      <t>チイキ</t>
    </rPh>
    <rPh sb="2" eb="4">
      <t>コソダ</t>
    </rPh>
    <rPh sb="5" eb="7">
      <t>シエン</t>
    </rPh>
    <rPh sb="7" eb="9">
      <t>キョテン</t>
    </rPh>
    <rPh sb="9" eb="11">
      <t>ジギョウ</t>
    </rPh>
    <phoneticPr fontId="2"/>
  </si>
  <si>
    <t>休日保育事業</t>
    <rPh sb="0" eb="2">
      <t>キュウジツ</t>
    </rPh>
    <rPh sb="2" eb="4">
      <t>ホイク</t>
    </rPh>
    <rPh sb="4" eb="6">
      <t>ジギョウ</t>
    </rPh>
    <phoneticPr fontId="2"/>
  </si>
  <si>
    <t>有・無</t>
    <phoneticPr fontId="2"/>
  </si>
  <si>
    <t>賃金の口座振込みに関する協定書</t>
    <phoneticPr fontId="2"/>
  </si>
  <si>
    <t>※口座振込の場合</t>
    <phoneticPr fontId="2"/>
  </si>
  <si>
    <t>同意書・協定書</t>
    <phoneticPr fontId="2"/>
  </si>
  <si>
    <t>：</t>
    <phoneticPr fontId="2"/>
  </si>
  <si>
    <t>※法定外控除</t>
    <rPh sb="1" eb="4">
      <t>ホウテイガイ</t>
    </rPh>
    <rPh sb="4" eb="6">
      <t>コウジョ</t>
    </rPh>
    <phoneticPr fontId="2"/>
  </si>
  <si>
    <t>：</t>
    <phoneticPr fontId="2"/>
  </si>
  <si>
    <t>有・無</t>
    <rPh sb="0" eb="1">
      <t>タモツ</t>
    </rPh>
    <rPh sb="2" eb="3">
      <t>ム</t>
    </rPh>
    <phoneticPr fontId="2"/>
  </si>
  <si>
    <t>個人情報保護方針（プライバシーポリシー）</t>
    <phoneticPr fontId="51"/>
  </si>
  <si>
    <t>個人情報保護規程</t>
    <rPh sb="0" eb="2">
      <t>コジン</t>
    </rPh>
    <rPh sb="2" eb="4">
      <t>ジョウホウ</t>
    </rPh>
    <rPh sb="4" eb="6">
      <t>ホゴホウ</t>
    </rPh>
    <rPh sb="6" eb="8">
      <t>キテイ</t>
    </rPh>
    <phoneticPr fontId="51"/>
  </si>
  <si>
    <t>※個人情報保護規程の策定状況</t>
    <rPh sb="7" eb="9">
      <t>キテイ</t>
    </rPh>
    <rPh sb="10" eb="12">
      <t>サクテイ</t>
    </rPh>
    <rPh sb="12" eb="14">
      <t>ジョウキョウ</t>
    </rPh>
    <phoneticPr fontId="51"/>
  </si>
  <si>
    <t>※個人情報保護方針（プライバシーポリシー）の策定状況</t>
    <phoneticPr fontId="51"/>
  </si>
  <si>
    <t>施設の立地条件</t>
    <rPh sb="0" eb="2">
      <t>シセツ</t>
    </rPh>
    <rPh sb="3" eb="5">
      <t>リッチ</t>
    </rPh>
    <rPh sb="5" eb="7">
      <t>ジョウケン</t>
    </rPh>
    <phoneticPr fontId="2"/>
  </si>
  <si>
    <t>津波災害警戒区域内</t>
    <rPh sb="0" eb="2">
      <t>ツナミ</t>
    </rPh>
    <rPh sb="2" eb="4">
      <t>サイガイ</t>
    </rPh>
    <rPh sb="4" eb="6">
      <t>ケイカイ</t>
    </rPh>
    <rPh sb="6" eb="8">
      <t>クイキ</t>
    </rPh>
    <rPh sb="8" eb="9">
      <t>ナイ</t>
    </rPh>
    <phoneticPr fontId="2"/>
  </si>
  <si>
    <t>日</t>
    <rPh sb="0" eb="1">
      <t>ニチ</t>
    </rPh>
    <phoneticPr fontId="51"/>
  </si>
  <si>
    <t>主な目的地（公園等）</t>
    <rPh sb="0" eb="1">
      <t>オモ</t>
    </rPh>
    <rPh sb="2" eb="5">
      <t>モクテキチ</t>
    </rPh>
    <rPh sb="6" eb="8">
      <t>コウエン</t>
    </rPh>
    <rPh sb="8" eb="9">
      <t>トウ</t>
    </rPh>
    <phoneticPr fontId="51"/>
  </si>
  <si>
    <t>施設との距離</t>
    <rPh sb="0" eb="2">
      <t>シセツ</t>
    </rPh>
    <rPh sb="4" eb="6">
      <t>キョリ</t>
    </rPh>
    <phoneticPr fontId="51"/>
  </si>
  <si>
    <t>約</t>
    <rPh sb="0" eb="1">
      <t>ヤク</t>
    </rPh>
    <phoneticPr fontId="2"/>
  </si>
  <si>
    <t>ｍ</t>
    <phoneticPr fontId="2"/>
  </si>
  <si>
    <t>散歩中や公園等での事故防止の取組み</t>
    <phoneticPr fontId="2"/>
  </si>
  <si>
    <t>　　　4　入所時の健康診断に代えて、６ヶ月以内に市町村が実施した健康診断の受診結果を確認している場合にはその結果を記入してください。</t>
    <rPh sb="5" eb="7">
      <t>ニュウショ</t>
    </rPh>
    <rPh sb="7" eb="8">
      <t>ジ</t>
    </rPh>
    <rPh sb="9" eb="11">
      <t>ケンコウ</t>
    </rPh>
    <rPh sb="11" eb="13">
      <t>シンダン</t>
    </rPh>
    <rPh sb="14" eb="15">
      <t>カ</t>
    </rPh>
    <rPh sb="20" eb="21">
      <t>ゲツ</t>
    </rPh>
    <rPh sb="21" eb="23">
      <t>イナイ</t>
    </rPh>
    <rPh sb="24" eb="27">
      <t>シチョウソン</t>
    </rPh>
    <rPh sb="28" eb="30">
      <t>ジッシ</t>
    </rPh>
    <rPh sb="32" eb="34">
      <t>ケンコウ</t>
    </rPh>
    <rPh sb="34" eb="36">
      <t>シンダン</t>
    </rPh>
    <rPh sb="37" eb="39">
      <t>ジュシン</t>
    </rPh>
    <rPh sb="39" eb="41">
      <t>ケッカ</t>
    </rPh>
    <rPh sb="42" eb="44">
      <t>カクニン</t>
    </rPh>
    <rPh sb="48" eb="50">
      <t>バアイ</t>
    </rPh>
    <rPh sb="54" eb="56">
      <t>ケッカ</t>
    </rPh>
    <rPh sb="57" eb="59">
      <t>キニュウ</t>
    </rPh>
    <phoneticPr fontId="51"/>
  </si>
  <si>
    <t>上乗せ徴収</t>
    <rPh sb="0" eb="2">
      <t>ウワノ</t>
    </rPh>
    <rPh sb="3" eb="5">
      <t>チョウシュウ</t>
    </rPh>
    <phoneticPr fontId="51"/>
  </si>
  <si>
    <t>前期（前々年度）
決算時残高
①</t>
    <rPh sb="0" eb="1">
      <t>ゼンネンド</t>
    </rPh>
    <rPh sb="1" eb="2">
      <t>キ</t>
    </rPh>
    <rPh sb="3" eb="4">
      <t>マエ</t>
    </rPh>
    <rPh sb="4" eb="5">
      <t>ササキ</t>
    </rPh>
    <rPh sb="5" eb="7">
      <t>ネンド</t>
    </rPh>
    <rPh sb="9" eb="11">
      <t>ケッサン</t>
    </rPh>
    <rPh sb="11" eb="12">
      <t>ジ</t>
    </rPh>
    <rPh sb="12" eb="14">
      <t>ザンダカ</t>
    </rPh>
    <phoneticPr fontId="51"/>
  </si>
  <si>
    <t>当期（前年度）
決算時残高
②</t>
    <rPh sb="0" eb="2">
      <t>トウキ</t>
    </rPh>
    <rPh sb="3" eb="6">
      <t>ゼンネンド</t>
    </rPh>
    <rPh sb="8" eb="10">
      <t>ケッサン</t>
    </rPh>
    <rPh sb="10" eb="11">
      <t>ジ</t>
    </rPh>
    <rPh sb="11" eb="13">
      <t>ザンダカ</t>
    </rPh>
    <phoneticPr fontId="51"/>
  </si>
  <si>
    <t>②　①以外の取崩し</t>
    <rPh sb="3" eb="5">
      <t>イガイ</t>
    </rPh>
    <rPh sb="6" eb="7">
      <t>ト</t>
    </rPh>
    <rPh sb="7" eb="8">
      <t>クズ</t>
    </rPh>
    <phoneticPr fontId="51"/>
  </si>
  <si>
    <t>区分毎の
利用定員</t>
    <rPh sb="0" eb="2">
      <t>クブン</t>
    </rPh>
    <rPh sb="2" eb="3">
      <t>ゴト</t>
    </rPh>
    <rPh sb="5" eb="7">
      <t>リヨウ</t>
    </rPh>
    <rPh sb="7" eb="9">
      <t>テイイン</t>
    </rPh>
    <phoneticPr fontId="2"/>
  </si>
  <si>
    <t>乳児</t>
    <rPh sb="0" eb="2">
      <t>ニュウジ</t>
    </rPh>
    <phoneticPr fontId="2"/>
  </si>
  <si>
    <t>満３歳以
上の幼児</t>
    <rPh sb="0" eb="1">
      <t>マン</t>
    </rPh>
    <rPh sb="2" eb="3">
      <t>サイ</t>
    </rPh>
    <rPh sb="3" eb="4">
      <t>イ</t>
    </rPh>
    <rPh sb="5" eb="6">
      <t>ジョウ</t>
    </rPh>
    <rPh sb="7" eb="9">
      <t>ヨウジ</t>
    </rPh>
    <phoneticPr fontId="2"/>
  </si>
  <si>
    <t>満３歳に満
たない幼児</t>
    <rPh sb="0" eb="1">
      <t>マン</t>
    </rPh>
    <rPh sb="2" eb="3">
      <t>サイ</t>
    </rPh>
    <rPh sb="4" eb="5">
      <t>ミ</t>
    </rPh>
    <rPh sb="9" eb="11">
      <t>ヨウジ</t>
    </rPh>
    <phoneticPr fontId="2"/>
  </si>
  <si>
    <t>うち短時間利用児</t>
    <phoneticPr fontId="2"/>
  </si>
  <si>
    <t>※平成29年5月30日から、すべての事業者に個人情報保護法が適用されています。</t>
    <phoneticPr fontId="2"/>
  </si>
  <si>
    <t>令和　　　年　　　月　　　日</t>
    <rPh sb="0" eb="2">
      <t>レイワ</t>
    </rPh>
    <rPh sb="5" eb="6">
      <t>ネン</t>
    </rPh>
    <rPh sb="9" eb="10">
      <t>ツキ</t>
    </rPh>
    <rPh sb="13" eb="14">
      <t>ヒ</t>
    </rPh>
    <phoneticPr fontId="2"/>
  </si>
  <si>
    <t>監査資料作成基準日の状況を記入してください。</t>
    <phoneticPr fontId="2"/>
  </si>
  <si>
    <t>常勤とは、各保育所の就業規則等で定められ、常勤とされる者と同一勤務形態にある者（正規、非正規を問わない。）をいいます。</t>
    <phoneticPr fontId="2"/>
  </si>
  <si>
    <t>県条例上の保育士定数の一部に算入できない短時間勤務保育士については含めないでください。</t>
    <phoneticPr fontId="2"/>
  </si>
  <si>
    <t>保育士の常勤換算値は、非常勤職員（常勤以外、短期間勤務の保育士）の１月の勤務時間数の計を常勤の１月の勤務時間数で除した値（小数</t>
    <phoneticPr fontId="2"/>
  </si>
  <si>
    <t>　　　 　</t>
    <phoneticPr fontId="2"/>
  </si>
  <si>
    <t>点第１位四捨五入）をいいます。</t>
    <phoneticPr fontId="2"/>
  </si>
  <si>
    <t>１月は、原則として４週間で計算してください。</t>
    <phoneticPr fontId="2"/>
  </si>
  <si>
    <t>地域子育て支援拠点事業（同様の自主事業を含む。）の専任職員である保育士は、原則として計上しないでください。</t>
    <phoneticPr fontId="2"/>
  </si>
  <si>
    <t>分園がある場合には、保育士の配置状況について別途作成してください。</t>
    <phoneticPr fontId="2"/>
  </si>
  <si>
    <t>児童年齢及び数対応数については、年度初日の前日における満年齢により区分して記入して下さい。</t>
    <phoneticPr fontId="2"/>
  </si>
  <si>
    <t>配置職員数記入欄のうち、「専任主任保育士」欄及び「実施補助事業等」欄において、該当するものには有無又は○を付してください。</t>
    <phoneticPr fontId="2"/>
  </si>
  <si>
    <t>（参考）</t>
    <rPh sb="1" eb="3">
      <t>サンコウ</t>
    </rPh>
    <phoneticPr fontId="2"/>
  </si>
  <si>
    <t>保育士（保健師等を含む。）の配置については、別紙「保育士の必要配置と配置基準」を参照してください。</t>
    <phoneticPr fontId="2"/>
  </si>
  <si>
    <t>単位：人、時間</t>
    <phoneticPr fontId="2"/>
  </si>
  <si>
    <t>保育時間を短縮（８時間未満）している場合に記入してください。</t>
    <phoneticPr fontId="2"/>
  </si>
  <si>
    <t xml:space="preserve">　　　  </t>
    <phoneticPr fontId="2"/>
  </si>
  <si>
    <t>監査資料作成基準日の状況を記入してください。</t>
    <phoneticPr fontId="2"/>
  </si>
  <si>
    <t>（注）</t>
    <phoneticPr fontId="2"/>
  </si>
  <si>
    <t>「初日在籍児童数」欄は、年度の初日の前日の児童年齢により区分して記入してください。</t>
    <phoneticPr fontId="2"/>
  </si>
  <si>
    <t>私的契約児（児童福祉法第24条による入所以外の児童）数については、（　）書き（外数）としてください。ただし、私的契約児のうち</t>
    <phoneticPr fontId="2"/>
  </si>
  <si>
    <t>　 　 　　</t>
    <phoneticPr fontId="2"/>
  </si>
  <si>
    <t>認定こども園（保育所型）である保育所における短時間利用児数については、「短時間利用児」欄に記「」書き）としてください。</t>
    <phoneticPr fontId="2"/>
  </si>
  <si>
    <t>「障がい児数（再掲）」欄には、次に示す障がいの程度の基準により区分して、当該月の保育児童数を記入してください。</t>
    <phoneticPr fontId="2"/>
  </si>
  <si>
    <t>中度　特別児童扶養手当等の支給に関する法律基づく特別児童扶養手の支給対象障がい児（所得により支給を停止されている場合を含む。）</t>
    <phoneticPr fontId="2"/>
  </si>
  <si>
    <t>　　　　</t>
    <phoneticPr fontId="2"/>
  </si>
  <si>
    <t xml:space="preserve"> ①</t>
    <phoneticPr fontId="2"/>
  </si>
  <si>
    <t>　　　 　　　　　</t>
    <phoneticPr fontId="2"/>
  </si>
  <si>
    <t>※障がいの程度が①に示す内容と同程度であると判断される児童を含む。　</t>
    <phoneticPr fontId="2"/>
  </si>
  <si>
    <t>軽度　①を除く障がい児</t>
    <phoneticPr fontId="2"/>
  </si>
  <si>
    <t xml:space="preserve">　　　 </t>
    <phoneticPr fontId="2"/>
  </si>
  <si>
    <t>②</t>
    <phoneticPr fontId="2"/>
  </si>
  <si>
    <t>「年齢構成」欄には、年度当初、クラス編成時の保育対象児童年齢を記入してください。</t>
    <phoneticPr fontId="2"/>
  </si>
  <si>
    <t>「常勤の保育士」とは、保育所の就業規則等で常勤とされている保育士（採用形態の区別は問わない。）をいいます。</t>
    <phoneticPr fontId="2"/>
  </si>
  <si>
    <t>「短時間勤務の保育士」とは、１日６時間未満又は月20日未満勤務の保育士をいいます。</t>
    <phoneticPr fontId="2"/>
  </si>
  <si>
    <t>「常勤以外の保育士」とは、常勤の保育士又は短時間勤務の保育士以外の保育士をいいます。</t>
    <phoneticPr fontId="2"/>
  </si>
  <si>
    <t>「資格」欄には保育士等職種に応じた資格の有無を記入してください。（以下同じ。）</t>
    <phoneticPr fontId="2"/>
  </si>
  <si>
    <t xml:space="preserve">最低基準上の保育士定数の一部に算入できない短時間勤務保育士についても記入してください。 </t>
    <phoneticPr fontId="2"/>
  </si>
  <si>
    <t>「資格要件の具備状況」欄の該当する番号に○を付してください。</t>
    <phoneticPr fontId="2"/>
  </si>
  <si>
    <t>２に該当する場合には、具体的内容を記入してください、また、３に該当する場合は、その解消計画を記入してください。</t>
    <phoneticPr fontId="2"/>
  </si>
  <si>
    <t>（注）</t>
    <phoneticPr fontId="2"/>
  </si>
  <si>
    <t>前年度監査資料作成基準日以降の職員の異動状況を記入してください。</t>
    <phoneticPr fontId="2"/>
  </si>
  <si>
    <t>採用、転出、転入者の順に記入してください。</t>
    <phoneticPr fontId="2"/>
  </si>
  <si>
    <t>採用形態（正規職員、臨時職員、パート、派遣等）の区別を問わず記入してください。ただし、産休等代替職員は除いてください。</t>
    <phoneticPr fontId="2"/>
  </si>
  <si>
    <t>「区分」欄には、採用、転出、転入の区分を記入してください。</t>
    <phoneticPr fontId="2"/>
  </si>
  <si>
    <t>正規職員以外の採用の場合には、「雇用予定年月」欄に期間を記入してください。なお、更新を予定している場合には、更新予定期間を含めて記</t>
    <phoneticPr fontId="2"/>
  </si>
  <si>
    <t>入してください。（例：雇用通知書による雇用期間６ヶ月、更新予定６ヶ月の場合は１年(更新予定)）</t>
    <phoneticPr fontId="2"/>
  </si>
  <si>
    <t>採用の場合には、「選考」及び「選考方法」欄を記入してください。</t>
    <phoneticPr fontId="2"/>
  </si>
  <si>
    <t>前年度監査資料作成基準日以降の職員の状況を記入してください。</t>
    <phoneticPr fontId="2"/>
  </si>
  <si>
    <t>「区分」欄には、産休、病休、育休等の区分を記入してください。</t>
    <phoneticPr fontId="2"/>
  </si>
  <si>
    <t>６職員の配置状況（1）で計上した職員について、監査資料作成基準日の状況を記入してください。</t>
    <phoneticPr fontId="2"/>
  </si>
  <si>
    <t>｢採用形態の別｣欄は、正規、臨時、パート、派遣等と記入してください。</t>
    <phoneticPr fontId="2"/>
  </si>
  <si>
    <t>｢他の社会福祉施設経験年数｣欄は、現施設以外（民間法人内で複数の施設がある場合も含む）の保育所等に勤務した年数を記入してください。　</t>
    <phoneticPr fontId="2"/>
  </si>
  <si>
    <t>（パートタイム職員を除き、臨時職員等であっても正規職員と同様の勤務形態であれば、これを含む。）</t>
    <phoneticPr fontId="2"/>
  </si>
  <si>
    <t>公立保育所の職員の｢経験年数」欄には、市町村への採用年月日及び当該市町村職員としての経験年数（保育所以外を除く）を記入してください。</t>
    <phoneticPr fontId="2"/>
  </si>
  <si>
    <t>民間保育所の職員は現施設への採用（異動）年月日及び経験年数（保育所以外を除く）を記入してください。</t>
    <phoneticPr fontId="2"/>
  </si>
  <si>
    <t>（注）</t>
    <phoneticPr fontId="2"/>
  </si>
  <si>
    <t>本表は（1）表により兼任となっている職員について記入してください。なお、「番号」欄には、（1）表の番号を記入してください。</t>
    <phoneticPr fontId="2"/>
  </si>
  <si>
    <t>正規職員は、民間保育所（公設民営を含む。）のみ記入してください。</t>
    <phoneticPr fontId="2"/>
  </si>
  <si>
    <t>非常勤職員は、加入資格のある者について記入してください。</t>
    <phoneticPr fontId="2"/>
  </si>
  <si>
    <t>本表は、施設長・保育士・調理員・用務員等の職種別に別葉として業務の実態を記入してください。</t>
    <phoneticPr fontId="2"/>
  </si>
  <si>
    <t>保育士、調理員については、正規職員、臨時職員、パートタイム職員の全てを記入してください。</t>
    <phoneticPr fontId="2"/>
  </si>
  <si>
    <t>本表は、「所長・調理員等」、「保育士（週休、年休代替保育士及び短時間勤務の保育士を含む。）」についてそれぞれ別葉として作成してください。分園については、保育士についてのみ作成してください。</t>
    <phoneticPr fontId="2"/>
  </si>
  <si>
    <t>　　　　</t>
    <phoneticPr fontId="2"/>
  </si>
  <si>
    <t>本表は、監査資料作成基準日の属する月について、職員の勤務時間及び休日に関する条例、規則等で定められた期間における勤務割等状況を記入してください。なお、半日又は時間単位年休は考慮しなくて結構です。</t>
    <phoneticPr fontId="2"/>
  </si>
  <si>
    <t>勤務割等状況は、職員別に｢勤務形態の符号｣欄の符号を記載してください。</t>
    <phoneticPr fontId="2"/>
  </si>
  <si>
    <t>｢勤務形態の符号｣欄は前項（1）の勤務形態をA～○に区分して記入してください。（例：A=早番、B=普通等）</t>
    <phoneticPr fontId="2"/>
  </si>
  <si>
    <t>諸規程・帳簿等の有無について、｢有｣｢無｣欄に○を付してください。</t>
    <phoneticPr fontId="2"/>
  </si>
  <si>
    <t>入所児童の処遇の状況を明らかにする帳簿であって、名称は問いません。</t>
    <phoneticPr fontId="2"/>
  </si>
  <si>
    <t>※</t>
    <phoneticPr fontId="2"/>
  </si>
  <si>
    <t>職員会議・給食会議・定例ミーティング等各種会議の実施状況及び各種検討委員会等の活動状況について記載してください。</t>
    <phoneticPr fontId="2"/>
  </si>
  <si>
    <t>会議等の内容については、主な議事内容を具体的に記載してください。</t>
    <phoneticPr fontId="2"/>
  </si>
  <si>
    <t>（注）</t>
    <phoneticPr fontId="2"/>
  </si>
  <si>
    <t>就業規則には、給与規程等を含んでください。</t>
    <phoneticPr fontId="2"/>
  </si>
  <si>
    <t>(注）</t>
    <phoneticPr fontId="2"/>
  </si>
  <si>
    <t>（注）</t>
    <phoneticPr fontId="2"/>
  </si>
  <si>
    <t>監査資料作成基準日の直近の検査結果等について記入してください。</t>
    <phoneticPr fontId="2"/>
  </si>
  <si>
    <t>（注）1　</t>
    <rPh sb="1" eb="2">
      <t>チュウ</t>
    </rPh>
    <phoneticPr fontId="51"/>
  </si>
  <si>
    <t>雇入時健康診断については、今年度（監査資料作成基準日まで）の実績も記入してください。</t>
    <phoneticPr fontId="2"/>
  </si>
  <si>
    <t>（注）</t>
    <phoneticPr fontId="51"/>
  </si>
  <si>
    <t>未実施者がいる場合には、その理由を「備考」欄に記入してください。</t>
    <phoneticPr fontId="2"/>
  </si>
  <si>
    <t>外部講師による研修を実施した場合には、講師名の前に「外」と記入してください。</t>
    <phoneticPr fontId="2"/>
  </si>
  <si>
    <t>第三者委員の「職名」欄には、評議員、大学教授、弁護士等と記入してください。</t>
    <phoneticPr fontId="2"/>
  </si>
  <si>
    <t>受付件数等については、前年度監査資料作成基準日から今年度監査資料作成基準日までの件数を記入してください。</t>
    <phoneticPr fontId="2"/>
  </si>
  <si>
    <t>「寄せられた苦情の内容」欄には苦情件名を記入してください。</t>
    <phoneticPr fontId="2"/>
  </si>
  <si>
    <t>情報提供の状況が確認できる資料（パンフレット等）を添付してください。</t>
    <phoneticPr fontId="2"/>
  </si>
  <si>
    <t>分園を設置している場合には、分園の状況も併せて記入してください。</t>
    <phoneticPr fontId="2"/>
  </si>
  <si>
    <t>分園がある場合には、分園の状況についても記入してください。以下１９の（1）から（7）及び（9）についても同様としてください。</t>
    <phoneticPr fontId="2"/>
  </si>
  <si>
    <t>消防署報告年月日は、監査資料作成基準日の直近の報告年月日を記入してください。</t>
    <phoneticPr fontId="2"/>
  </si>
  <si>
    <t>「想定災害別訓練回数」欄には、左欄の避難訓練を想定災害別に区分して記入してください。</t>
    <phoneticPr fontId="2"/>
  </si>
  <si>
    <t>総合訓練を実施した場合には他の訓練種別に区分して回数を計上するとともに、「総合訓練」欄に再掲してください。</t>
    <phoneticPr fontId="2"/>
  </si>
  <si>
    <t>＊</t>
    <phoneticPr fontId="51"/>
  </si>
  <si>
    <t>（注）</t>
    <phoneticPr fontId="51"/>
  </si>
  <si>
    <t>屋内外の点検は、自然災害を想定した点検を含めてください。</t>
    <phoneticPr fontId="2"/>
  </si>
  <si>
    <t>前年度の監査資料作成基準日以降の状況（加入している保険が適用された事故等）について記入してください。</t>
    <phoneticPr fontId="2"/>
  </si>
  <si>
    <t>「事故の概要及び怪我の状態」は具体的に記載してください。</t>
    <phoneticPr fontId="2"/>
  </si>
  <si>
    <t>日常的に利用する散歩の経路や公園等について、異常や危険性の有無を確認していますか。</t>
    <rPh sb="0" eb="3">
      <t>ニチジョウテキ</t>
    </rPh>
    <rPh sb="4" eb="6">
      <t>リヨウ</t>
    </rPh>
    <rPh sb="8" eb="10">
      <t>サンポ</t>
    </rPh>
    <rPh sb="11" eb="13">
      <t>ケイロ</t>
    </rPh>
    <rPh sb="14" eb="16">
      <t>コウエン</t>
    </rPh>
    <rPh sb="16" eb="17">
      <t>トウ</t>
    </rPh>
    <rPh sb="22" eb="24">
      <t>イジョウ</t>
    </rPh>
    <rPh sb="25" eb="28">
      <t>キケンセイ</t>
    </rPh>
    <rPh sb="29" eb="31">
      <t>ウム</t>
    </rPh>
    <rPh sb="32" eb="34">
      <t>カクニン</t>
    </rPh>
    <phoneticPr fontId="2"/>
  </si>
  <si>
    <t>工事箇所や交通量等を点検し、記録していますか。</t>
    <rPh sb="0" eb="2">
      <t>コウジ</t>
    </rPh>
    <rPh sb="2" eb="4">
      <t>カショ</t>
    </rPh>
    <rPh sb="5" eb="8">
      <t>コウツウリョウ</t>
    </rPh>
    <rPh sb="8" eb="9">
      <t>トウ</t>
    </rPh>
    <rPh sb="10" eb="12">
      <t>テンケン</t>
    </rPh>
    <rPh sb="14" eb="16">
      <t>キロク</t>
    </rPh>
    <phoneticPr fontId="2"/>
  </si>
  <si>
    <t>⑨</t>
    <phoneticPr fontId="51"/>
  </si>
  <si>
    <t>万が一事故が発生した場合には、直ちに再発防止のための対策・検討を行っていますか。</t>
    <phoneticPr fontId="2"/>
  </si>
  <si>
    <t>事故発生時に対応するため、保険に加入していますか。</t>
  </si>
  <si>
    <t>②が「はい」の場合、加入している保険の名称及び内容について記入してください。</t>
    <phoneticPr fontId="2"/>
  </si>
  <si>
    <t>事故予防及び発生時に備え、マニュアル等を整備するとともに、緊急連絡網を整備していますか。</t>
    <phoneticPr fontId="2"/>
  </si>
  <si>
    <t>⑤　</t>
    <phoneticPr fontId="51"/>
  </si>
  <si>
    <t>⑥</t>
    <phoneticPr fontId="51"/>
  </si>
  <si>
    <t>マニュアル等（事故防止対策以外も含む。）について、適宜、見直し等を行っていますか。</t>
    <phoneticPr fontId="2"/>
  </si>
  <si>
    <t>⑦</t>
    <phoneticPr fontId="51"/>
  </si>
  <si>
    <t>報告義務のある事故等が発生した場合には、速やかに関係機関に報告していますか。</t>
    <phoneticPr fontId="2"/>
  </si>
  <si>
    <t>⑧</t>
    <phoneticPr fontId="51"/>
  </si>
  <si>
    <t>児童の安全管理に関して、職員の共通理解を図っていますか。</t>
    <phoneticPr fontId="2"/>
  </si>
  <si>
    <t>プール活動・水遊び中に指導役と監視役を分けて配置していますか。</t>
    <rPh sb="3" eb="5">
      <t>カツドウ</t>
    </rPh>
    <rPh sb="6" eb="8">
      <t>ミズアソ</t>
    </rPh>
    <rPh sb="9" eb="10">
      <t>チュウ</t>
    </rPh>
    <rPh sb="11" eb="13">
      <t>シドウ</t>
    </rPh>
    <rPh sb="13" eb="14">
      <t>ヤク</t>
    </rPh>
    <rPh sb="15" eb="18">
      <t>カンシヤク</t>
    </rPh>
    <rPh sb="19" eb="20">
      <t>ワ</t>
    </rPh>
    <rPh sb="22" eb="24">
      <t>ハイチ</t>
    </rPh>
    <phoneticPr fontId="2"/>
  </si>
  <si>
    <t>感染症の疑いのある児童への対応及び感染症発生時の対応を適切に行っていますか。</t>
    <phoneticPr fontId="2"/>
  </si>
  <si>
    <t>常に施設内外を清潔に保っていますか。　</t>
    <phoneticPr fontId="2"/>
  </si>
  <si>
    <t>①</t>
    <phoneticPr fontId="51"/>
  </si>
  <si>
    <t>睡眠中の観察</t>
    <phoneticPr fontId="2"/>
  </si>
  <si>
    <t>呼吸</t>
    <phoneticPr fontId="2"/>
  </si>
  <si>
    <t>記録</t>
    <phoneticPr fontId="2"/>
  </si>
  <si>
    <t>マニュアル</t>
    <phoneticPr fontId="2"/>
  </si>
  <si>
    <t>顔色</t>
    <phoneticPr fontId="2"/>
  </si>
  <si>
    <t>チェック表の
作成、間隔</t>
    <rPh sb="4" eb="5">
      <t>オモテ</t>
    </rPh>
    <rPh sb="7" eb="9">
      <t>サクセイ</t>
    </rPh>
    <rPh sb="10" eb="12">
      <t>カンカク</t>
    </rPh>
    <phoneticPr fontId="51"/>
  </si>
  <si>
    <t>注意事項マニュ
アル等の整備</t>
    <rPh sb="0" eb="2">
      <t>チュウイ</t>
    </rPh>
    <rPh sb="2" eb="4">
      <t>ジコウ</t>
    </rPh>
    <rPh sb="10" eb="11">
      <t>トウ</t>
    </rPh>
    <rPh sb="12" eb="14">
      <t>セイビ</t>
    </rPh>
    <phoneticPr fontId="51"/>
  </si>
  <si>
    <t>必要な医薬品その他の医療品等を整備し、適切に管理していますか。</t>
    <rPh sb="0" eb="2">
      <t>ヒツヨウ</t>
    </rPh>
    <rPh sb="3" eb="6">
      <t>イヤクヒン</t>
    </rPh>
    <rPh sb="8" eb="9">
      <t>タ</t>
    </rPh>
    <rPh sb="10" eb="12">
      <t>イリョウ</t>
    </rPh>
    <rPh sb="12" eb="13">
      <t>ヒン</t>
    </rPh>
    <rPh sb="13" eb="14">
      <t>トウ</t>
    </rPh>
    <rPh sb="15" eb="17">
      <t>セイビ</t>
    </rPh>
    <rPh sb="19" eb="21">
      <t>テキセツ</t>
    </rPh>
    <rPh sb="22" eb="24">
      <t>カンリ</t>
    </rPh>
    <phoneticPr fontId="2"/>
  </si>
  <si>
    <t>初日在籍児童数は、監査資料５保育児童の状況の（1）と一致してください。　</t>
    <phoneticPr fontId="2"/>
  </si>
  <si>
    <t>監査資料作成基準日の直近の検査結果等について記入してください。</t>
    <phoneticPr fontId="2"/>
  </si>
  <si>
    <t>（注）</t>
    <phoneticPr fontId="51"/>
  </si>
  <si>
    <t>監査資料作成基準日の直近の検査結果等について記入してください。</t>
    <phoneticPr fontId="2"/>
  </si>
  <si>
    <t>①</t>
    <phoneticPr fontId="51"/>
  </si>
  <si>
    <t>適正な献立内容、調理方法に沿って調理していますか。　</t>
    <phoneticPr fontId="2"/>
  </si>
  <si>
    <t>大量調理施設衛生マニュアルに基づき衛生管理のための点検を実施していますか。　</t>
    <phoneticPr fontId="2"/>
  </si>
  <si>
    <t>食材の管理は適切に行われていますか。</t>
    <phoneticPr fontId="2"/>
  </si>
  <si>
    <t>調理後２時間以内に喫食されていますか。</t>
    <phoneticPr fontId="2"/>
  </si>
  <si>
    <t>②</t>
    <phoneticPr fontId="51"/>
  </si>
  <si>
    <t>③</t>
    <phoneticPr fontId="51"/>
  </si>
  <si>
    <t>④</t>
    <phoneticPr fontId="51"/>
  </si>
  <si>
    <t>⑤</t>
    <phoneticPr fontId="51"/>
  </si>
  <si>
    <t>「保育料」とは別に別途徴収しているものすべてを記入してください。</t>
    <phoneticPr fontId="2"/>
  </si>
  <si>
    <t>延長保育又は一時預かり料等について、保育時間等により料金が異なる場合又は飲食費等を徴収している場合は、区分して記入してください。</t>
    <phoneticPr fontId="2"/>
  </si>
  <si>
    <t>（注）</t>
    <phoneticPr fontId="51"/>
  </si>
  <si>
    <t>上乗せ徴収を実施している場合、あらかじめ、当該金銭の使途及び額並びに支給認定保護者に支払いを求める理由について書面によって明らかにするとともに、支給認定保護者に対して説明を行い、文書による同意を得ていますか。</t>
    <phoneticPr fontId="2"/>
  </si>
  <si>
    <t>保護者等から費用徴収している場合（保護者会を除く。）、徴収簿を作成していますか。</t>
    <phoneticPr fontId="2"/>
  </si>
  <si>
    <t>保護者等から費用徴収している場合（保護者会を除く。）、施設の収入科目に計上して会計処理をしていますか。</t>
    <phoneticPr fontId="2"/>
  </si>
  <si>
    <t>実費相当額を保護者等から費用徴収している場合、その積算根拠は明確にしていますか。</t>
    <phoneticPr fontId="2"/>
  </si>
  <si>
    <t>③</t>
    <phoneticPr fontId="2"/>
  </si>
  <si>
    <t>要件内容に適合している場合には、「適合」欄に○を付してください。（以下同じ。）</t>
    <phoneticPr fontId="2"/>
  </si>
  <si>
    <t>該当する弾力運用の内容に○を付し、金額を記入してください。（以下同じ。）</t>
    <phoneticPr fontId="2"/>
  </si>
  <si>
    <t>新たに保育所を経営する事業を行う設置者は、要件４も満たしていること。</t>
    <phoneticPr fontId="2"/>
  </si>
  <si>
    <t xml:space="preserve">　　　  </t>
    <phoneticPr fontId="51"/>
  </si>
  <si>
    <t>上記金額の積算資料を添付してください。</t>
    <phoneticPr fontId="2"/>
  </si>
  <si>
    <t>積立預金の目的外使用を行った場合には、その内容を下表に記入してください。</t>
    <phoneticPr fontId="2"/>
  </si>
  <si>
    <t>②</t>
    <phoneticPr fontId="51"/>
  </si>
  <si>
    <t>委託費に係る当該年度の各種積立預金(B)への積立支出及び当期資金収支差額(A)の合計額は当該施設に係る経理区分の経常収入（決算額）(C)の５％相当額(D)を上回っていますか。</t>
    <phoneticPr fontId="2"/>
  </si>
  <si>
    <t>③</t>
    <phoneticPr fontId="51"/>
  </si>
  <si>
    <t>②が「いる」の場合には、収支計算分析表を提出していますか。</t>
    <phoneticPr fontId="2"/>
  </si>
  <si>
    <t>　（注）</t>
    <phoneticPr fontId="51"/>
  </si>
  <si>
    <t>前期末支払資金残高の経費充当は、弾力運用要件１、２及び３の全てを満たしている場合に限り、可能です。</t>
    <phoneticPr fontId="2"/>
  </si>
  <si>
    <t>前期末支払資金残高の取崩し等を行った場合、使用可能な経費以外に支出していませんか。</t>
    <phoneticPr fontId="2"/>
  </si>
  <si>
    <t>①が「いる」の場合には、その使用内容を下表に記入してください。</t>
    <phoneticPr fontId="2"/>
  </si>
  <si>
    <t>【　付　属　資　料　】</t>
    <rPh sb="2" eb="3">
      <t>ヅケ</t>
    </rPh>
    <rPh sb="4" eb="5">
      <t>ゾク</t>
    </rPh>
    <rPh sb="6" eb="7">
      <t>シ</t>
    </rPh>
    <rPh sb="8" eb="9">
      <t>リョウ</t>
    </rPh>
    <phoneticPr fontId="2"/>
  </si>
  <si>
    <t>１</t>
    <phoneticPr fontId="2"/>
  </si>
  <si>
    <t>保育室等の状況</t>
    <rPh sb="0" eb="3">
      <t>ホイクシツ</t>
    </rPh>
    <rPh sb="3" eb="4">
      <t>トウ</t>
    </rPh>
    <rPh sb="5" eb="7">
      <t>ジョウキョウ</t>
    </rPh>
    <phoneticPr fontId="2"/>
  </si>
  <si>
    <t>〈監査資料作成基準日現在）</t>
    <phoneticPr fontId="2"/>
  </si>
  <si>
    <t>年齢区分</t>
    <rPh sb="0" eb="2">
      <t>ネンレイ</t>
    </rPh>
    <rPh sb="2" eb="4">
      <t>クブン</t>
    </rPh>
    <phoneticPr fontId="2"/>
  </si>
  <si>
    <t>面積基準による算定</t>
    <rPh sb="0" eb="2">
      <t>メンセキ</t>
    </rPh>
    <rPh sb="2" eb="4">
      <t>キジュン</t>
    </rPh>
    <rPh sb="7" eb="9">
      <t>サンテイ</t>
    </rPh>
    <phoneticPr fontId="2"/>
  </si>
  <si>
    <t>認可（現有）</t>
    <rPh sb="0" eb="2">
      <t>ニンカ</t>
    </rPh>
    <rPh sb="3" eb="5">
      <t>ゲンユウ</t>
    </rPh>
    <phoneticPr fontId="2"/>
  </si>
  <si>
    <t>適否</t>
    <rPh sb="0" eb="2">
      <t>テキヒ</t>
    </rPh>
    <phoneticPr fontId="2"/>
  </si>
  <si>
    <t>2歳未満</t>
    <rPh sb="1" eb="2">
      <t>サイ</t>
    </rPh>
    <rPh sb="2" eb="4">
      <t>ミマン</t>
    </rPh>
    <phoneticPr fontId="2"/>
  </si>
  <si>
    <t>乳児室・ほふく室</t>
    <rPh sb="0" eb="2">
      <t>ニュウジ</t>
    </rPh>
    <rPh sb="2" eb="3">
      <t>シツ</t>
    </rPh>
    <rPh sb="7" eb="8">
      <t>シツ</t>
    </rPh>
    <phoneticPr fontId="2"/>
  </si>
  <si>
    <t>㎡×</t>
    <phoneticPr fontId="2"/>
  </si>
  <si>
    <t>㎡×</t>
    <phoneticPr fontId="2"/>
  </si>
  <si>
    <t>人＝</t>
    <rPh sb="0" eb="1">
      <t>ニン</t>
    </rPh>
    <phoneticPr fontId="2"/>
  </si>
  <si>
    <t>㎡</t>
    <phoneticPr fontId="2"/>
  </si>
  <si>
    <t>㎡</t>
    <phoneticPr fontId="2"/>
  </si>
  <si>
    <t>①</t>
    <phoneticPr fontId="2"/>
  </si>
  <si>
    <t>　　</t>
  </si>
  <si>
    <t>㎡×</t>
    <phoneticPr fontId="2"/>
  </si>
  <si>
    <t>2歳以上</t>
    <rPh sb="1" eb="2">
      <t>サイ</t>
    </rPh>
    <rPh sb="2" eb="4">
      <t>イジョウ</t>
    </rPh>
    <phoneticPr fontId="2"/>
  </si>
  <si>
    <t>保育室及び遊戯室 (合計）                              （1人につき1.98㎡）</t>
    <rPh sb="0" eb="2">
      <t>ホイク</t>
    </rPh>
    <rPh sb="2" eb="3">
      <t>シツ</t>
    </rPh>
    <rPh sb="3" eb="4">
      <t>オヨ</t>
    </rPh>
    <rPh sb="5" eb="8">
      <t>ユウギシツ</t>
    </rPh>
    <rPh sb="10" eb="12">
      <t>ゴウケイ</t>
    </rPh>
    <rPh sb="45" eb="46">
      <t>ニン</t>
    </rPh>
    <phoneticPr fontId="2"/>
  </si>
  <si>
    <t>（適）</t>
    <rPh sb="1" eb="2">
      <t>テキ</t>
    </rPh>
    <phoneticPr fontId="2"/>
  </si>
  <si>
    <t>遊戯室</t>
    <rPh sb="0" eb="3">
      <t>ユウギシツ</t>
    </rPh>
    <phoneticPr fontId="2"/>
  </si>
  <si>
    <t>㎡</t>
    <phoneticPr fontId="2"/>
  </si>
  <si>
    <t>屋外遊技場</t>
    <rPh sb="0" eb="2">
      <t>オクガイ</t>
    </rPh>
    <rPh sb="2" eb="5">
      <t>ユウギジョウ</t>
    </rPh>
    <phoneticPr fontId="2"/>
  </si>
  <si>
    <t>年齢区分は現在の満年齢により人数算定する。</t>
    <phoneticPr fontId="2"/>
  </si>
  <si>
    <t>（注）</t>
    <rPh sb="0" eb="1">
      <t>チュウ</t>
    </rPh>
    <rPh sb="2" eb="3">
      <t>アラ</t>
    </rPh>
    <phoneticPr fontId="2"/>
  </si>
  <si>
    <t>平成26年2月27日以降新たに設置する場合及び保育室の床面積の変更を伴う増改築を行う場合は、満2歳以上の幼児に係る面積は、常時保育を行う部屋のみで、幼児1人につき1.98㎡以上という基準を満たすことが望ましい。　</t>
    <phoneticPr fontId="2"/>
  </si>
  <si>
    <t>年度当初時点の年齢でクラスを編成している等の理由により、監査資料作成基準日現在で満1歳児と満2歳児が同じクラス（保育室）にいる場合は、年齢別人数費等合理的な方法二より部屋面積を按分し、認可（現有）面積を算出すること（2歳未満と2歳以上で二重に面積を計上しないこと。）</t>
    <phoneticPr fontId="2"/>
  </si>
  <si>
    <t>①の面積が満たされていない場合</t>
    <rPh sb="2" eb="4">
      <t>メンセキ</t>
    </rPh>
    <rPh sb="5" eb="6">
      <t>ミ</t>
    </rPh>
    <rPh sb="13" eb="15">
      <t>バアイ</t>
    </rPh>
    <phoneticPr fontId="2"/>
  </si>
  <si>
    <t>＊</t>
    <phoneticPr fontId="2"/>
  </si>
  <si>
    <t>平成25年4月1日現在既に存する保育所については、下表を適用する。（ただし、25年4月1日以後に建築又は乳児室の面積の変更を伴い増築又は改築されたものについては、本表は適用しない）</t>
    <phoneticPr fontId="2"/>
  </si>
  <si>
    <t>ほふくしない子</t>
    <rPh sb="6" eb="7">
      <t>コ</t>
    </rPh>
    <phoneticPr fontId="2"/>
  </si>
  <si>
    <t>㎡×</t>
    <phoneticPr fontId="2"/>
  </si>
  <si>
    <t>㎡</t>
    <phoneticPr fontId="2"/>
  </si>
  <si>
    <t>ほふくする子</t>
    <rPh sb="5" eb="6">
      <t>コ</t>
    </rPh>
    <phoneticPr fontId="2"/>
  </si>
  <si>
    <t>（注）1</t>
    <rPh sb="1" eb="2">
      <t>チュウ</t>
    </rPh>
    <phoneticPr fontId="2"/>
  </si>
  <si>
    <t>「ほふくする子」には（歩く子）を含みます。</t>
    <rPh sb="6" eb="7">
      <t>コ</t>
    </rPh>
    <rPh sb="11" eb="12">
      <t>アル</t>
    </rPh>
    <rPh sb="13" eb="14">
      <t>コ</t>
    </rPh>
    <rPh sb="16" eb="17">
      <t>フク</t>
    </rPh>
    <phoneticPr fontId="2"/>
  </si>
  <si>
    <t>認可面積欄は、認可書類にて確認してください。</t>
    <rPh sb="0" eb="2">
      <t>ニンカ</t>
    </rPh>
    <rPh sb="2" eb="4">
      <t>メンセキ</t>
    </rPh>
    <rPh sb="4" eb="5">
      <t>ラン</t>
    </rPh>
    <rPh sb="7" eb="9">
      <t>ニンカ</t>
    </rPh>
    <rPh sb="9" eb="11">
      <t>ショルイ</t>
    </rPh>
    <rPh sb="13" eb="15">
      <t>カクニン</t>
    </rPh>
    <phoneticPr fontId="2"/>
  </si>
  <si>
    <t>２　時間帯別保育士配置表</t>
    <rPh sb="2" eb="3">
      <t>トキ</t>
    </rPh>
    <rPh sb="3" eb="4">
      <t>アイダ</t>
    </rPh>
    <rPh sb="4" eb="5">
      <t>オビ</t>
    </rPh>
    <rPh sb="5" eb="6">
      <t>ベツ</t>
    </rPh>
    <rPh sb="6" eb="7">
      <t>ホ</t>
    </rPh>
    <rPh sb="7" eb="8">
      <t>イク</t>
    </rPh>
    <rPh sb="8" eb="9">
      <t>シ</t>
    </rPh>
    <rPh sb="9" eb="10">
      <t>クバ</t>
    </rPh>
    <rPh sb="10" eb="11">
      <t>オキ</t>
    </rPh>
    <rPh sb="11" eb="12">
      <t>ヒョウ</t>
    </rPh>
    <phoneticPr fontId="2"/>
  </si>
  <si>
    <t>監査資料作成基準日の属する週の状況において記入してください。</t>
    <rPh sb="10" eb="11">
      <t>ゾク</t>
    </rPh>
    <rPh sb="13" eb="14">
      <t>シュウ</t>
    </rPh>
    <rPh sb="15" eb="17">
      <t>ジョウキョウ</t>
    </rPh>
    <rPh sb="21" eb="23">
      <t>キニュウ</t>
    </rPh>
    <phoneticPr fontId="2"/>
  </si>
  <si>
    <t>保育所名</t>
    <rPh sb="0" eb="3">
      <t>ホイクショ</t>
    </rPh>
    <rPh sb="3" eb="4">
      <t>メイ</t>
    </rPh>
    <phoneticPr fontId="2"/>
  </si>
  <si>
    <r>
      <t>区分〔</t>
    </r>
    <r>
      <rPr>
        <b/>
        <u/>
        <sz val="8.5"/>
        <rFont val="ＭＳ Ｐゴシック"/>
        <family val="3"/>
        <charset val="128"/>
      </rPr>
      <t>平　日</t>
    </r>
    <r>
      <rPr>
        <sz val="8.5"/>
        <rFont val="ＭＳ Ｐゴシック"/>
        <family val="3"/>
        <charset val="128"/>
      </rPr>
      <t>・土曜日〕</t>
    </r>
    <rPh sb="0" eb="2">
      <t>クブン</t>
    </rPh>
    <rPh sb="3" eb="6">
      <t>ヘイジツ</t>
    </rPh>
    <rPh sb="7" eb="10">
      <t>ドヨウビ</t>
    </rPh>
    <phoneticPr fontId="2"/>
  </si>
  <si>
    <t>保育士の
勤務時間</t>
    <rPh sb="0" eb="3">
      <t>ホイクシ</t>
    </rPh>
    <rPh sb="5" eb="7">
      <t>キンム</t>
    </rPh>
    <rPh sb="7" eb="9">
      <t>ジカン</t>
    </rPh>
    <phoneticPr fontId="2"/>
  </si>
  <si>
    <r>
      <t>時間
帯別
入所
児童
数</t>
    </r>
    <r>
      <rPr>
        <sz val="8.5"/>
        <color indexed="9"/>
        <rFont val="ＭＳ Ｐゴシック"/>
        <family val="3"/>
        <charset val="128"/>
      </rPr>
      <t>＿</t>
    </r>
    <rPh sb="0" eb="4">
      <t>ジカンタイ</t>
    </rPh>
    <rPh sb="4" eb="5">
      <t>ベツ</t>
    </rPh>
    <rPh sb="6" eb="8">
      <t>ニュウショ</t>
    </rPh>
    <rPh sb="9" eb="10">
      <t>コ</t>
    </rPh>
    <rPh sb="10" eb="11">
      <t>ワラベ</t>
    </rPh>
    <rPh sb="12" eb="13">
      <t>スウ</t>
    </rPh>
    <phoneticPr fontId="2"/>
  </si>
  <si>
    <t>年度当初満年齢区分</t>
    <rPh sb="0" eb="2">
      <t>ネンド</t>
    </rPh>
    <rPh sb="2" eb="4">
      <t>トウショ</t>
    </rPh>
    <rPh sb="4" eb="5">
      <t>マン</t>
    </rPh>
    <rPh sb="5" eb="7">
      <t>ジツネンレイ</t>
    </rPh>
    <rPh sb="7" eb="9">
      <t>クブン</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</si>
  <si>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</si>
  <si>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</si>
  <si>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</si>
  <si>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</si>
  <si>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４歳以上児</t>
    <rPh sb="1" eb="2">
      <t>サイ</t>
    </rPh>
    <rPh sb="2" eb="5">
      <t>イジョウジ</t>
    </rPh>
    <phoneticPr fontId="2"/>
  </si>
  <si>
    <t>短時間利用児</t>
    <rPh sb="0" eb="3">
      <t>タンジカン</t>
    </rPh>
    <rPh sb="3" eb="5">
      <t>リヨウジ</t>
    </rPh>
    <rPh sb="5" eb="6">
      <t>ジ</t>
    </rPh>
    <phoneticPr fontId="2"/>
  </si>
  <si>
    <t>必要保育士数</t>
    <rPh sb="0" eb="2">
      <t>ヒツヨウ</t>
    </rPh>
    <rPh sb="2" eb="6">
      <t>ホイクシスウ</t>
    </rPh>
    <phoneticPr fontId="2"/>
  </si>
  <si>
    <t>保育士配置状況 ※保育補助者（無資格者）を含めないこと。</t>
    <rPh sb="0" eb="3">
      <t>ホイクシ</t>
    </rPh>
    <rPh sb="3" eb="5">
      <t>ハイチ</t>
    </rPh>
    <rPh sb="5" eb="7">
      <t>ジョウキョウ</t>
    </rPh>
    <rPh sb="9" eb="11">
      <t>ホイク</t>
    </rPh>
    <rPh sb="11" eb="13">
      <t>ホジョ</t>
    </rPh>
    <rPh sb="13" eb="14">
      <t>シャ</t>
    </rPh>
    <phoneticPr fontId="2"/>
  </si>
  <si>
    <t>（例）中番</t>
    <rPh sb="1" eb="2">
      <t>レイ</t>
    </rPh>
    <rPh sb="3" eb="4">
      <t>ナカ</t>
    </rPh>
    <rPh sb="4" eb="5">
      <t>バン</t>
    </rPh>
    <phoneticPr fontId="2"/>
  </si>
  <si>
    <t>○○組担当</t>
    <rPh sb="2" eb="3">
      <t>クミ</t>
    </rPh>
    <rPh sb="3" eb="5">
      <t>タントウ</t>
    </rPh>
    <phoneticPr fontId="2"/>
  </si>
  <si>
    <t>8:15～17:15</t>
    <phoneticPr fontId="2"/>
  </si>
  <si>
    <t>適　　　　否</t>
    <rPh sb="0" eb="1">
      <t>テキ</t>
    </rPh>
    <rPh sb="5" eb="6">
      <t>イナ</t>
    </rPh>
    <phoneticPr fontId="2"/>
  </si>
  <si>
    <t>必要保育士数欄は、最低基準（0歳児3:1，1･2歳児6:1，3歳児20:1，4歳以上児30:1）により算出した保育士数を記入してください。</t>
    <rPh sb="0" eb="2">
      <t>ヒツヨウ</t>
    </rPh>
    <rPh sb="2" eb="6">
      <t>ホイクシスウ</t>
    </rPh>
    <rPh sb="6" eb="7">
      <t>ラン</t>
    </rPh>
    <rPh sb="9" eb="11">
      <t>サイテイ</t>
    </rPh>
    <rPh sb="11" eb="13">
      <t>キジュン</t>
    </rPh>
    <rPh sb="15" eb="17">
      <t>サイジ</t>
    </rPh>
    <rPh sb="24" eb="26">
      <t>サイジ</t>
    </rPh>
    <rPh sb="31" eb="33">
      <t>サイジ</t>
    </rPh>
    <rPh sb="39" eb="40">
      <t>サイ</t>
    </rPh>
    <rPh sb="40" eb="42">
      <t>イジョウ</t>
    </rPh>
    <rPh sb="42" eb="43">
      <t>ジ</t>
    </rPh>
    <rPh sb="51" eb="53">
      <t>サンシュツ</t>
    </rPh>
    <rPh sb="55" eb="59">
      <t>ホイクシスウ</t>
    </rPh>
    <rPh sb="60" eb="62">
      <t>キニュウ</t>
    </rPh>
    <phoneticPr fontId="2"/>
  </si>
  <si>
    <t>保育士配置状況の合計欄については、当該時間帯に保育士が配置されている数（休憩時間の保育士を含めないこと。）を記入してください。</t>
    <rPh sb="8" eb="10">
      <t>ゴウケイ</t>
    </rPh>
    <rPh sb="17" eb="19">
      <t>トウガイ</t>
    </rPh>
    <rPh sb="19" eb="22">
      <t>ジカンタイ</t>
    </rPh>
    <rPh sb="23" eb="26">
      <t>ホイクシ</t>
    </rPh>
    <rPh sb="27" eb="29">
      <t>ハイチ</t>
    </rPh>
    <rPh sb="34" eb="35">
      <t>スウ</t>
    </rPh>
    <rPh sb="36" eb="38">
      <t>キュウケイ</t>
    </rPh>
    <rPh sb="38" eb="40">
      <t>ジカン</t>
    </rPh>
    <rPh sb="41" eb="44">
      <t>ホイクシ</t>
    </rPh>
    <rPh sb="45" eb="46">
      <t>フク</t>
    </rPh>
    <rPh sb="54" eb="56">
      <t>キニュウ</t>
    </rPh>
    <phoneticPr fontId="2"/>
  </si>
  <si>
    <t>週休者は表示のみで配置には含めないでください。また、地域子育て支援拠点事業（同様の自主事業を含む。）の専任職員である保育士ついて、その事業従事時間については配置に含めないでください。</t>
    <rPh sb="0" eb="2">
      <t>シュウキュウ</t>
    </rPh>
    <rPh sb="2" eb="3">
      <t>シャ</t>
    </rPh>
    <rPh sb="4" eb="6">
      <t>ヒョウジ</t>
    </rPh>
    <rPh sb="9" eb="11">
      <t>ハイチ</t>
    </rPh>
    <rPh sb="13" eb="14">
      <t>フク</t>
    </rPh>
    <rPh sb="38" eb="40">
      <t>ドウヨウ</t>
    </rPh>
    <rPh sb="41" eb="43">
      <t>ジシュ</t>
    </rPh>
    <rPh sb="43" eb="45">
      <t>ジギョウ</t>
    </rPh>
    <rPh sb="46" eb="47">
      <t>フク</t>
    </rPh>
    <rPh sb="78" eb="80">
      <t>ハイチ</t>
    </rPh>
    <rPh sb="81" eb="82">
      <t>フク</t>
    </rPh>
    <phoneticPr fontId="2"/>
  </si>
  <si>
    <t>保育士配置状況が異なる日（曜日）がある場合には、当該日（曜日）にかかるものを別途作成してください。</t>
    <rPh sb="0" eb="2">
      <t>ホイク</t>
    </rPh>
    <rPh sb="2" eb="3">
      <t>シ</t>
    </rPh>
    <rPh sb="3" eb="5">
      <t>ハイチ</t>
    </rPh>
    <rPh sb="5" eb="7">
      <t>ジョウキョウ</t>
    </rPh>
    <rPh sb="8" eb="9">
      <t>コト</t>
    </rPh>
    <rPh sb="11" eb="12">
      <t>ヒ</t>
    </rPh>
    <rPh sb="13" eb="15">
      <t>ヨウビ</t>
    </rPh>
    <rPh sb="19" eb="21">
      <t>バアイ</t>
    </rPh>
    <rPh sb="24" eb="26">
      <t>トウガイ</t>
    </rPh>
    <rPh sb="26" eb="27">
      <t>ビ</t>
    </rPh>
    <rPh sb="28" eb="30">
      <t>ヨウビ</t>
    </rPh>
    <rPh sb="38" eb="40">
      <t>ベット</t>
    </rPh>
    <rPh sb="40" eb="42">
      <t>サクセイ</t>
    </rPh>
    <phoneticPr fontId="2"/>
  </si>
  <si>
    <t>２　時間帯別保育士配置表（無資格者を含む。）</t>
    <rPh sb="2" eb="3">
      <t>トキ</t>
    </rPh>
    <rPh sb="3" eb="4">
      <t>アイダ</t>
    </rPh>
    <rPh sb="4" eb="5">
      <t>オビ</t>
    </rPh>
    <rPh sb="5" eb="6">
      <t>ベツ</t>
    </rPh>
    <rPh sb="6" eb="7">
      <t>ホ</t>
    </rPh>
    <rPh sb="7" eb="8">
      <t>イク</t>
    </rPh>
    <rPh sb="8" eb="9">
      <t>シ</t>
    </rPh>
    <rPh sb="9" eb="10">
      <t>クバ</t>
    </rPh>
    <rPh sb="10" eb="11">
      <t>オキ</t>
    </rPh>
    <rPh sb="11" eb="12">
      <t>ヒョウ</t>
    </rPh>
    <rPh sb="13" eb="17">
      <t>ムシカクシャ</t>
    </rPh>
    <rPh sb="18" eb="19">
      <t>フク</t>
    </rPh>
    <phoneticPr fontId="2"/>
  </si>
  <si>
    <t>保育士配置状況 　※保育補助者（無資格者）を含む。</t>
    <rPh sb="0" eb="3">
      <t>ホイクシ</t>
    </rPh>
    <rPh sb="3" eb="5">
      <t>ハイチ</t>
    </rPh>
    <rPh sb="5" eb="7">
      <t>ジョウキョウ</t>
    </rPh>
    <rPh sb="10" eb="12">
      <t>ホイク</t>
    </rPh>
    <rPh sb="12" eb="14">
      <t>ホジョ</t>
    </rPh>
    <rPh sb="14" eb="15">
      <t>シャ</t>
    </rPh>
    <phoneticPr fontId="2"/>
  </si>
  <si>
    <t>（例）早番（無）</t>
    <rPh sb="3" eb="5">
      <t>ハヤバン</t>
    </rPh>
    <phoneticPr fontId="2"/>
  </si>
  <si>
    <t>早朝保育補助</t>
    <rPh sb="0" eb="2">
      <t>ソウチョウ</t>
    </rPh>
    <rPh sb="2" eb="4">
      <t>ホイク</t>
    </rPh>
    <rPh sb="4" eb="6">
      <t>ホジョ</t>
    </rPh>
    <phoneticPr fontId="2"/>
  </si>
  <si>
    <t>7:30～ 9:30</t>
    <phoneticPr fontId="2"/>
  </si>
  <si>
    <t>無資格者は、（無）と表示してください。</t>
    <rPh sb="0" eb="4">
      <t>ムシカクシャ</t>
    </rPh>
    <rPh sb="7" eb="8">
      <t>ム</t>
    </rPh>
    <rPh sb="10" eb="12">
      <t>ヒョウジ</t>
    </rPh>
    <phoneticPr fontId="2"/>
  </si>
  <si>
    <t>時間帯別入所児童数欄には、時間帯別、年齢区分別に児童数（一時預かり・特定保育児童（平均）を含む。）を記入してください。</t>
    <rPh sb="0" eb="3">
      <t>ジカンタイ</t>
    </rPh>
    <rPh sb="3" eb="4">
      <t>ベツ</t>
    </rPh>
    <rPh sb="4" eb="6">
      <t>ニュウショ</t>
    </rPh>
    <rPh sb="6" eb="9">
      <t>ジドウスウ</t>
    </rPh>
    <rPh sb="9" eb="10">
      <t>ラン</t>
    </rPh>
    <rPh sb="13" eb="16">
      <t>ジカンタイ</t>
    </rPh>
    <rPh sb="16" eb="17">
      <t>ベツ</t>
    </rPh>
    <rPh sb="18" eb="20">
      <t>ネンレイ</t>
    </rPh>
    <rPh sb="20" eb="22">
      <t>クブン</t>
    </rPh>
    <rPh sb="22" eb="23">
      <t>ベツ</t>
    </rPh>
    <rPh sb="24" eb="27">
      <t>ジドウスウ</t>
    </rPh>
    <rPh sb="28" eb="30">
      <t>イチジ</t>
    </rPh>
    <rPh sb="34" eb="36">
      <t>トクテイ</t>
    </rPh>
    <rPh sb="36" eb="38">
      <t>ホイク</t>
    </rPh>
    <rPh sb="38" eb="40">
      <t>ジドウ</t>
    </rPh>
    <rPh sb="41" eb="43">
      <t>ヘイキン</t>
    </rPh>
    <rPh sb="45" eb="46">
      <t>フク</t>
    </rPh>
    <rPh sb="50" eb="52">
      <t>キニュウ</t>
    </rPh>
    <phoneticPr fontId="2"/>
  </si>
  <si>
    <r>
      <t>区分〔平　日・</t>
    </r>
    <r>
      <rPr>
        <b/>
        <u/>
        <sz val="8.5"/>
        <color indexed="8"/>
        <rFont val="ＭＳ Ｐゴシック"/>
        <family val="3"/>
        <charset val="128"/>
      </rPr>
      <t>土曜日</t>
    </r>
    <r>
      <rPr>
        <sz val="8.5"/>
        <color indexed="8"/>
        <rFont val="ＭＳ Ｐゴシック"/>
        <family val="3"/>
        <charset val="128"/>
      </rPr>
      <t>〕</t>
    </r>
    <rPh sb="0" eb="2">
      <t>クブン</t>
    </rPh>
    <rPh sb="3" eb="6">
      <t>ヘイジツ</t>
    </rPh>
    <rPh sb="7" eb="10">
      <t>ドヨウビ</t>
    </rPh>
    <phoneticPr fontId="2"/>
  </si>
  <si>
    <t>確認（※）</t>
    <rPh sb="0" eb="2">
      <t>カクニン</t>
    </rPh>
    <phoneticPr fontId="2"/>
  </si>
  <si>
    <t>（※）欄には記入しないこと。</t>
    <rPh sb="3" eb="4">
      <t>ラン</t>
    </rPh>
    <rPh sb="6" eb="8">
      <t>キニュウ</t>
    </rPh>
    <phoneticPr fontId="2"/>
  </si>
  <si>
    <t>保育需要調査</t>
    <rPh sb="0" eb="2">
      <t>ホイク</t>
    </rPh>
    <rPh sb="2" eb="4">
      <t>ジュヨウ</t>
    </rPh>
    <rPh sb="4" eb="6">
      <t>チョウサ</t>
    </rPh>
    <phoneticPr fontId="2"/>
  </si>
  <si>
    <t>保護者への通知</t>
    <rPh sb="0" eb="3">
      <t>ホゴシャ</t>
    </rPh>
    <rPh sb="5" eb="7">
      <t>ツウチ</t>
    </rPh>
    <phoneticPr fontId="2"/>
  </si>
  <si>
    <t>「保育需要調査等」欄には、事前の需要調査を実施している場合、有としてください。また、「保護者への通知」欄には、やむを得ない</t>
    <rPh sb="30" eb="31">
      <t>ア</t>
    </rPh>
    <rPh sb="43" eb="46">
      <t>ホゴシャ</t>
    </rPh>
    <rPh sb="48" eb="50">
      <t>ツウチ</t>
    </rPh>
    <rPh sb="51" eb="52">
      <t>ラン</t>
    </rPh>
    <phoneticPr fontId="2"/>
  </si>
  <si>
    <t>事情による場合で保護者等への周知を行っている場合には、有としてください。（以下同じ。）</t>
    <phoneticPr fontId="2"/>
  </si>
  <si>
    <t>休日とした（している）理由等</t>
    <rPh sb="0" eb="2">
      <t>キュウジツ</t>
    </rPh>
    <rPh sb="11" eb="13">
      <t>リユウ</t>
    </rPh>
    <rPh sb="13" eb="14">
      <t>トウ</t>
    </rPh>
    <phoneticPr fontId="2"/>
  </si>
  <si>
    <t>左記期間の登園希望者がなかったため。</t>
    <rPh sb="0" eb="2">
      <t>サキ</t>
    </rPh>
    <rPh sb="2" eb="4">
      <t>キカン</t>
    </rPh>
    <rPh sb="5" eb="7">
      <t>トウエン</t>
    </rPh>
    <rPh sb="7" eb="10">
      <t>キボウシャ</t>
    </rPh>
    <phoneticPr fontId="2"/>
  </si>
  <si>
    <t>①</t>
    <phoneticPr fontId="2"/>
  </si>
  <si>
    <t>③</t>
    <phoneticPr fontId="2"/>
  </si>
  <si>
    <t>②が「いる」の場合、定員増等の検討をしていますか。</t>
    <phoneticPr fontId="2"/>
  </si>
  <si>
    <t>③が「いる」の場合の具体的検討状況又は「いない」場合の理由を記入してください。</t>
    <phoneticPr fontId="2"/>
  </si>
  <si>
    <t>②　</t>
    <phoneticPr fontId="2"/>
  </si>
  <si>
    <t xml:space="preserve"> 該当なし　・　含めている　・　含めていない</t>
    <rPh sb="1" eb="3">
      <t>ガイトウ</t>
    </rPh>
    <phoneticPr fontId="2"/>
  </si>
  <si>
    <t>入所児童が定員超過の場合であっても、職員、設備、面積等の最適基準を上回っていますか。</t>
    <phoneticPr fontId="2"/>
  </si>
  <si>
    <t>私的契約児を入所させている場合、定員の範囲内で入所させていますか。</t>
    <phoneticPr fontId="2"/>
  </si>
  <si>
    <t>④</t>
    <phoneticPr fontId="2"/>
  </si>
  <si>
    <t>⑤</t>
    <phoneticPr fontId="2"/>
  </si>
  <si>
    <t>⑥</t>
    <phoneticPr fontId="2"/>
  </si>
  <si>
    <t>①</t>
    <phoneticPr fontId="2"/>
  </si>
  <si>
    <t>②</t>
    <phoneticPr fontId="2"/>
  </si>
  <si>
    <t>職員の早期募集及び計画的採用に努めていますか。</t>
    <phoneticPr fontId="2"/>
  </si>
  <si>
    <t>募集及び採用等について、性別にかかわらず均等な取り扱いをしていますか。</t>
    <phoneticPr fontId="2"/>
  </si>
  <si>
    <t>労働条件の改善に努めていますか。</t>
    <phoneticPr fontId="2"/>
  </si>
  <si>
    <t>性別による雇用の差別の禁止のための労働環境を整備し、性別に拘わりなく均等な取り扱いをしていますか。</t>
    <phoneticPr fontId="2"/>
  </si>
  <si>
    <t>妊娠・出産等を理由に不利益な取扱いをしていませんか。</t>
    <phoneticPr fontId="2"/>
  </si>
  <si>
    <t>セクシュアルハラスメント対策、母性健康管理措置を講じていますか。</t>
    <phoneticPr fontId="2"/>
  </si>
  <si>
    <t>②</t>
    <phoneticPr fontId="2"/>
  </si>
  <si>
    <t>④</t>
    <phoneticPr fontId="2"/>
  </si>
  <si>
    <t>⑤</t>
    <phoneticPr fontId="2"/>
  </si>
  <si>
    <t>★</t>
    <phoneticPr fontId="2"/>
  </si>
  <si>
    <t>⑥</t>
    <phoneticPr fontId="2"/>
  </si>
  <si>
    <t>雇入、解雇等に関する重要な書類を整備、保管していますか。</t>
    <phoneticPr fontId="2"/>
  </si>
  <si>
    <t>職員を採用するときは、下記事項について雇用通知書等で労働条件を明示していますか。</t>
    <phoneticPr fontId="2"/>
  </si>
  <si>
    <t>⑦</t>
    <phoneticPr fontId="2"/>
  </si>
  <si>
    <t>⑧</t>
    <phoneticPr fontId="2"/>
  </si>
  <si>
    <t>パートタイム職員に対しても、職員採用時に、雇用通知書等で労働条件を明示していますか。</t>
    <phoneticPr fontId="2"/>
  </si>
  <si>
    <t>⑨</t>
    <phoneticPr fontId="2"/>
  </si>
  <si>
    <t>定年の年齢を定めていますか。　</t>
    <phoneticPr fontId="2"/>
  </si>
  <si>
    <t>⑩</t>
    <phoneticPr fontId="2"/>
  </si>
  <si>
    <t>雇用する高年齢者の65歳までの安定した雇用を確保するための措置（再任用制度）を講じていますか。</t>
    <phoneticPr fontId="2"/>
  </si>
  <si>
    <t>⑪</t>
    <phoneticPr fontId="2"/>
  </si>
  <si>
    <t>⑩が「いる」の場合、どのような措置を講じていますか。</t>
    <phoneticPr fontId="2"/>
  </si>
  <si>
    <t>⑫</t>
    <phoneticPr fontId="2"/>
  </si>
  <si>
    <t>保育士、調理員等に派遣労働者がいますか。</t>
    <phoneticPr fontId="2"/>
  </si>
  <si>
    <t>⑫が「いる」の場合、派遣労働者にかかる取扱いは適正に行っていますか。（下記ア～オについて回答してください。）</t>
    <phoneticPr fontId="2"/>
  </si>
  <si>
    <t>実態として派遣労働者にあたる者を委託（請負）契約により使用していませんか。</t>
    <phoneticPr fontId="2"/>
  </si>
  <si>
    <t>請負にあっては、発注者（保育所）と労働者との間に指揮命令関係が生じないようにしてください。</t>
    <phoneticPr fontId="2"/>
  </si>
  <si>
    <t>★</t>
    <phoneticPr fontId="2"/>
  </si>
  <si>
    <t>⑬</t>
    <phoneticPr fontId="2"/>
  </si>
  <si>
    <t>⑭</t>
    <phoneticPr fontId="2"/>
  </si>
  <si>
    <t>正規の手続きを経て給与規程が整備されていますか。</t>
    <phoneticPr fontId="2"/>
  </si>
  <si>
    <t>給与規程を適正に運用していますか。</t>
    <phoneticPr fontId="2"/>
  </si>
  <si>
    <t>施設長及び職員の給与は、地域の賃金水準と均衡がとれていますか。</t>
    <phoneticPr fontId="2"/>
  </si>
  <si>
    <t>任給、定期昇給について職員間の均衡がとれていますか。</t>
    <phoneticPr fontId="2"/>
  </si>
  <si>
    <t>各種手当は給与規程に定められていますか。また、適正な手当額、支給率になっていますか。</t>
    <phoneticPr fontId="2"/>
  </si>
  <si>
    <t>⑤</t>
    <phoneticPr fontId="2"/>
  </si>
  <si>
    <t>①</t>
    <phoneticPr fontId="2"/>
  </si>
  <si>
    <t>①</t>
    <phoneticPr fontId="2"/>
  </si>
  <si>
    <t>労働者名簿、賃金台帳及び雇入、解雇、災害補償、賃金その他労働関係に関する重要な書類を３年間保存しているか。</t>
    <phoneticPr fontId="2"/>
  </si>
  <si>
    <t>管理規程等に職務内容（事務分担）を規定するなどし、適切な施設の管理運営体制を整備していますか。</t>
    <phoneticPr fontId="2"/>
  </si>
  <si>
    <t>各種会議結果は、施設運営や児童処遇に活かされていますか。</t>
    <phoneticPr fontId="2"/>
  </si>
  <si>
    <t>職員会議では、適切な施設の管理運営に関する必要な事項について十分協議し、職員間の情報の共有化が図られていますか。</t>
    <phoneticPr fontId="2"/>
  </si>
  <si>
    <t>所内研修、外部研修は、保育所の職員体制、全体的業務などに留意して、体系的、計画的に実施していますか。</t>
    <phoneticPr fontId="51"/>
  </si>
  <si>
    <t>職員の勤務形態（常勤、非常勤）の如何を問わず、各種研修への参加機会の確保に努めていますか。</t>
    <phoneticPr fontId="2"/>
  </si>
  <si>
    <t xml:space="preserve">国庫補助金を受けて施設整備・増改築を実施している場合、補助目的に沿った利用がなされていますか。 </t>
    <phoneticPr fontId="2"/>
  </si>
  <si>
    <t>平成 ・ 令和　　　年　　　月　　　日</t>
    <rPh sb="5" eb="7">
      <t>レイワ</t>
    </rPh>
    <phoneticPr fontId="2"/>
  </si>
  <si>
    <t>また、その結果を記録していますか。</t>
    <phoneticPr fontId="2"/>
  </si>
  <si>
    <r>
      <t>③</t>
    </r>
    <r>
      <rPr>
        <sz val="8.5"/>
        <color indexed="10"/>
        <rFont val="ＭＳ Ｐゴシック"/>
        <family val="3"/>
        <charset val="128"/>
      </rPr>
      <t/>
    </r>
    <phoneticPr fontId="51"/>
  </si>
  <si>
    <t>消防計画に基づき、避難及び消火に対する訓練を少なくとも毎月1回実施していますか。</t>
    <phoneticPr fontId="2"/>
  </si>
  <si>
    <t>非常災害時に備え、マニュアル等を整備するとともに、緊急連絡網を整備していますか。</t>
    <phoneticPr fontId="2"/>
  </si>
  <si>
    <t>避難場所（引渡場所）を保護者に周知していますか。</t>
    <phoneticPr fontId="2"/>
  </si>
  <si>
    <t>火災だけでなく多様な事態（自然災害や不審者への対応等）を想定して訓練していますか。</t>
    <phoneticPr fontId="2"/>
  </si>
  <si>
    <t>災害発生時の関係機関及び保護者への緊急連絡体制（緊急連絡網）を整備し、職員に周知していますか。</t>
    <phoneticPr fontId="2"/>
  </si>
  <si>
    <t>保護者等にも地震防災教育を行い、児童の引き継ぎ等について周知徹底を図っていますか。</t>
    <phoneticPr fontId="2"/>
  </si>
  <si>
    <t>指導計画は、一人ひとりの児童の発達状況に配慮したものとなっていますか。</t>
    <phoneticPr fontId="2"/>
  </si>
  <si>
    <t>全体的な計画・指導計画に基づく保育の実践に努めていますか。</t>
    <phoneticPr fontId="2"/>
  </si>
  <si>
    <t>保育要録を就学先となる小学校へ送付していますか。</t>
    <phoneticPr fontId="2"/>
  </si>
  <si>
    <t>保育日誌等、入所児童の処遇の状況を明らかにする帳簿を整備していますか。</t>
    <phoneticPr fontId="2"/>
  </si>
  <si>
    <t>公表の方法としては、園だよりやホームページなどを利用するといった方法もありますが、自己評価を公表する意義は、保護者や地域社会に対して保育所で何をやっているのかを明らかにすることで社会的責任を果たすことにありますので、どのように公表するのかは各保育所が判断して定めます。</t>
    <phoneticPr fontId="2"/>
  </si>
  <si>
    <t>※</t>
    <phoneticPr fontId="51"/>
  </si>
  <si>
    <t>健康診断実施後の措置を適切に行っていますか。</t>
    <phoneticPr fontId="2"/>
  </si>
  <si>
    <t>児童の通園の方法を選択してください。</t>
    <phoneticPr fontId="2"/>
  </si>
  <si>
    <t>児童の登降所にあたって、同伴者の確認をしていますか。</t>
    <phoneticPr fontId="2"/>
  </si>
  <si>
    <t>保護者等責任のある者以外の者に児童を引き渡す場合には、どのような方法で同伴者の確認しているか記入してください。</t>
    <phoneticPr fontId="2"/>
  </si>
  <si>
    <t>送迎バスを運行している場合、その運行に当たって、安全管理は適切に行われていますか。</t>
    <phoneticPr fontId="2"/>
  </si>
  <si>
    <t>保育活動の一環として実施した行事を記入してください。ただし、避難消火訓練等の行事を除いてください。</t>
    <phoneticPr fontId="2"/>
  </si>
  <si>
    <t>「保護者以外の参加者」欄には、具体的な参加者（グループ名等）を記入してください。</t>
    <phoneticPr fontId="2"/>
  </si>
  <si>
    <t>（注）1</t>
    <rPh sb="1" eb="2">
      <t>チュウ</t>
    </rPh>
    <phoneticPr fontId="51"/>
  </si>
  <si>
    <t>全体的な計画は、地域の実態や保護者の意向などを考慮して作成していますか。</t>
    <phoneticPr fontId="2"/>
  </si>
  <si>
    <t>また、長期的な指導計画と短期的な指導計画を作成していますか。</t>
    <phoneticPr fontId="2"/>
  </si>
  <si>
    <t>健康診断日当日、欠席等により受診できなかった児童がいた場合の受診措置の方法について記入してください。</t>
    <phoneticPr fontId="2"/>
  </si>
  <si>
    <t>常に全員の子どもの動きを把握し、職員間の連携を密にして空白時間が生じないようにしていますか。</t>
    <phoneticPr fontId="2"/>
  </si>
  <si>
    <t>※　</t>
    <phoneticPr fontId="2"/>
  </si>
  <si>
    <t>最低限必要なもの　：　体温計、水まくら、消毒薬、絆創膏類</t>
    <phoneticPr fontId="2"/>
  </si>
  <si>
    <t>保護者にかかりつけ医等の診察、治療や指導を受けるように助言していますか。</t>
    <phoneticPr fontId="2"/>
  </si>
  <si>
    <t>感染症に罹患していることが確定したときには、嘱託医の指導のもとに、他の保護者にも連絡をとり、感染の有無、経過観察等について理解を求めていますか。</t>
    <phoneticPr fontId="2"/>
  </si>
  <si>
    <t>感染症に罹患した子どもについては、嘱託医やかかりつけ医の指示に従うように保護者に協力を求めていますか。</t>
    <phoneticPr fontId="2"/>
  </si>
  <si>
    <t>職員から給食代金を費用徴収している場合、その積算根拠は明確にしていますか。</t>
    <rPh sb="0" eb="2">
      <t>ショクイン</t>
    </rPh>
    <rPh sb="4" eb="6">
      <t>キュウショク</t>
    </rPh>
    <rPh sb="6" eb="8">
      <t>ダイキン</t>
    </rPh>
    <phoneticPr fontId="2"/>
  </si>
  <si>
    <t>（歯科医師名）</t>
    <rPh sb="1" eb="5">
      <t>シカイシ</t>
    </rPh>
    <rPh sb="5" eb="6">
      <t>ナ</t>
    </rPh>
    <phoneticPr fontId="2"/>
  </si>
  <si>
    <t>危機管理の周知</t>
    <rPh sb="0" eb="2">
      <t>キキ</t>
    </rPh>
    <rPh sb="2" eb="4">
      <t>カンリ</t>
    </rPh>
    <rPh sb="5" eb="7">
      <t>シュウチ</t>
    </rPh>
    <phoneticPr fontId="2"/>
  </si>
  <si>
    <t>⑥</t>
    <phoneticPr fontId="51"/>
  </si>
  <si>
    <t>献立は計画的に、また季節感や地域性等を考慮して作成していますか。</t>
    <rPh sb="0" eb="2">
      <t>コンダテ</t>
    </rPh>
    <rPh sb="3" eb="6">
      <t>ケイカクテキ</t>
    </rPh>
    <rPh sb="10" eb="13">
      <t>キセツカン</t>
    </rPh>
    <rPh sb="14" eb="16">
      <t>チイキ</t>
    </rPh>
    <rPh sb="16" eb="17">
      <t>セイ</t>
    </rPh>
    <rPh sb="17" eb="18">
      <t>トウ</t>
    </rPh>
    <rPh sb="19" eb="21">
      <t>コウリョ</t>
    </rPh>
    <rPh sb="23" eb="25">
      <t>サクセイ</t>
    </rPh>
    <phoneticPr fontId="2"/>
  </si>
  <si>
    <t>保護者
説明同意</t>
    <rPh sb="0" eb="3">
      <t>ホゴシャ</t>
    </rPh>
    <rPh sb="4" eb="6">
      <t>セツメイ</t>
    </rPh>
    <rPh sb="6" eb="8">
      <t>ドウイ</t>
    </rPh>
    <phoneticPr fontId="2"/>
  </si>
  <si>
    <t>積算根拠</t>
    <rPh sb="0" eb="2">
      <t>セキサン</t>
    </rPh>
    <rPh sb="2" eb="4">
      <t>コンキョ</t>
    </rPh>
    <phoneticPr fontId="2"/>
  </si>
  <si>
    <t>①</t>
    <phoneticPr fontId="2"/>
  </si>
  <si>
    <t>委託費から支出する費用について、保護者から徴収していますか。</t>
    <rPh sb="0" eb="3">
      <t>イタクヒ</t>
    </rPh>
    <rPh sb="5" eb="7">
      <t>シシュツ</t>
    </rPh>
    <rPh sb="9" eb="11">
      <t>ヒヨウ</t>
    </rPh>
    <rPh sb="16" eb="19">
      <t>ホゴシャ</t>
    </rPh>
    <rPh sb="21" eb="23">
      <t>チョウシュウ</t>
    </rPh>
    <phoneticPr fontId="2"/>
  </si>
  <si>
    <t>②</t>
    <phoneticPr fontId="51"/>
  </si>
  <si>
    <t>④</t>
    <phoneticPr fontId="2"/>
  </si>
  <si>
    <t>⑥</t>
    <phoneticPr fontId="2"/>
  </si>
  <si>
    <t>②</t>
    <phoneticPr fontId="2"/>
  </si>
  <si>
    <t>旅費規程の運用は適正ですか。</t>
    <rPh sb="0" eb="2">
      <t>リョヒ</t>
    </rPh>
    <rPh sb="2" eb="4">
      <t>キテイ</t>
    </rPh>
    <rPh sb="5" eb="7">
      <t>ウンヨウ</t>
    </rPh>
    <rPh sb="8" eb="10">
      <t>テキセイ</t>
    </rPh>
    <phoneticPr fontId="2"/>
  </si>
  <si>
    <t>③</t>
    <phoneticPr fontId="2"/>
  </si>
  <si>
    <t>経理規程の運用は適正ですか。</t>
    <rPh sb="0" eb="2">
      <t>ケイリ</t>
    </rPh>
    <rPh sb="2" eb="4">
      <t>キテイ</t>
    </rPh>
    <rPh sb="5" eb="7">
      <t>ウンヨウ</t>
    </rPh>
    <rPh sb="8" eb="10">
      <t>テキセイ</t>
    </rPh>
    <phoneticPr fontId="2"/>
  </si>
  <si>
    <t>健康診断の検査項目をチェックしてください。</t>
    <rPh sb="0" eb="2">
      <t>ケンコウ</t>
    </rPh>
    <rPh sb="2" eb="4">
      <t>シンダン</t>
    </rPh>
    <rPh sb="5" eb="7">
      <t>ケンサ</t>
    </rPh>
    <rPh sb="7" eb="9">
      <t>コウモク</t>
    </rPh>
    <phoneticPr fontId="2"/>
  </si>
  <si>
    <t>身長・体重</t>
    <rPh sb="0" eb="2">
      <t>シンチョウ</t>
    </rPh>
    <rPh sb="3" eb="5">
      <t>タイジュウ</t>
    </rPh>
    <phoneticPr fontId="2"/>
  </si>
  <si>
    <t>栄養状態</t>
    <rPh sb="0" eb="2">
      <t>エイヨウ</t>
    </rPh>
    <rPh sb="2" eb="4">
      <t>ジョウタイ</t>
    </rPh>
    <phoneticPr fontId="2"/>
  </si>
  <si>
    <t>脊柱及び胸郭の疾病及び異常の有無並びに四肢の状態</t>
    <rPh sb="0" eb="2">
      <t>セキチュウ</t>
    </rPh>
    <rPh sb="2" eb="3">
      <t>オヨ</t>
    </rPh>
    <rPh sb="4" eb="6">
      <t>キョウカク</t>
    </rPh>
    <rPh sb="7" eb="9">
      <t>シッペイ</t>
    </rPh>
    <rPh sb="9" eb="10">
      <t>オヨ</t>
    </rPh>
    <rPh sb="11" eb="13">
      <t>イジョウ</t>
    </rPh>
    <rPh sb="14" eb="16">
      <t>ウム</t>
    </rPh>
    <rPh sb="16" eb="17">
      <t>ナラ</t>
    </rPh>
    <rPh sb="19" eb="21">
      <t>シシ</t>
    </rPh>
    <rPh sb="22" eb="24">
      <t>ジョウタイ</t>
    </rPh>
    <phoneticPr fontId="2"/>
  </si>
  <si>
    <t>視力及び聴力</t>
    <rPh sb="0" eb="2">
      <t>シリョク</t>
    </rPh>
    <rPh sb="2" eb="3">
      <t>オヨ</t>
    </rPh>
    <rPh sb="4" eb="6">
      <t>チョウリョク</t>
    </rPh>
    <phoneticPr fontId="2"/>
  </si>
  <si>
    <t>耳鼻咽頭疾病及び皮膚疾患の有無</t>
    <rPh sb="0" eb="2">
      <t>ジビ</t>
    </rPh>
    <rPh sb="2" eb="4">
      <t>イントウ</t>
    </rPh>
    <rPh sb="4" eb="6">
      <t>シッペイ</t>
    </rPh>
    <rPh sb="6" eb="7">
      <t>オヨ</t>
    </rPh>
    <rPh sb="8" eb="10">
      <t>ヒフ</t>
    </rPh>
    <rPh sb="10" eb="12">
      <t>シッカン</t>
    </rPh>
    <rPh sb="13" eb="15">
      <t>ウム</t>
    </rPh>
    <phoneticPr fontId="2"/>
  </si>
  <si>
    <t>心臓の疾病及び異常の有無</t>
    <rPh sb="0" eb="2">
      <t>シンゾウ</t>
    </rPh>
    <rPh sb="3" eb="5">
      <t>シッペイ</t>
    </rPh>
    <rPh sb="5" eb="6">
      <t>オヨ</t>
    </rPh>
    <rPh sb="7" eb="9">
      <t>イジョウ</t>
    </rPh>
    <rPh sb="10" eb="12">
      <t>ウム</t>
    </rPh>
    <phoneticPr fontId="2"/>
  </si>
  <si>
    <t>尿</t>
    <rPh sb="0" eb="1">
      <t>ニョウ</t>
    </rPh>
    <phoneticPr fontId="2"/>
  </si>
  <si>
    <t>④</t>
    <phoneticPr fontId="2"/>
  </si>
  <si>
    <t>⑤</t>
    <phoneticPr fontId="2"/>
  </si>
  <si>
    <t>⑮</t>
    <phoneticPr fontId="2"/>
  </si>
  <si>
    <t>⑦</t>
    <phoneticPr fontId="2"/>
  </si>
  <si>
    <t>調理業務を委託している場合、受託業者は要件を満たしていますか。</t>
    <rPh sb="0" eb="2">
      <t>チョウリ</t>
    </rPh>
    <rPh sb="2" eb="4">
      <t>ギョウム</t>
    </rPh>
    <rPh sb="5" eb="7">
      <t>イタク</t>
    </rPh>
    <rPh sb="11" eb="13">
      <t>バアイ</t>
    </rPh>
    <rPh sb="14" eb="16">
      <t>ジュタク</t>
    </rPh>
    <rPh sb="16" eb="18">
      <t>ギョウシャ</t>
    </rPh>
    <rPh sb="19" eb="21">
      <t>ヨウケン</t>
    </rPh>
    <rPh sb="22" eb="23">
      <t>ミ</t>
    </rPh>
    <phoneticPr fontId="2"/>
  </si>
  <si>
    <t>調理業務を委託している場合、次の業務は自ら実施していますか。</t>
    <rPh sb="0" eb="2">
      <t>チョウリ</t>
    </rPh>
    <rPh sb="2" eb="4">
      <t>ギョウム</t>
    </rPh>
    <rPh sb="5" eb="7">
      <t>イタク</t>
    </rPh>
    <rPh sb="11" eb="13">
      <t>バアイ</t>
    </rPh>
    <rPh sb="14" eb="15">
      <t>ツギ</t>
    </rPh>
    <rPh sb="16" eb="18">
      <t>ギョウム</t>
    </rPh>
    <rPh sb="19" eb="20">
      <t>ミズカ</t>
    </rPh>
    <rPh sb="21" eb="23">
      <t>ジッシ</t>
    </rPh>
    <phoneticPr fontId="2"/>
  </si>
  <si>
    <t>・児童の栄養基準及び献立の作成基準を委託業者に明示することの確認</t>
    <rPh sb="1" eb="3">
      <t>ジドウ</t>
    </rPh>
    <rPh sb="4" eb="6">
      <t>エイヨウ</t>
    </rPh>
    <rPh sb="6" eb="8">
      <t>キジュン</t>
    </rPh>
    <rPh sb="8" eb="9">
      <t>オヨ</t>
    </rPh>
    <rPh sb="10" eb="12">
      <t>コンダテ</t>
    </rPh>
    <rPh sb="13" eb="15">
      <t>サクセイ</t>
    </rPh>
    <rPh sb="15" eb="17">
      <t>キジュン</t>
    </rPh>
    <rPh sb="18" eb="20">
      <t>イタク</t>
    </rPh>
    <rPh sb="20" eb="22">
      <t>ギョウシャ</t>
    </rPh>
    <rPh sb="23" eb="25">
      <t>メイジ</t>
    </rPh>
    <rPh sb="30" eb="32">
      <t>カクニン</t>
    </rPh>
    <phoneticPr fontId="2"/>
  </si>
  <si>
    <t>・基準どおり献立表が作成されているかの事前確認</t>
    <rPh sb="1" eb="3">
      <t>キジュン</t>
    </rPh>
    <rPh sb="6" eb="8">
      <t>コンダテ</t>
    </rPh>
    <rPh sb="8" eb="9">
      <t>ヒョウ</t>
    </rPh>
    <rPh sb="10" eb="12">
      <t>サクセイ</t>
    </rPh>
    <rPh sb="19" eb="21">
      <t>ジゼン</t>
    </rPh>
    <rPh sb="21" eb="23">
      <t>カクニン</t>
    </rPh>
    <phoneticPr fontId="2"/>
  </si>
  <si>
    <t>・毎回の検食を行うこと、及び受託業者の健康診断、検便の実施状況・結果の確認</t>
    <rPh sb="1" eb="3">
      <t>マイカイ</t>
    </rPh>
    <rPh sb="4" eb="5">
      <t>ケン</t>
    </rPh>
    <rPh sb="5" eb="6">
      <t>ショク</t>
    </rPh>
    <rPh sb="7" eb="8">
      <t>オコナ</t>
    </rPh>
    <rPh sb="12" eb="13">
      <t>オヨ</t>
    </rPh>
    <rPh sb="14" eb="16">
      <t>ジュタク</t>
    </rPh>
    <rPh sb="16" eb="18">
      <t>ギョウシャ</t>
    </rPh>
    <rPh sb="19" eb="21">
      <t>ケンコウ</t>
    </rPh>
    <rPh sb="21" eb="23">
      <t>シンダン</t>
    </rPh>
    <rPh sb="24" eb="26">
      <t>ケンベン</t>
    </rPh>
    <rPh sb="27" eb="29">
      <t>ジッシ</t>
    </rPh>
    <rPh sb="29" eb="31">
      <t>ジョウキョウ</t>
    </rPh>
    <rPh sb="32" eb="34">
      <t>ケッカ</t>
    </rPh>
    <rPh sb="35" eb="37">
      <t>カクニン</t>
    </rPh>
    <phoneticPr fontId="2"/>
  </si>
  <si>
    <t>・栄養基準を満たしていることの確認</t>
    <rPh sb="1" eb="3">
      <t>エイヨウ</t>
    </rPh>
    <rPh sb="3" eb="5">
      <t>キジュン</t>
    </rPh>
    <rPh sb="6" eb="7">
      <t>ミ</t>
    </rPh>
    <rPh sb="15" eb="17">
      <t>カクニン</t>
    </rPh>
    <phoneticPr fontId="2"/>
  </si>
  <si>
    <t>･児童の嗜好調査実施及び喫食状況の把握</t>
    <rPh sb="1" eb="3">
      <t>ジドウ</t>
    </rPh>
    <rPh sb="4" eb="6">
      <t>シコウ</t>
    </rPh>
    <rPh sb="6" eb="8">
      <t>チョウサ</t>
    </rPh>
    <rPh sb="8" eb="10">
      <t>ジッシ</t>
    </rPh>
    <rPh sb="10" eb="11">
      <t>オヨ</t>
    </rPh>
    <rPh sb="12" eb="14">
      <t>キッショク</t>
    </rPh>
    <rPh sb="14" eb="16">
      <t>ジョウキョウ</t>
    </rPh>
    <rPh sb="17" eb="19">
      <t>ハアク</t>
    </rPh>
    <phoneticPr fontId="2"/>
  </si>
  <si>
    <t>保育対象児童年齢及び数に応じた保育士</t>
    <rPh sb="0" eb="2">
      <t>ホイク</t>
    </rPh>
    <rPh sb="2" eb="4">
      <t>タイショウ</t>
    </rPh>
    <rPh sb="4" eb="6">
      <t>ジドウ</t>
    </rPh>
    <rPh sb="6" eb="8">
      <t>ネンレイ</t>
    </rPh>
    <rPh sb="8" eb="9">
      <t>オヨ</t>
    </rPh>
    <rPh sb="10" eb="11">
      <t>スウ</t>
    </rPh>
    <rPh sb="12" eb="13">
      <t>オウ</t>
    </rPh>
    <rPh sb="15" eb="18">
      <t>ホイクシ</t>
    </rPh>
    <phoneticPr fontId="2"/>
  </si>
  <si>
    <t>事業目的等に応じた保育士</t>
    <rPh sb="0" eb="2">
      <t>ジギョウ</t>
    </rPh>
    <rPh sb="2" eb="4">
      <t>モクテキ</t>
    </rPh>
    <rPh sb="4" eb="5">
      <t>トウ</t>
    </rPh>
    <rPh sb="6" eb="7">
      <t>オウ</t>
    </rPh>
    <rPh sb="9" eb="12">
      <t>ホイクシ</t>
    </rPh>
    <phoneticPr fontId="2"/>
  </si>
  <si>
    <t>必要配置</t>
    <rPh sb="0" eb="2">
      <t>ヒツヨウ</t>
    </rPh>
    <rPh sb="2" eb="3">
      <t>クバ</t>
    </rPh>
    <rPh sb="3" eb="4">
      <t>チ</t>
    </rPh>
    <phoneticPr fontId="2"/>
  </si>
  <si>
    <t>延長保育時間を除く開所時間のどの時間帯をとってもその時間帯に在所する児童年齢（満年齢）及び数に応じた保育士を常時配置するために必要となる保育士数</t>
    <rPh sb="0" eb="2">
      <t>エンチョウ</t>
    </rPh>
    <rPh sb="2" eb="4">
      <t>ホイク</t>
    </rPh>
    <rPh sb="4" eb="6">
      <t>ジカン</t>
    </rPh>
    <rPh sb="7" eb="8">
      <t>ノゾ</t>
    </rPh>
    <rPh sb="9" eb="11">
      <t>カイショ</t>
    </rPh>
    <rPh sb="39" eb="40">
      <t>マン</t>
    </rPh>
    <rPh sb="40" eb="42">
      <t>ジツネンレイ</t>
    </rPh>
    <phoneticPr fontId="2"/>
  </si>
  <si>
    <t>延長保育を実施（11時間を超える開所時間を設ける場合）する場合には、その時間帯に在所する児童年齢及び数に応じた保育士を常時配置するために必要となる保育士数　</t>
    <phoneticPr fontId="2"/>
  </si>
  <si>
    <t>主任保育士の専任加算の適用を受ける民間保育所は1人
別途保育士の加配が必要となる補助事業を実施する場合は各実施要綱に定める保育士数</t>
    <rPh sb="6" eb="8">
      <t>センニン</t>
    </rPh>
    <rPh sb="8" eb="10">
      <t>カサン</t>
    </rPh>
    <rPh sb="11" eb="13">
      <t>テキヨウ</t>
    </rPh>
    <rPh sb="14" eb="15">
      <t>ウ</t>
    </rPh>
    <rPh sb="17" eb="19">
      <t>ミンカン</t>
    </rPh>
    <rPh sb="19" eb="22">
      <t>ホイクショ</t>
    </rPh>
    <rPh sb="24" eb="25">
      <t>ニン</t>
    </rPh>
    <rPh sb="27" eb="29">
      <t>ベット</t>
    </rPh>
    <rPh sb="29" eb="32">
      <t>ホイクシ</t>
    </rPh>
    <rPh sb="33" eb="35">
      <t>カハイ</t>
    </rPh>
    <rPh sb="36" eb="38">
      <t>ヒツヨウ</t>
    </rPh>
    <rPh sb="41" eb="43">
      <t>ホジョ</t>
    </rPh>
    <rPh sb="43" eb="45">
      <t>ジギョウ</t>
    </rPh>
    <rPh sb="46" eb="48">
      <t>ジッシ</t>
    </rPh>
    <rPh sb="50" eb="52">
      <t>バアイ</t>
    </rPh>
    <rPh sb="53" eb="54">
      <t>カク</t>
    </rPh>
    <rPh sb="54" eb="56">
      <t>ジッシ</t>
    </rPh>
    <rPh sb="56" eb="58">
      <t>ヨウコウ</t>
    </rPh>
    <rPh sb="59" eb="60">
      <t>サダ</t>
    </rPh>
    <rPh sb="62" eb="65">
      <t>ホイクシ</t>
    </rPh>
    <rPh sb="65" eb="66">
      <t>スウ</t>
    </rPh>
    <phoneticPr fontId="2"/>
  </si>
  <si>
    <t>年休代替保育士等</t>
    <rPh sb="4" eb="7">
      <t>ホイクシ</t>
    </rPh>
    <phoneticPr fontId="2"/>
  </si>
  <si>
    <t>配置基準</t>
    <rPh sb="0" eb="2">
      <t>ハイチ</t>
    </rPh>
    <rPh sb="2" eb="3">
      <t>モト</t>
    </rPh>
    <rPh sb="3" eb="4">
      <t>ジュン</t>
    </rPh>
    <phoneticPr fontId="2"/>
  </si>
  <si>
    <t>入所児童年齢及び数に応じ、下記により算出した保育士数（注1）</t>
    <rPh sb="0" eb="2">
      <t>ニュウショ</t>
    </rPh>
    <rPh sb="10" eb="11">
      <t>オウ</t>
    </rPh>
    <rPh sb="13" eb="15">
      <t>カキ</t>
    </rPh>
    <rPh sb="18" eb="20">
      <t>サンシュツ</t>
    </rPh>
    <rPh sb="22" eb="24">
      <t>ホイク</t>
    </rPh>
    <rPh sb="24" eb="25">
      <t>シ</t>
    </rPh>
    <rPh sb="25" eb="26">
      <t>スウ</t>
    </rPh>
    <rPh sb="27" eb="28">
      <t>チュウ</t>
    </rPh>
    <phoneticPr fontId="2"/>
  </si>
  <si>
    <t>定員90人以下
1人
（民間保育所）</t>
    <rPh sb="9" eb="10">
      <t>ニン</t>
    </rPh>
    <rPh sb="12" eb="14">
      <t>ミンカン</t>
    </rPh>
    <rPh sb="14" eb="17">
      <t>ホイクショ</t>
    </rPh>
    <phoneticPr fontId="2"/>
  </si>
  <si>
    <t>常時、最低基準を満たすための保育士数</t>
    <rPh sb="0" eb="2">
      <t>ジョウジ</t>
    </rPh>
    <phoneticPr fontId="2"/>
  </si>
  <si>
    <t>実施要綱に定める保育士数</t>
    <rPh sb="0" eb="2">
      <t>ジッシ</t>
    </rPh>
    <rPh sb="2" eb="4">
      <t>ヨウコウ</t>
    </rPh>
    <rPh sb="8" eb="11">
      <t>ホイクシ</t>
    </rPh>
    <rPh sb="11" eb="12">
      <t>スウ</t>
    </rPh>
    <phoneticPr fontId="2"/>
  </si>
  <si>
    <t>児童年齢区分</t>
    <rPh sb="0" eb="2">
      <t>ジドウ</t>
    </rPh>
    <rPh sb="2" eb="4">
      <t>ネンレイ</t>
    </rPh>
    <rPh sb="4" eb="6">
      <t>クブン</t>
    </rPh>
    <phoneticPr fontId="2"/>
  </si>
  <si>
    <t>0歳児数の3分の1</t>
    <rPh sb="1" eb="3">
      <t>サイジ</t>
    </rPh>
    <rPh sb="3" eb="4">
      <t>スウ</t>
    </rPh>
    <phoneticPr fontId="2"/>
  </si>
  <si>
    <t>小数点第2位切捨</t>
    <phoneticPr fontId="2"/>
  </si>
  <si>
    <t>最低必要保育士数
1人</t>
    <rPh sb="0" eb="2">
      <t>サイテイ</t>
    </rPh>
    <rPh sb="2" eb="4">
      <t>ヒツヨウ</t>
    </rPh>
    <rPh sb="4" eb="7">
      <t>ホイクシ</t>
    </rPh>
    <rPh sb="7" eb="8">
      <t>スウ</t>
    </rPh>
    <rPh sb="11" eb="12">
      <t>ニン</t>
    </rPh>
    <phoneticPr fontId="2"/>
  </si>
  <si>
    <t>1人以上</t>
    <rPh sb="1" eb="4">
      <t>ニンイジョウ</t>
    </rPh>
    <phoneticPr fontId="2"/>
  </si>
  <si>
    <t>1･2歳児数の6分の1</t>
    <rPh sb="3" eb="5">
      <t>サイジ</t>
    </rPh>
    <rPh sb="5" eb="6">
      <t>スウ</t>
    </rPh>
    <phoneticPr fontId="2"/>
  </si>
  <si>
    <t>3歳児数の20分の1</t>
    <rPh sb="1" eb="4">
      <t>サイジスウ</t>
    </rPh>
    <phoneticPr fontId="2"/>
  </si>
  <si>
    <t>（注2）</t>
    <phoneticPr fontId="2"/>
  </si>
  <si>
    <t>4歳以上児数30分の1</t>
    <rPh sb="1" eb="2">
      <t>サイ</t>
    </rPh>
    <rPh sb="2" eb="4">
      <t>イジョウ</t>
    </rPh>
    <rPh sb="4" eb="5">
      <t>ジ</t>
    </rPh>
    <rPh sb="5" eb="6">
      <t>スウ</t>
    </rPh>
    <phoneticPr fontId="2"/>
  </si>
  <si>
    <t>（注2）</t>
    <phoneticPr fontId="2"/>
  </si>
  <si>
    <t>（注2）</t>
    <phoneticPr fontId="2"/>
  </si>
  <si>
    <t>（注3）</t>
    <phoneticPr fontId="2"/>
  </si>
  <si>
    <t>（注4・5･6）</t>
    <phoneticPr fontId="2"/>
  </si>
  <si>
    <t>各年齢区分により算出した数の合計を小数点第1位で四捨五入した数</t>
    <rPh sb="0" eb="5">
      <t>カククブン</t>
    </rPh>
    <rPh sb="8" eb="10">
      <t>サンシュツ</t>
    </rPh>
    <rPh sb="12" eb="13">
      <t>スウ</t>
    </rPh>
    <rPh sb="14" eb="16">
      <t>ゴウケイ</t>
    </rPh>
    <rPh sb="17" eb="20">
      <t>ショウスウテン</t>
    </rPh>
    <rPh sb="20" eb="21">
      <t>ダイ</t>
    </rPh>
    <rPh sb="22" eb="23">
      <t>イ</t>
    </rPh>
    <rPh sb="24" eb="28">
      <t>シシャゴニュウ</t>
    </rPh>
    <rPh sb="30" eb="31">
      <t>スウ</t>
    </rPh>
    <phoneticPr fontId="2"/>
  </si>
  <si>
    <t>（注）1　民間保育所については、保育所運営費上の児童年齢（年度中に限り入所日の属する月の初日の年齢）により算出した保育士数</t>
    <rPh sb="1" eb="2">
      <t>チュウ</t>
    </rPh>
    <rPh sb="5" eb="7">
      <t>ミンカン</t>
    </rPh>
    <rPh sb="7" eb="10">
      <t>ホイクショ</t>
    </rPh>
    <rPh sb="16" eb="19">
      <t>ホイクショ</t>
    </rPh>
    <rPh sb="19" eb="22">
      <t>ウンエイヒ</t>
    </rPh>
    <rPh sb="22" eb="23">
      <t>ジョウ</t>
    </rPh>
    <rPh sb="24" eb="26">
      <t>ジドウ</t>
    </rPh>
    <rPh sb="26" eb="28">
      <t>ネンレイ</t>
    </rPh>
    <rPh sb="53" eb="55">
      <t>サンシュツ</t>
    </rPh>
    <rPh sb="57" eb="60">
      <t>ホイクシ</t>
    </rPh>
    <rPh sb="60" eb="61">
      <t>スウ</t>
    </rPh>
    <phoneticPr fontId="2"/>
  </si>
  <si>
    <t>　　　2　民間保育所に支弁される保育所運営費には、定員91人以上の非常勤保育士賃金、年休代替要員（保育士、調理員）賃金及び業務省力化</t>
    <rPh sb="61" eb="62">
      <t>ギョウ</t>
    </rPh>
    <phoneticPr fontId="2"/>
  </si>
  <si>
    <t>　　　 　要員（保育士、調理員）賃金が保育単価に積算されている。</t>
    <rPh sb="5" eb="7">
      <t>ヨウイン</t>
    </rPh>
    <rPh sb="8" eb="11">
      <t>ホイクシ</t>
    </rPh>
    <rPh sb="12" eb="15">
      <t>チョウリイン</t>
    </rPh>
    <rPh sb="16" eb="18">
      <t>チンギン</t>
    </rPh>
    <rPh sb="19" eb="21">
      <t>ホイク</t>
    </rPh>
    <rPh sb="21" eb="23">
      <t>タンカ</t>
    </rPh>
    <rPh sb="24" eb="26">
      <t>セキサン</t>
    </rPh>
    <phoneticPr fontId="2"/>
  </si>
  <si>
    <t>　　　3　延長保育促進事業実施要綱では、2人以上であるが、事業担当者1人の外、適宜、事業担当職員以外の協力を得て実施することは差し支えない。</t>
    <rPh sb="5" eb="7">
      <t>エンチョウ</t>
    </rPh>
    <rPh sb="7" eb="9">
      <t>ホイク</t>
    </rPh>
    <rPh sb="9" eb="11">
      <t>ソクシン</t>
    </rPh>
    <rPh sb="11" eb="13">
      <t>ジギョウ</t>
    </rPh>
    <rPh sb="13" eb="15">
      <t>ジッシ</t>
    </rPh>
    <rPh sb="15" eb="17">
      <t>ヨウコウ</t>
    </rPh>
    <rPh sb="21" eb="24">
      <t>ニンイジョウ</t>
    </rPh>
    <rPh sb="29" eb="31">
      <t>ジギョウ</t>
    </rPh>
    <rPh sb="31" eb="34">
      <t>タントウシャ</t>
    </rPh>
    <rPh sb="35" eb="36">
      <t>ニン</t>
    </rPh>
    <rPh sb="37" eb="38">
      <t>ホカ</t>
    </rPh>
    <rPh sb="56" eb="58">
      <t>ジッシ</t>
    </rPh>
    <rPh sb="63" eb="64">
      <t>サ</t>
    </rPh>
    <rPh sb="65" eb="66">
      <t>ツカ</t>
    </rPh>
    <phoneticPr fontId="2"/>
  </si>
  <si>
    <t>　　　 　なお、延長保育を実施する保育所においては、延長保育事業担当者が、11時間保育時間帯における最低基準を満たすための保育士の全</t>
    <rPh sb="8" eb="10">
      <t>エンチョウ</t>
    </rPh>
    <rPh sb="10" eb="12">
      <t>ホイク</t>
    </rPh>
    <rPh sb="13" eb="15">
      <t>ジッシ</t>
    </rPh>
    <rPh sb="17" eb="20">
      <t>ホイクショ</t>
    </rPh>
    <rPh sb="26" eb="28">
      <t>エンチョウ</t>
    </rPh>
    <rPh sb="28" eb="30">
      <t>ホイク</t>
    </rPh>
    <rPh sb="30" eb="32">
      <t>ジギョウ</t>
    </rPh>
    <rPh sb="32" eb="35">
      <t>タントウシャ</t>
    </rPh>
    <rPh sb="39" eb="41">
      <t>ジカン</t>
    </rPh>
    <rPh sb="41" eb="43">
      <t>ホイク</t>
    </rPh>
    <rPh sb="43" eb="46">
      <t>ジカンタイ</t>
    </rPh>
    <rPh sb="50" eb="52">
      <t>サイテイ</t>
    </rPh>
    <rPh sb="52" eb="54">
      <t>キジュン</t>
    </rPh>
    <rPh sb="55" eb="56">
      <t>ミ</t>
    </rPh>
    <rPh sb="61" eb="64">
      <t>ホイクシ</t>
    </rPh>
    <rPh sb="65" eb="66">
      <t>ゼンブ</t>
    </rPh>
    <phoneticPr fontId="2"/>
  </si>
  <si>
    <t>　　　 　部または一部を兼ねることとなる。</t>
    <rPh sb="5" eb="6">
      <t>ブ</t>
    </rPh>
    <rPh sb="9" eb="11">
      <t>イチブ</t>
    </rPh>
    <phoneticPr fontId="2"/>
  </si>
  <si>
    <t>　　　4　主任保育士の専任加算により、配置された保育士は、入所児童年齢及び数に応じ算出した保育士及び定員90人以下の保育所において</t>
    <rPh sb="5" eb="7">
      <t>シュニン</t>
    </rPh>
    <rPh sb="7" eb="10">
      <t>ホイクシ</t>
    </rPh>
    <rPh sb="11" eb="13">
      <t>センニン</t>
    </rPh>
    <rPh sb="13" eb="15">
      <t>カサン</t>
    </rPh>
    <rPh sb="19" eb="21">
      <t>ハイチ</t>
    </rPh>
    <rPh sb="24" eb="27">
      <t>ホイクシ</t>
    </rPh>
    <rPh sb="48" eb="49">
      <t>オヨ</t>
    </rPh>
    <rPh sb="50" eb="52">
      <t>テイイン</t>
    </rPh>
    <rPh sb="54" eb="55">
      <t>ニン</t>
    </rPh>
    <rPh sb="55" eb="57">
      <t>イカ</t>
    </rPh>
    <rPh sb="58" eb="61">
      <t>ホイクショ</t>
    </rPh>
    <phoneticPr fontId="2"/>
  </si>
  <si>
    <t>　　　 　 配置が必要となる保育士以外に配置されなければならない。</t>
    <rPh sb="6" eb="8">
      <t>ハイチ</t>
    </rPh>
    <rPh sb="9" eb="11">
      <t>ヒツヨウ</t>
    </rPh>
    <rPh sb="14" eb="17">
      <t>ホイクシ</t>
    </rPh>
    <rPh sb="17" eb="19">
      <t>イガイ</t>
    </rPh>
    <rPh sb="20" eb="22">
      <t>ハイチ</t>
    </rPh>
    <phoneticPr fontId="2"/>
  </si>
  <si>
    <r>
      <t>　　　5　特定保育事業を実施する場合は、</t>
    </r>
    <r>
      <rPr>
        <sz val="8"/>
        <rFont val="ＭＳ Ｐゴシック"/>
        <family val="3"/>
        <charset val="128"/>
      </rPr>
      <t>事業担当保育士の加配が必要となること。</t>
    </r>
    <rPh sb="5" eb="7">
      <t>トクテイ</t>
    </rPh>
    <rPh sb="7" eb="9">
      <t>ホイク</t>
    </rPh>
    <rPh sb="9" eb="11">
      <t>ジギョウ</t>
    </rPh>
    <rPh sb="12" eb="14">
      <t>ジッシ</t>
    </rPh>
    <rPh sb="16" eb="18">
      <t>バアイ</t>
    </rPh>
    <rPh sb="20" eb="22">
      <t>ジギョウ</t>
    </rPh>
    <rPh sb="22" eb="24">
      <t>タントウ</t>
    </rPh>
    <rPh sb="24" eb="27">
      <t>ホイクシ</t>
    </rPh>
    <rPh sb="28" eb="30">
      <t>カハイ</t>
    </rPh>
    <rPh sb="31" eb="33">
      <t>ヒツヨウ</t>
    </rPh>
    <phoneticPr fontId="2"/>
  </si>
  <si>
    <t>　　　6　休日保育事業を実施する場合は、主任保育士、延長保育担当保育士、一時預かり担当保育士並びに特定保育担当保育士の協力を得て</t>
    <rPh sb="5" eb="7">
      <t>キュウジツ</t>
    </rPh>
    <rPh sb="7" eb="9">
      <t>ホイク</t>
    </rPh>
    <rPh sb="9" eb="11">
      <t>ジギョウ</t>
    </rPh>
    <rPh sb="12" eb="14">
      <t>ジッシ</t>
    </rPh>
    <rPh sb="16" eb="18">
      <t>バアイ</t>
    </rPh>
    <rPh sb="20" eb="22">
      <t>シュニン</t>
    </rPh>
    <rPh sb="22" eb="25">
      <t>ホイクシ</t>
    </rPh>
    <rPh sb="26" eb="28">
      <t>エンチョウ</t>
    </rPh>
    <rPh sb="28" eb="30">
      <t>ホイク</t>
    </rPh>
    <rPh sb="30" eb="32">
      <t>タントウ</t>
    </rPh>
    <rPh sb="32" eb="35">
      <t>ホイクシ</t>
    </rPh>
    <rPh sb="36" eb="38">
      <t>イチジ</t>
    </rPh>
    <rPh sb="38" eb="39">
      <t>アズ</t>
    </rPh>
    <rPh sb="41" eb="43">
      <t>タントウ</t>
    </rPh>
    <rPh sb="43" eb="46">
      <t>ホイクシ</t>
    </rPh>
    <rPh sb="46" eb="47">
      <t>ナラ</t>
    </rPh>
    <rPh sb="49" eb="51">
      <t>トクテイ</t>
    </rPh>
    <rPh sb="51" eb="53">
      <t>ホイク</t>
    </rPh>
    <rPh sb="53" eb="55">
      <t>タントウ</t>
    </rPh>
    <rPh sb="55" eb="58">
      <t>ホイクシ</t>
    </rPh>
    <rPh sb="59" eb="61">
      <t>キョウリョク</t>
    </rPh>
    <rPh sb="62" eb="63">
      <t>エ</t>
    </rPh>
    <phoneticPr fontId="2"/>
  </si>
  <si>
    <t>　　　 　 も差し支えない。</t>
    <rPh sb="7" eb="8">
      <t>サ</t>
    </rPh>
    <rPh sb="9" eb="10">
      <t>ツカ</t>
    </rPh>
    <phoneticPr fontId="2"/>
  </si>
  <si>
    <t>保　育
時　間</t>
    <rPh sb="0" eb="3">
      <t>ホイク</t>
    </rPh>
    <rPh sb="5" eb="8">
      <t>ジカン</t>
    </rPh>
    <phoneticPr fontId="2"/>
  </si>
  <si>
    <t>11時間、ただし、延長保育を実施していない保育所については、保育所長が定めた時間</t>
    <rPh sb="2" eb="4">
      <t>ジカン</t>
    </rPh>
    <rPh sb="9" eb="11">
      <t>エンチョウ</t>
    </rPh>
    <rPh sb="11" eb="13">
      <t>ホイク</t>
    </rPh>
    <rPh sb="14" eb="16">
      <t>ジッシ</t>
    </rPh>
    <rPh sb="21" eb="24">
      <t>ホイクショ</t>
    </rPh>
    <rPh sb="30" eb="34">
      <t>ホイクショチョウ</t>
    </rPh>
    <rPh sb="35" eb="36">
      <t>サダ</t>
    </rPh>
    <rPh sb="38" eb="40">
      <t>ジカン</t>
    </rPh>
    <phoneticPr fontId="2"/>
  </si>
  <si>
    <t>時間外保育時間</t>
    <rPh sb="0" eb="3">
      <t>ジカンガイ</t>
    </rPh>
    <rPh sb="3" eb="5">
      <t>ホイク</t>
    </rPh>
    <rPh sb="5" eb="7">
      <t>ジカン</t>
    </rPh>
    <phoneticPr fontId="2"/>
  </si>
  <si>
    <t>基本保育時間（原則8時間）</t>
    <rPh sb="0" eb="2">
      <t>キホン</t>
    </rPh>
    <rPh sb="2" eb="4">
      <t>ホイク</t>
    </rPh>
    <rPh sb="4" eb="6">
      <t>ジカン</t>
    </rPh>
    <rPh sb="7" eb="9">
      <t>ゲンソク</t>
    </rPh>
    <rPh sb="10" eb="12">
      <t>ジカン</t>
    </rPh>
    <phoneticPr fontId="2"/>
  </si>
  <si>
    <t>日　課</t>
    <rPh sb="0" eb="3">
      <t>ニッカ</t>
    </rPh>
    <phoneticPr fontId="2"/>
  </si>
  <si>
    <t>順次登所</t>
    <rPh sb="0" eb="2">
      <t>ジュンジ</t>
    </rPh>
    <rPh sb="2" eb="3">
      <t>ノボ</t>
    </rPh>
    <rPh sb="3" eb="4">
      <t>ショ</t>
    </rPh>
    <phoneticPr fontId="2"/>
  </si>
  <si>
    <t>登所完了</t>
    <rPh sb="2" eb="4">
      <t>カンリョウ</t>
    </rPh>
    <phoneticPr fontId="2"/>
  </si>
  <si>
    <t>クラス保育等を実施する基本保育時間</t>
    <rPh sb="3" eb="5">
      <t>ホイク</t>
    </rPh>
    <rPh sb="5" eb="6">
      <t>トウ</t>
    </rPh>
    <rPh sb="7" eb="9">
      <t>ジッシ</t>
    </rPh>
    <rPh sb="11" eb="13">
      <t>キホン</t>
    </rPh>
    <rPh sb="13" eb="15">
      <t>ホイク</t>
    </rPh>
    <rPh sb="15" eb="17">
      <t>ジカン</t>
    </rPh>
    <phoneticPr fontId="2"/>
  </si>
  <si>
    <t>順次降所</t>
    <rPh sb="0" eb="2">
      <t>ジュンジ</t>
    </rPh>
    <rPh sb="2" eb="3">
      <t>オ</t>
    </rPh>
    <rPh sb="3" eb="4">
      <t>ショ</t>
    </rPh>
    <phoneticPr fontId="2"/>
  </si>
  <si>
    <t>降所完了</t>
    <rPh sb="0" eb="1">
      <t>オ</t>
    </rPh>
    <rPh sb="2" eb="4">
      <t>カンリョウ</t>
    </rPh>
    <phoneticPr fontId="2"/>
  </si>
  <si>
    <t>保育士配置時間数</t>
    <rPh sb="0" eb="2">
      <t>ホイク</t>
    </rPh>
    <rPh sb="2" eb="3">
      <t>シ</t>
    </rPh>
    <rPh sb="3" eb="5">
      <t>ハイチ</t>
    </rPh>
    <rPh sb="5" eb="7">
      <t>ジカン</t>
    </rPh>
    <rPh sb="7" eb="8">
      <t>スウ</t>
    </rPh>
    <phoneticPr fontId="2"/>
  </si>
  <si>
    <t>※一時預かり児童数等を含む</t>
    <rPh sb="3" eb="4">
      <t>アズ</t>
    </rPh>
    <rPh sb="9" eb="10">
      <t>トウ</t>
    </rPh>
    <phoneticPr fontId="2"/>
  </si>
  <si>
    <t>延長保育実施児童年齢及び数に応じた保育士数に延長保育時間を乗じた時間数</t>
    <rPh sb="0" eb="2">
      <t>エンチョウ</t>
    </rPh>
    <rPh sb="2" eb="4">
      <t>ホイク</t>
    </rPh>
    <rPh sb="4" eb="6">
      <t>ジッシ</t>
    </rPh>
    <rPh sb="6" eb="8">
      <t>ジドウ</t>
    </rPh>
    <rPh sb="8" eb="10">
      <t>ネンレイ</t>
    </rPh>
    <rPh sb="10" eb="11">
      <t>オヨ</t>
    </rPh>
    <rPh sb="12" eb="13">
      <t>スウ</t>
    </rPh>
    <rPh sb="14" eb="15">
      <t>オウ</t>
    </rPh>
    <rPh sb="17" eb="20">
      <t>ホイクシ</t>
    </rPh>
    <rPh sb="20" eb="21">
      <t>スウ</t>
    </rPh>
    <rPh sb="22" eb="24">
      <t>エンチョウ</t>
    </rPh>
    <rPh sb="24" eb="26">
      <t>ホイク</t>
    </rPh>
    <rPh sb="26" eb="28">
      <t>ジカン</t>
    </rPh>
    <rPh sb="29" eb="30">
      <t>ジョウ</t>
    </rPh>
    <rPh sb="32" eb="35">
      <t>ジカンスウ</t>
    </rPh>
    <phoneticPr fontId="2"/>
  </si>
  <si>
    <t xml:space="preserve">当該時間帯に在所する児童年齢及び数に応じて必要となる保育士数に当該時間を乗じた時間数
</t>
    <rPh sb="0" eb="2">
      <t>トウガイ</t>
    </rPh>
    <rPh sb="2" eb="5">
      <t>ジカンタイ</t>
    </rPh>
    <rPh sb="6" eb="8">
      <t>ザイショ</t>
    </rPh>
    <rPh sb="10" eb="12">
      <t>ジドウ</t>
    </rPh>
    <rPh sb="12" eb="14">
      <t>ネンレイ</t>
    </rPh>
    <rPh sb="14" eb="15">
      <t>オヨ</t>
    </rPh>
    <rPh sb="16" eb="17">
      <t>スウ</t>
    </rPh>
    <rPh sb="18" eb="19">
      <t>オウ</t>
    </rPh>
    <rPh sb="21" eb="23">
      <t>ヒツヨウ</t>
    </rPh>
    <rPh sb="26" eb="29">
      <t>ホイクシ</t>
    </rPh>
    <rPh sb="31" eb="33">
      <t>トウガイ</t>
    </rPh>
    <phoneticPr fontId="2"/>
  </si>
  <si>
    <t>基本保育時間帯に在所する児童年齢及び数（最大値）に応じて必要となる保育士数に基本保育時間を乗じた時間数</t>
    <rPh sb="0" eb="2">
      <t>キホン</t>
    </rPh>
    <rPh sb="2" eb="4">
      <t>ホイク</t>
    </rPh>
    <rPh sb="4" eb="7">
      <t>ジカンタイ</t>
    </rPh>
    <rPh sb="8" eb="10">
      <t>ザイショ</t>
    </rPh>
    <rPh sb="12" eb="14">
      <t>ジドウ</t>
    </rPh>
    <rPh sb="14" eb="16">
      <t>ネンレイ</t>
    </rPh>
    <rPh sb="16" eb="17">
      <t>オヨ</t>
    </rPh>
    <rPh sb="18" eb="19">
      <t>スウ</t>
    </rPh>
    <rPh sb="20" eb="23">
      <t>サイダイチ</t>
    </rPh>
    <rPh sb="25" eb="26">
      <t>オウ</t>
    </rPh>
    <rPh sb="28" eb="30">
      <t>ヒツヨウ</t>
    </rPh>
    <rPh sb="33" eb="35">
      <t>ホイク</t>
    </rPh>
    <rPh sb="35" eb="36">
      <t>シ</t>
    </rPh>
    <rPh sb="36" eb="37">
      <t>カズ</t>
    </rPh>
    <rPh sb="38" eb="40">
      <t>キホン</t>
    </rPh>
    <rPh sb="40" eb="42">
      <t>ホイク</t>
    </rPh>
    <rPh sb="42" eb="44">
      <t>ジカン</t>
    </rPh>
    <rPh sb="45" eb="46">
      <t>ジョウ</t>
    </rPh>
    <rPh sb="48" eb="51">
      <t>ジカンスウ</t>
    </rPh>
    <phoneticPr fontId="2"/>
  </si>
  <si>
    <t>当該時間帯に在所する児童年齢及び数に応じて必要となる保育士数に当該時間を乗じた時間数</t>
    <phoneticPr fontId="80"/>
  </si>
  <si>
    <t>※事業担当者（常勤相当の保育士）を配置すること。</t>
    <rPh sb="9" eb="11">
      <t>ソウトウ</t>
    </rPh>
    <rPh sb="12" eb="15">
      <t>ホイクシ</t>
    </rPh>
    <phoneticPr fontId="2"/>
  </si>
  <si>
    <t>※11時間以内で基本保育時間を除いた時間帯</t>
    <phoneticPr fontId="2"/>
  </si>
  <si>
    <t>※基本保育時間（グループ又は組単位で保育する時間）
※基本保育時間は、各保育所における一日の過ごし方により、判断すること。</t>
    <phoneticPr fontId="2"/>
  </si>
  <si>
    <t>※11時間以内で基本保育時間を除いた時間帯</t>
    <phoneticPr fontId="2"/>
  </si>
  <si>
    <t>（注）1　最低基準上必要とされる保育士の配置については、入所児童に変動が無くとも児童年齢の加齢により変動することとなるが、最低基準</t>
    <rPh sb="1" eb="2">
      <t>チュウ</t>
    </rPh>
    <rPh sb="5" eb="7">
      <t>サイテイ</t>
    </rPh>
    <rPh sb="7" eb="9">
      <t>キジュン</t>
    </rPh>
    <rPh sb="9" eb="10">
      <t>ジョウ</t>
    </rPh>
    <rPh sb="10" eb="12">
      <t>ヒツヨウ</t>
    </rPh>
    <rPh sb="16" eb="19">
      <t>ホイクシ</t>
    </rPh>
    <rPh sb="20" eb="22">
      <t>ハイチ</t>
    </rPh>
    <rPh sb="28" eb="30">
      <t>ニュウショ</t>
    </rPh>
    <rPh sb="30" eb="32">
      <t>ジドウ</t>
    </rPh>
    <rPh sb="33" eb="35">
      <t>ヘンドウ</t>
    </rPh>
    <rPh sb="36" eb="37">
      <t>ナ</t>
    </rPh>
    <rPh sb="40" eb="42">
      <t>ジドウ</t>
    </rPh>
    <rPh sb="42" eb="44">
      <t>ネンレイ</t>
    </rPh>
    <rPh sb="45" eb="47">
      <t>カレイ</t>
    </rPh>
    <rPh sb="50" eb="52">
      <t>ヘンドウ</t>
    </rPh>
    <phoneticPr fontId="2"/>
  </si>
  <si>
    <t>　　　 　の主旨を尊重し、年度当初の4月1日現在における児童年齢及び数に応じた保育士数で1年継続することが望ましい。</t>
    <rPh sb="6" eb="8">
      <t>シュシ</t>
    </rPh>
    <rPh sb="9" eb="11">
      <t>ソンチョウ</t>
    </rPh>
    <rPh sb="13" eb="15">
      <t>ネンド</t>
    </rPh>
    <rPh sb="15" eb="17">
      <t>トウショ</t>
    </rPh>
    <rPh sb="28" eb="30">
      <t>ジドウ</t>
    </rPh>
    <rPh sb="30" eb="32">
      <t>ネンレイ</t>
    </rPh>
    <rPh sb="32" eb="33">
      <t>オヨ</t>
    </rPh>
    <rPh sb="34" eb="35">
      <t>スウ</t>
    </rPh>
    <rPh sb="36" eb="37">
      <t>オウ</t>
    </rPh>
    <rPh sb="39" eb="42">
      <t>ホイクシ</t>
    </rPh>
    <rPh sb="42" eb="43">
      <t>スウ</t>
    </rPh>
    <rPh sb="45" eb="46">
      <t>ネン</t>
    </rPh>
    <rPh sb="46" eb="48">
      <t>ケイゾク</t>
    </rPh>
    <phoneticPr fontId="2"/>
  </si>
  <si>
    <t>　　　 　ただし、年度途中において児童数が増加する場合には、その都度、保育士の配置状況について確認する必要があること。</t>
    <phoneticPr fontId="2"/>
  </si>
  <si>
    <t>　　　2　保育所内で一時預かりi事業等を実施していない場合は、別途積算が必要であること。</t>
    <rPh sb="5" eb="8">
      <t>ホイクショ</t>
    </rPh>
    <rPh sb="8" eb="9">
      <t>ナイ</t>
    </rPh>
    <rPh sb="10" eb="12">
      <t>イチジ</t>
    </rPh>
    <rPh sb="12" eb="13">
      <t>アズ</t>
    </rPh>
    <rPh sb="16" eb="18">
      <t>ジギョウ</t>
    </rPh>
    <rPh sb="18" eb="19">
      <t>トウ</t>
    </rPh>
    <rPh sb="20" eb="22">
      <t>ジッシ</t>
    </rPh>
    <rPh sb="27" eb="29">
      <t>バアイ</t>
    </rPh>
    <rPh sb="31" eb="33">
      <t>ベット</t>
    </rPh>
    <rPh sb="33" eb="35">
      <t>セキサン</t>
    </rPh>
    <rPh sb="36" eb="38">
      <t>ヒツヨウ</t>
    </rPh>
    <phoneticPr fontId="2"/>
  </si>
  <si>
    <t>キ　預金残高証明書（写）</t>
    <rPh sb="2" eb="4">
      <t>ヨキン</t>
    </rPh>
    <rPh sb="4" eb="6">
      <t>ザンダカ</t>
    </rPh>
    <rPh sb="6" eb="9">
      <t>ショウメイショ</t>
    </rPh>
    <rPh sb="10" eb="11">
      <t>シャ</t>
    </rPh>
    <phoneticPr fontId="2"/>
  </si>
  <si>
    <t>ク　収支計算分析表（該当する場合）</t>
    <rPh sb="10" eb="12">
      <t>ガイトウ</t>
    </rPh>
    <rPh sb="14" eb="16">
      <t>バアイ</t>
    </rPh>
    <phoneticPr fontId="2"/>
  </si>
  <si>
    <t>（7）財務諸表（前年度分）　※民間保育所（当該施設分のみ）</t>
    <rPh sb="15" eb="17">
      <t>ミンカン</t>
    </rPh>
    <rPh sb="17" eb="20">
      <t>ホ</t>
    </rPh>
    <rPh sb="21" eb="23">
      <t>トウガイ</t>
    </rPh>
    <rPh sb="23" eb="25">
      <t>シセツ</t>
    </rPh>
    <rPh sb="25" eb="26">
      <t>ブン</t>
    </rPh>
    <phoneticPr fontId="2"/>
  </si>
  <si>
    <t>（8）調理業務を業者に委託している場合　委託契約書の写し</t>
    <rPh sb="3" eb="5">
      <t>チョウリ</t>
    </rPh>
    <rPh sb="5" eb="7">
      <t>ギョウム</t>
    </rPh>
    <rPh sb="8" eb="10">
      <t>ギョウシャ</t>
    </rPh>
    <rPh sb="11" eb="13">
      <t>イタク</t>
    </rPh>
    <rPh sb="17" eb="19">
      <t>バアイ</t>
    </rPh>
    <rPh sb="20" eb="22">
      <t>イタク</t>
    </rPh>
    <rPh sb="22" eb="25">
      <t>ケイヤクショ</t>
    </rPh>
    <rPh sb="26" eb="27">
      <t>ウツ</t>
    </rPh>
    <phoneticPr fontId="2"/>
  </si>
  <si>
    <t xml:space="preserve">請求があった場合、育児時間を適正に付与していますか。 </t>
    <phoneticPr fontId="2"/>
  </si>
  <si>
    <t xml:space="preserve"> ①</t>
    <phoneticPr fontId="2"/>
  </si>
  <si>
    <t>給食の業務に従事する職員に対しては、 雇入れの際または当該業務への配置替えの際に、 検便による健康診断を実施していますか。</t>
    <rPh sb="10" eb="12">
      <t>ショクイン</t>
    </rPh>
    <rPh sb="19" eb="21">
      <t>ヤトイイ</t>
    </rPh>
    <phoneticPr fontId="51"/>
  </si>
  <si>
    <t>自己評価の実施状況</t>
    <rPh sb="0" eb="2">
      <t>ジコ</t>
    </rPh>
    <rPh sb="2" eb="4">
      <t>ヒョウカ</t>
    </rPh>
    <rPh sb="5" eb="7">
      <t>ジッシ</t>
    </rPh>
    <rPh sb="7" eb="9">
      <t>ジョウキョウ</t>
    </rPh>
    <phoneticPr fontId="2"/>
  </si>
  <si>
    <t>自己評価の実施</t>
    <rPh sb="0" eb="2">
      <t>ジコ</t>
    </rPh>
    <rPh sb="2" eb="4">
      <t>ヒョウカ</t>
    </rPh>
    <rPh sb="5" eb="7">
      <t>ジッシ</t>
    </rPh>
    <phoneticPr fontId="51"/>
  </si>
  <si>
    <t>第三者評価の実施</t>
    <rPh sb="0" eb="3">
      <t>ダイサンシャ</t>
    </rPh>
    <rPh sb="3" eb="5">
      <t>ヒョウカ</t>
    </rPh>
    <rPh sb="6" eb="8">
      <t>ジッシ</t>
    </rPh>
    <phoneticPr fontId="51"/>
  </si>
  <si>
    <t>保育士等の自己評価</t>
    <rPh sb="0" eb="3">
      <t>ホイクシ</t>
    </rPh>
    <rPh sb="3" eb="4">
      <t>トウ</t>
    </rPh>
    <rPh sb="5" eb="7">
      <t>ジコ</t>
    </rPh>
    <rPh sb="7" eb="9">
      <t>ヒョウカ</t>
    </rPh>
    <phoneticPr fontId="2"/>
  </si>
  <si>
    <t>保育所の自己評価</t>
    <rPh sb="0" eb="3">
      <t>ホイクショ</t>
    </rPh>
    <rPh sb="4" eb="6">
      <t>ジコ</t>
    </rPh>
    <rPh sb="6" eb="8">
      <t>ヒョウカ</t>
    </rPh>
    <phoneticPr fontId="2"/>
  </si>
  <si>
    <t>（公表している場合の公表方法　例：園だより、ホームページ等）</t>
    <rPh sb="15" eb="16">
      <t>レイ</t>
    </rPh>
    <rPh sb="17" eb="18">
      <t>エン</t>
    </rPh>
    <rPh sb="28" eb="29">
      <t>トウ</t>
    </rPh>
    <phoneticPr fontId="51"/>
  </si>
  <si>
    <t>苦情解決のための取り組み状況</t>
    <phoneticPr fontId="2"/>
  </si>
  <si>
    <t>運営委員会の状況</t>
    <phoneticPr fontId="2"/>
  </si>
  <si>
    <t>市町村、社会福祉法人、学校法人以外の者が設置者となる保育所のみ記入してください。</t>
    <rPh sb="11" eb="13">
      <t>ガッコウ</t>
    </rPh>
    <rPh sb="13" eb="15">
      <t>ホウジン</t>
    </rPh>
    <phoneticPr fontId="2"/>
  </si>
  <si>
    <t>消防計画及び防火管理者の届出状況</t>
    <phoneticPr fontId="2"/>
  </si>
  <si>
    <t>防災設備等の状況</t>
    <phoneticPr fontId="2"/>
  </si>
  <si>
    <t>防災設備の保守点検の状況</t>
    <phoneticPr fontId="2"/>
  </si>
  <si>
    <t>防災訓練の実施状況（前年度）</t>
    <phoneticPr fontId="2"/>
  </si>
  <si>
    <t>非常災害に関する具体的計画</t>
    <phoneticPr fontId="2"/>
  </si>
  <si>
    <t>&lt;要配慮者利用施設における避難確保計画＞</t>
    <rPh sb="1" eb="2">
      <t>ヨウ</t>
    </rPh>
    <rPh sb="2" eb="4">
      <t>ハイリョ</t>
    </rPh>
    <rPh sb="4" eb="5">
      <t>シャ</t>
    </rPh>
    <rPh sb="5" eb="7">
      <t>リヨウ</t>
    </rPh>
    <rPh sb="7" eb="9">
      <t>シセツ</t>
    </rPh>
    <rPh sb="13" eb="15">
      <t>ヒナン</t>
    </rPh>
    <rPh sb="15" eb="17">
      <t>カクホ</t>
    </rPh>
    <rPh sb="17" eb="19">
      <t>ケイカク</t>
    </rPh>
    <phoneticPr fontId="2"/>
  </si>
  <si>
    <t>いる ・ 作成中 ・ いない</t>
    <phoneticPr fontId="2"/>
  </si>
  <si>
    <t>作成している場合の計画名</t>
    <rPh sb="0" eb="2">
      <t>サクセイ</t>
    </rPh>
    <rPh sb="6" eb="8">
      <t>バアイ</t>
    </rPh>
    <rPh sb="9" eb="12">
      <t>ケイカクメイ</t>
    </rPh>
    <phoneticPr fontId="2"/>
  </si>
  <si>
    <t>計画名</t>
    <phoneticPr fontId="2"/>
  </si>
  <si>
    <t>日常点検に加え、事故等に発展する可能性のある問題点の把握に努めていますか。</t>
    <phoneticPr fontId="2"/>
  </si>
  <si>
    <t>（ヒヤリ・ハット事例の収集等）</t>
    <phoneticPr fontId="2"/>
  </si>
  <si>
    <t>第三者評価の実施状況</t>
    <phoneticPr fontId="2"/>
  </si>
  <si>
    <t>保護者との連携の状況</t>
    <phoneticPr fontId="2"/>
  </si>
  <si>
    <t>行事の実施状況（前年度）</t>
    <phoneticPr fontId="2"/>
  </si>
  <si>
    <t>一日の過ごし方</t>
    <phoneticPr fontId="2"/>
  </si>
  <si>
    <t>現況報告書とともに県に提出していない場合には、監査資料とともに提出してください。</t>
    <phoneticPr fontId="2"/>
  </si>
  <si>
    <t>保育所施設・
設備整備積立金</t>
    <phoneticPr fontId="51"/>
  </si>
  <si>
    <t>委託費の弾力運用</t>
    <phoneticPr fontId="2"/>
  </si>
  <si>
    <t>イ</t>
    <phoneticPr fontId="51"/>
  </si>
  <si>
    <t>積立預金（引当金）の状況</t>
    <phoneticPr fontId="2"/>
  </si>
  <si>
    <t>ウ</t>
    <phoneticPr fontId="51"/>
  </si>
  <si>
    <t>支払資金残高（繰越金）の状況　</t>
    <phoneticPr fontId="2"/>
  </si>
  <si>
    <t>エ</t>
    <phoneticPr fontId="51"/>
  </si>
  <si>
    <t>委託費の管理・運用の状況等</t>
    <phoneticPr fontId="2"/>
  </si>
  <si>
    <t>目的外使用</t>
    <rPh sb="0" eb="3">
      <t>モクテキガイ</t>
    </rPh>
    <rPh sb="3" eb="5">
      <t>シヨウ</t>
    </rPh>
    <phoneticPr fontId="2"/>
  </si>
  <si>
    <t>弾力運用要件１を満たす場合</t>
    <phoneticPr fontId="2"/>
  </si>
  <si>
    <t>弾力運用要件１及び２を満たす場合</t>
    <rPh sb="7" eb="8">
      <t>オヨ</t>
    </rPh>
    <phoneticPr fontId="2"/>
  </si>
  <si>
    <t>弾力運用要件1、2及び３を満たす場合</t>
    <rPh sb="9" eb="10">
      <t>オヨ</t>
    </rPh>
    <phoneticPr fontId="2"/>
  </si>
  <si>
    <t>経理等通知１（３）</t>
    <rPh sb="0" eb="2">
      <t>ケイリ</t>
    </rPh>
    <rPh sb="2" eb="3">
      <t>トウ</t>
    </rPh>
    <rPh sb="3" eb="5">
      <t>ツウチ</t>
    </rPh>
    <phoneticPr fontId="96"/>
  </si>
  <si>
    <t>経理等通知１（４）</t>
    <rPh sb="0" eb="2">
      <t>ケイリ</t>
    </rPh>
    <rPh sb="2" eb="3">
      <t>トウ</t>
    </rPh>
    <rPh sb="3" eb="5">
      <t>ツウチ</t>
    </rPh>
    <phoneticPr fontId="96"/>
  </si>
  <si>
    <t>経理等通知１（６）</t>
    <rPh sb="0" eb="2">
      <t>ケイリ</t>
    </rPh>
    <rPh sb="2" eb="3">
      <t>トウ</t>
    </rPh>
    <rPh sb="3" eb="5">
      <t>ツウチ</t>
    </rPh>
    <phoneticPr fontId="2"/>
  </si>
  <si>
    <t>積立金種別</t>
    <rPh sb="0" eb="3">
      <t>ツミタテキン</t>
    </rPh>
    <rPh sb="3" eb="5">
      <t>シュベツ</t>
    </rPh>
    <phoneticPr fontId="96"/>
  </si>
  <si>
    <t>目的外使用使途範囲</t>
    <phoneticPr fontId="96"/>
  </si>
  <si>
    <t>社会福祉法人
学校法人</t>
    <rPh sb="0" eb="2">
      <t>シャカイ</t>
    </rPh>
    <rPh sb="2" eb="4">
      <t>フクシ</t>
    </rPh>
    <rPh sb="4" eb="6">
      <t>ホウジン</t>
    </rPh>
    <rPh sb="7" eb="9">
      <t>ガッコウ</t>
    </rPh>
    <rPh sb="9" eb="11">
      <t>ホウジン</t>
    </rPh>
    <phoneticPr fontId="2"/>
  </si>
  <si>
    <t>左記以外</t>
    <rPh sb="0" eb="2">
      <t>サキ</t>
    </rPh>
    <rPh sb="2" eb="4">
      <t>イガイ</t>
    </rPh>
    <phoneticPr fontId="2"/>
  </si>
  <si>
    <t>人件費積立資産
修繕積立資産
備品等購入積立資産</t>
    <rPh sb="0" eb="3">
      <t>ジンケンヒ</t>
    </rPh>
    <rPh sb="3" eb="5">
      <t>ツミタテ</t>
    </rPh>
    <rPh sb="5" eb="7">
      <t>シサン</t>
    </rPh>
    <rPh sb="8" eb="10">
      <t>シュウゼン</t>
    </rPh>
    <rPh sb="10" eb="12">
      <t>ツミタテ</t>
    </rPh>
    <rPh sb="12" eb="14">
      <t>シサン</t>
    </rPh>
    <rPh sb="15" eb="17">
      <t>ビヒン</t>
    </rPh>
    <rPh sb="17" eb="18">
      <t>トウ</t>
    </rPh>
    <rPh sb="18" eb="20">
      <t>コウニュウ</t>
    </rPh>
    <rPh sb="20" eb="22">
      <t>ツミタテ</t>
    </rPh>
    <rPh sb="22" eb="24">
      <t>シサン</t>
    </rPh>
    <phoneticPr fontId="2"/>
  </si>
  <si>
    <t>①人件費、光熱水料等通常経費
②建物の修繕、模様替え等
③建物附属設備の更新
④省力化機器並びにｿｰﾗｰｼｽﾃﾑ、集
　中冷暖房、給湯設備、ﾌｪﾝｽ、ｽﾌﾟﾘﾝｸ
　ﾗｰ、防火設備等の設備の整備
⑤花壇、遊歩道等の環境の整備、そ
　の施設の用に供する駐車場、道路の
　舗装等
⑥登所バス等の購入、修理等</t>
    <rPh sb="8" eb="9">
      <t>リョウ</t>
    </rPh>
    <rPh sb="12" eb="14">
      <t>ケイヒ</t>
    </rPh>
    <phoneticPr fontId="2"/>
  </si>
  <si>
    <t>県の承認</t>
    <rPh sb="0" eb="1">
      <t>ケン</t>
    </rPh>
    <rPh sb="2" eb="4">
      <t>ショウニン</t>
    </rPh>
    <phoneticPr fontId="2"/>
  </si>
  <si>
    <t>保育所施設・設備整備積立資産</t>
    <phoneticPr fontId="96"/>
  </si>
  <si>
    <t>人件費積立資産
保育所施設・設備整備積立資産</t>
    <rPh sb="0" eb="3">
      <t>ジンケンヒ</t>
    </rPh>
    <rPh sb="3" eb="5">
      <t>ツミタテ</t>
    </rPh>
    <rPh sb="5" eb="7">
      <t>シサン</t>
    </rPh>
    <rPh sb="8" eb="10">
      <t>ホイク</t>
    </rPh>
    <rPh sb="10" eb="11">
      <t>ショ</t>
    </rPh>
    <rPh sb="11" eb="13">
      <t>シセツ</t>
    </rPh>
    <rPh sb="14" eb="16">
      <t>セツビ</t>
    </rPh>
    <rPh sb="16" eb="18">
      <t>セイビ</t>
    </rPh>
    <rPh sb="18" eb="20">
      <t>ツミタテ</t>
    </rPh>
    <rPh sb="20" eb="22">
      <t>シサン</t>
    </rPh>
    <phoneticPr fontId="2"/>
  </si>
  <si>
    <t>保育所施設・設備整備積立資産を同一の設置者の当該保育所以外の社会福祉施設等の新築又は増改築に係る経費（土地取得費を含む。）に充当する等
法人の経営上やむを得ない場合に限られるものであること。</t>
    <phoneticPr fontId="2"/>
  </si>
  <si>
    <t>理事会の承認</t>
    <rPh sb="0" eb="3">
      <t>リジカイ</t>
    </rPh>
    <rPh sb="4" eb="6">
      <t>ショウニン</t>
    </rPh>
    <phoneticPr fontId="96"/>
  </si>
  <si>
    <t>ここでいう「保育所等」とは、保育所及び保育所以外の子ども・子育て支援法に規定する特定教育・保育施設及び特定地域型保育事業をいう。</t>
    <rPh sb="6" eb="9">
      <t>ホイクショ</t>
    </rPh>
    <rPh sb="9" eb="10">
      <t>トウ</t>
    </rPh>
    <rPh sb="14" eb="17">
      <t>ホイクショ</t>
    </rPh>
    <rPh sb="17" eb="18">
      <t>オヨ</t>
    </rPh>
    <rPh sb="19" eb="22">
      <t>ホイクショ</t>
    </rPh>
    <rPh sb="22" eb="24">
      <t>イガイ</t>
    </rPh>
    <rPh sb="25" eb="26">
      <t>コ</t>
    </rPh>
    <rPh sb="29" eb="31">
      <t>コソダ</t>
    </rPh>
    <rPh sb="32" eb="35">
      <t>シエンホウ</t>
    </rPh>
    <rPh sb="36" eb="38">
      <t>キテイ</t>
    </rPh>
    <rPh sb="40" eb="42">
      <t>トクテイ</t>
    </rPh>
    <rPh sb="42" eb="44">
      <t>キョウイク</t>
    </rPh>
    <rPh sb="45" eb="47">
      <t>ホイク</t>
    </rPh>
    <rPh sb="47" eb="49">
      <t>シセツ</t>
    </rPh>
    <rPh sb="49" eb="50">
      <t>オヨ</t>
    </rPh>
    <rPh sb="51" eb="53">
      <t>トクテイ</t>
    </rPh>
    <rPh sb="53" eb="56">
      <t>チイキガタ</t>
    </rPh>
    <rPh sb="56" eb="58">
      <t>ホイク</t>
    </rPh>
    <rPh sb="58" eb="60">
      <t>ジギョウ</t>
    </rPh>
    <phoneticPr fontId="96"/>
  </si>
  <si>
    <t>前期末支払資金残高の取崩し及び充当に係る取扱い</t>
    <rPh sb="0" eb="2">
      <t>ゼンキ</t>
    </rPh>
    <rPh sb="5" eb="7">
      <t>シキン</t>
    </rPh>
    <rPh sb="13" eb="14">
      <t>オヨ</t>
    </rPh>
    <rPh sb="15" eb="17">
      <t>ジュウトウ</t>
    </rPh>
    <rPh sb="18" eb="19">
      <t>カカ</t>
    </rPh>
    <rPh sb="20" eb="22">
      <t>トリアツカ</t>
    </rPh>
    <phoneticPr fontId="2"/>
  </si>
  <si>
    <t>弾力運用要件１、２及び３を満たす場合</t>
    <phoneticPr fontId="2"/>
  </si>
  <si>
    <t>弾力運用要件３を満たさない場合</t>
    <phoneticPr fontId="2"/>
  </si>
  <si>
    <t>社会福祉法人・学校法人</t>
    <rPh sb="0" eb="2">
      <t>シャカイ</t>
    </rPh>
    <rPh sb="2" eb="4">
      <t>フクシ</t>
    </rPh>
    <rPh sb="4" eb="6">
      <t>ホウジン</t>
    </rPh>
    <rPh sb="7" eb="9">
      <t>ガッコウ</t>
    </rPh>
    <rPh sb="9" eb="11">
      <t>ホウジン</t>
    </rPh>
    <phoneticPr fontId="2"/>
  </si>
  <si>
    <t>社会福祉法人・学校法人以外</t>
    <rPh sb="0" eb="2">
      <t>シャカイ</t>
    </rPh>
    <rPh sb="2" eb="4">
      <t>フクシ</t>
    </rPh>
    <rPh sb="4" eb="6">
      <t>ホウジン</t>
    </rPh>
    <rPh sb="7" eb="9">
      <t>ガッコウ</t>
    </rPh>
    <rPh sb="9" eb="11">
      <t>ホウジン</t>
    </rPh>
    <rPh sb="11" eb="13">
      <t>イガイ</t>
    </rPh>
    <phoneticPr fontId="2"/>
  </si>
  <si>
    <t>前期末支払資金残高の取崩し使途範囲</t>
    <rPh sb="0" eb="2">
      <t>ゼンキ</t>
    </rPh>
    <rPh sb="5" eb="7">
      <t>シキン</t>
    </rPh>
    <phoneticPr fontId="2"/>
  </si>
  <si>
    <t>事前協議不要</t>
    <rPh sb="0" eb="2">
      <t>ジゼン</t>
    </rPh>
    <rPh sb="2" eb="4">
      <t>キョウギ</t>
    </rPh>
    <rPh sb="4" eb="6">
      <t>フヨウ</t>
    </rPh>
    <phoneticPr fontId="2"/>
  </si>
  <si>
    <t>県の承認
（①のみ理事会の承認）</t>
    <rPh sb="0" eb="1">
      <t>ケン</t>
    </rPh>
    <rPh sb="2" eb="4">
      <t>ショウニン</t>
    </rPh>
    <rPh sb="9" eb="12">
      <t>リジカイ</t>
    </rPh>
    <rPh sb="13" eb="15">
      <t>ショウニン</t>
    </rPh>
    <phoneticPr fontId="2"/>
  </si>
  <si>
    <t>前期末支払資金残高の経費充当</t>
    <rPh sb="5" eb="7">
      <t>シキン</t>
    </rPh>
    <rPh sb="10" eb="12">
      <t>ケイヒ</t>
    </rPh>
    <rPh sb="12" eb="14">
      <t>ジュウトウ</t>
    </rPh>
    <phoneticPr fontId="2"/>
  </si>
  <si>
    <t>理事会の承認</t>
    <rPh sb="0" eb="3">
      <t>リジカイ</t>
    </rPh>
    <rPh sb="4" eb="6">
      <t>ショウニン</t>
    </rPh>
    <phoneticPr fontId="2"/>
  </si>
  <si>
    <t>（注）自然災害その他止むを得ない事由によりその取崩しを必要とする場合を除く。</t>
    <rPh sb="1" eb="2">
      <t>チュウ</t>
    </rPh>
    <rPh sb="35" eb="36">
      <t>ノゾ</t>
    </rPh>
    <phoneticPr fontId="2"/>
  </si>
  <si>
    <t xml:space="preserve"> 施設の概要</t>
    <phoneticPr fontId="2"/>
  </si>
  <si>
    <t>前回監査の指摘事項に対する改善状況</t>
    <phoneticPr fontId="2"/>
  </si>
  <si>
    <t>施設運営上の課題、質疑事項</t>
    <phoneticPr fontId="2"/>
  </si>
  <si>
    <t>保育時間、開所日数等の状況</t>
    <phoneticPr fontId="2"/>
  </si>
  <si>
    <t>保育時間設定の状況</t>
    <phoneticPr fontId="2"/>
  </si>
  <si>
    <t>(1)</t>
    <phoneticPr fontId="2"/>
  </si>
  <si>
    <t>①保育標準時間</t>
    <rPh sb="1" eb="3">
      <t>ホイク</t>
    </rPh>
    <rPh sb="3" eb="5">
      <t>ヒョウジュン</t>
    </rPh>
    <rPh sb="5" eb="7">
      <t>ジカン</t>
    </rPh>
    <phoneticPr fontId="2"/>
  </si>
  <si>
    <t>②保育短時間</t>
    <rPh sb="1" eb="3">
      <t>ホイク</t>
    </rPh>
    <rPh sb="3" eb="6">
      <t>タンジカン</t>
    </rPh>
    <phoneticPr fontId="2"/>
  </si>
  <si>
    <t>(2)</t>
    <phoneticPr fontId="2"/>
  </si>
  <si>
    <t>延長保育時間設定の状況</t>
    <phoneticPr fontId="2"/>
  </si>
  <si>
    <t>(3)</t>
    <phoneticPr fontId="2"/>
  </si>
  <si>
    <t>保育時間短縮の状況</t>
    <phoneticPr fontId="2"/>
  </si>
  <si>
    <t>休所の状況（日･祝日・休日以外）</t>
    <rPh sb="0" eb="1">
      <t>キュウ</t>
    </rPh>
    <rPh sb="1" eb="2">
      <t>ショ</t>
    </rPh>
    <rPh sb="3" eb="5">
      <t>ジョウキョウ</t>
    </rPh>
    <phoneticPr fontId="2"/>
  </si>
  <si>
    <t>(4)</t>
    <phoneticPr fontId="2"/>
  </si>
  <si>
    <t>保育児童及び定員の状況</t>
    <phoneticPr fontId="2"/>
  </si>
  <si>
    <t>入所児童数の状況</t>
    <rPh sb="6" eb="8">
      <t>ジョウキョウ</t>
    </rPh>
    <phoneticPr fontId="2"/>
  </si>
  <si>
    <t>ア　前年度入所児童数</t>
    <rPh sb="2" eb="5">
      <t>ゼンネンド</t>
    </rPh>
    <rPh sb="5" eb="9">
      <t>ニュウショジドウ</t>
    </rPh>
    <rPh sb="9" eb="10">
      <t>スウ</t>
    </rPh>
    <phoneticPr fontId="2"/>
  </si>
  <si>
    <t>イ　本年度入所児童数</t>
    <rPh sb="2" eb="5">
      <t>ホンネンド</t>
    </rPh>
    <rPh sb="5" eb="7">
      <t>ニュウショ</t>
    </rPh>
    <rPh sb="7" eb="9">
      <t>ジドウ</t>
    </rPh>
    <rPh sb="9" eb="10">
      <t>スウ</t>
    </rPh>
    <phoneticPr fontId="2"/>
  </si>
  <si>
    <t>クラス編成の状況</t>
    <phoneticPr fontId="2"/>
  </si>
  <si>
    <t>職員配置の状況</t>
    <phoneticPr fontId="2"/>
  </si>
  <si>
    <t>職種別職員配置の状況</t>
    <rPh sb="5" eb="7">
      <t>ハイチ</t>
    </rPh>
    <phoneticPr fontId="2"/>
  </si>
  <si>
    <t>（1）以外の職員（保育補助者等）配置の状況</t>
    <rPh sb="3" eb="5">
      <t>イガイ</t>
    </rPh>
    <rPh sb="9" eb="11">
      <t>ホイク</t>
    </rPh>
    <rPh sb="11" eb="13">
      <t>ホジョ</t>
    </rPh>
    <rPh sb="13" eb="14">
      <t>シャ</t>
    </rPh>
    <rPh sb="14" eb="15">
      <t>トウ</t>
    </rPh>
    <rPh sb="16" eb="18">
      <t>ハイチ</t>
    </rPh>
    <phoneticPr fontId="2"/>
  </si>
  <si>
    <t>嘱託医・嘱託歯科医の配置状況</t>
    <rPh sb="0" eb="3">
      <t>ショクタクイ</t>
    </rPh>
    <rPh sb="4" eb="6">
      <t>ショクタク</t>
    </rPh>
    <rPh sb="6" eb="9">
      <t>シカイ</t>
    </rPh>
    <rPh sb="10" eb="12">
      <t>ハイチ</t>
    </rPh>
    <rPh sb="12" eb="14">
      <t>ジョウキョウ</t>
    </rPh>
    <phoneticPr fontId="2"/>
  </si>
  <si>
    <t>施設長の資格要件</t>
    <rPh sb="0" eb="3">
      <t>シセツチョウ</t>
    </rPh>
    <rPh sb="4" eb="6">
      <t>シカク</t>
    </rPh>
    <rPh sb="6" eb="8">
      <t>ヨウケン</t>
    </rPh>
    <phoneticPr fontId="2"/>
  </si>
  <si>
    <t>職員の採用・退職・異動等の状況</t>
    <phoneticPr fontId="2"/>
  </si>
  <si>
    <t>退職者の状況</t>
    <rPh sb="4" eb="6">
      <t>ジョウキョウ</t>
    </rPh>
    <phoneticPr fontId="2"/>
  </si>
  <si>
    <t>採用・転出・転入者の状況</t>
    <rPh sb="10" eb="12">
      <t>ジョウキョウ</t>
    </rPh>
    <phoneticPr fontId="2"/>
  </si>
  <si>
    <t>産休等職員及び代替職員の状況</t>
    <rPh sb="12" eb="14">
      <t>ジョウキョウ</t>
    </rPh>
    <phoneticPr fontId="2"/>
  </si>
  <si>
    <t xml:space="preserve">恒常的（★）に定員を超えて児童を受け入れていますか。
</t>
    <phoneticPr fontId="2"/>
  </si>
  <si>
    <t>該当ある場合は下の□にチェックをいれてください。</t>
    <rPh sb="0" eb="2">
      <t>ガイトウ</t>
    </rPh>
    <rPh sb="4" eb="6">
      <t>バアイ</t>
    </rPh>
    <rPh sb="7" eb="8">
      <t>シタ</t>
    </rPh>
    <phoneticPr fontId="2"/>
  </si>
  <si>
    <t>兼任職員の状況</t>
    <rPh sb="0" eb="2">
      <t>ケンニン</t>
    </rPh>
    <phoneticPr fontId="2"/>
  </si>
  <si>
    <t>社会保険等加入の状況</t>
    <rPh sb="5" eb="7">
      <t>カニュウ</t>
    </rPh>
    <phoneticPr fontId="2"/>
  </si>
  <si>
    <t>ア　各種保険</t>
    <rPh sb="2" eb="4">
      <t>カクシュ</t>
    </rPh>
    <rPh sb="4" eb="6">
      <t>ホケン</t>
    </rPh>
    <phoneticPr fontId="2"/>
  </si>
  <si>
    <r>
      <t>イ　退職手当</t>
    </r>
    <r>
      <rPr>
        <b/>
        <sz val="9"/>
        <rFont val="ＭＳ Ｐゴシック"/>
        <family val="3"/>
        <charset val="128"/>
      </rPr>
      <t>（民間保育所）</t>
    </r>
    <rPh sb="2" eb="4">
      <t>タイショク</t>
    </rPh>
    <rPh sb="4" eb="6">
      <t>テアテ</t>
    </rPh>
    <rPh sb="7" eb="9">
      <t>ミンカン</t>
    </rPh>
    <rPh sb="9" eb="12">
      <t>ホ</t>
    </rPh>
    <phoneticPr fontId="2"/>
  </si>
  <si>
    <r>
      <t>ウ　福利厚生</t>
    </r>
    <r>
      <rPr>
        <b/>
        <sz val="9"/>
        <rFont val="ＭＳ Ｐゴシック"/>
        <family val="3"/>
        <charset val="128"/>
      </rPr>
      <t>（民間保育所）</t>
    </r>
    <rPh sb="2" eb="4">
      <t>フクリ</t>
    </rPh>
    <rPh sb="4" eb="6">
      <t>コウセイ</t>
    </rPh>
    <rPh sb="7" eb="9">
      <t>ミンカン</t>
    </rPh>
    <rPh sb="9" eb="12">
      <t>ホ</t>
    </rPh>
    <phoneticPr fontId="2"/>
  </si>
  <si>
    <r>
      <t>正規職員の給与等の状況</t>
    </r>
    <r>
      <rPr>
        <b/>
        <sz val="9"/>
        <rFont val="ＭＳ Ｐゴシック"/>
        <family val="3"/>
        <charset val="128"/>
      </rPr>
      <t>（民間保育所）</t>
    </r>
    <rPh sb="0" eb="2">
      <t>セイキ</t>
    </rPh>
    <rPh sb="5" eb="7">
      <t>キュウヨ</t>
    </rPh>
    <rPh sb="9" eb="11">
      <t>ジョウキョウ</t>
    </rPh>
    <rPh sb="12" eb="14">
      <t>ミンカン</t>
    </rPh>
    <rPh sb="14" eb="17">
      <t>ホ</t>
    </rPh>
    <phoneticPr fontId="2"/>
  </si>
  <si>
    <t>職員の勤務状況</t>
    <phoneticPr fontId="2"/>
  </si>
  <si>
    <t>９</t>
    <phoneticPr fontId="2"/>
  </si>
  <si>
    <t>(1)</t>
    <phoneticPr fontId="2"/>
  </si>
  <si>
    <t>1日の勤務態様及び業務内容　　（平日）</t>
    <rPh sb="16" eb="18">
      <t>ヘイジツ</t>
    </rPh>
    <phoneticPr fontId="2"/>
  </si>
  <si>
    <t>4週間（1ヶ月）の勤務割（　　月分実績）</t>
    <phoneticPr fontId="2"/>
  </si>
  <si>
    <t>(2)</t>
    <phoneticPr fontId="2"/>
  </si>
  <si>
    <t>諸規程等及び帳簿等の整備状況</t>
    <phoneticPr fontId="2"/>
  </si>
  <si>
    <t>○ 常時10人以上の労働者を使用する事業者は、就業規則を作成し、労働基準監督署に届出なければな
   らない。「就業規則への絶対的必要記載事項」の内容を変更する場合も同様である。
   この場合の「労働者」には、いわゆる正規社員のほか、パートタイム労働者や臨時のアルバイト等
   すべての者が含まれる。
○ パートタイム労働者のように勤務の態様等から通常の労働者と異なった定めをする必要がある場合
 　には、通常の労働者に適用される就業規則のほかに、パートタイム労働者等一部の労働者のみに適
 　用される別個の就業規則を作成することとしても差し支えない。
 　なお、パートタイム労働者用の就業規則がない場合は、正規職員用に作成されている就業規則が、
　 パートタイム労働者にも適用されることになる。
○ 時間外労働、休日労働が許されるためには、通常、事業所の労働者の過半数で組織されている労働
　 組合と書面による協定（３６協定）を結び、労働基準監督署に届けなければならない。
○ １年単位又は１ヶ月単位の変形労働時間制に関する労使協定を締結する場合（１年単位の変形労働
　 時間制を採用する場合は必須。）には当該労使協定書を労働基準監督署に届出なければならない。
　　 ※協定の通常の有効期間は１年である。（３６協定も同様。）
○ 労使間で「賃金控除に関する協定」が結ばれた場合は、賃金から法定外の控除をすることができ
   る。
○ 賃金の口座振込を開始するには、書面による個々の労働者の申出又は同意及び書面による口座振込
　 にかかる労使協定が締結される必要がある。
○ 就業規則（労働基準法及び労使協定等を含む。）は、各職場に掲示や書面による交付をする等によ
　 り労働者に周知させなければならない。</t>
    <rPh sb="73" eb="75">
      <t>ナイヨウ</t>
    </rPh>
    <rPh sb="147" eb="148">
      <t>フク</t>
    </rPh>
    <rPh sb="373" eb="375">
      <t>ツウジョウ</t>
    </rPh>
    <rPh sb="413" eb="415">
      <t>キョウテイ</t>
    </rPh>
    <rPh sb="443" eb="444">
      <t>ネン</t>
    </rPh>
    <rPh sb="444" eb="446">
      <t>タンイ</t>
    </rPh>
    <rPh sb="446" eb="447">
      <t>マタ</t>
    </rPh>
    <rPh sb="450" eb="451">
      <t>ゲツ</t>
    </rPh>
    <rPh sb="451" eb="453">
      <t>タンイ</t>
    </rPh>
    <rPh sb="454" eb="456">
      <t>ヘンケイ</t>
    </rPh>
    <rPh sb="456" eb="458">
      <t>ロウドウ</t>
    </rPh>
    <rPh sb="458" eb="461">
      <t>ジカンセイ</t>
    </rPh>
    <rPh sb="462" eb="463">
      <t>カン</t>
    </rPh>
    <rPh sb="465" eb="467">
      <t>ロウシ</t>
    </rPh>
    <rPh sb="467" eb="469">
      <t>キョウテイ</t>
    </rPh>
    <rPh sb="470" eb="472">
      <t>テイケツ</t>
    </rPh>
    <rPh sb="474" eb="476">
      <t>バアイ</t>
    </rPh>
    <rPh sb="493" eb="495">
      <t>サイヨウ</t>
    </rPh>
    <rPh sb="497" eb="499">
      <t>バアイ</t>
    </rPh>
    <rPh sb="500" eb="502">
      <t>ヒッス</t>
    </rPh>
    <rPh sb="506" eb="508">
      <t>トウガイ</t>
    </rPh>
    <rPh sb="508" eb="510">
      <t>ロウシ</t>
    </rPh>
    <rPh sb="510" eb="512">
      <t>キョウテイ</t>
    </rPh>
    <rPh sb="512" eb="513">
      <t>ショ</t>
    </rPh>
    <rPh sb="538" eb="540">
      <t>キョウテイ</t>
    </rPh>
    <rPh sb="541" eb="543">
      <t>ツウジョウ</t>
    </rPh>
    <rPh sb="558" eb="560">
      <t>キョウテイ</t>
    </rPh>
    <rPh sb="561" eb="563">
      <t>ドウヨウ</t>
    </rPh>
    <phoneticPr fontId="2"/>
  </si>
  <si>
    <t>秘密保持等に関する措置状況</t>
    <phoneticPr fontId="2"/>
  </si>
  <si>
    <t>守秘義務に関する措置状況</t>
    <rPh sb="10" eb="12">
      <t>ジョウキョウ</t>
    </rPh>
    <phoneticPr fontId="51"/>
  </si>
  <si>
    <t>個人情報保護に関する措置状況</t>
    <rPh sb="12" eb="14">
      <t>ジョウキョウ</t>
    </rPh>
    <phoneticPr fontId="51"/>
  </si>
  <si>
    <t>健康管理（職員）の状況</t>
    <phoneticPr fontId="2"/>
  </si>
  <si>
    <t>14</t>
    <phoneticPr fontId="51"/>
  </si>
  <si>
    <t>職員の健康診断の実施状況</t>
    <phoneticPr fontId="51"/>
  </si>
  <si>
    <t>給食従事者等の検便実施状況</t>
    <phoneticPr fontId="51"/>
  </si>
  <si>
    <t>15</t>
    <phoneticPr fontId="51"/>
  </si>
  <si>
    <t>職員研修の状況（前年度）</t>
    <phoneticPr fontId="2"/>
  </si>
  <si>
    <t>施設内研修の状況（主要なもの）</t>
    <rPh sb="0" eb="3">
      <t>シセツナイ</t>
    </rPh>
    <rPh sb="3" eb="5">
      <t>ケンシュウ</t>
    </rPh>
    <rPh sb="6" eb="8">
      <t>ジョウキョウ</t>
    </rPh>
    <rPh sb="9" eb="11">
      <t>シュヨウ</t>
    </rPh>
    <phoneticPr fontId="51"/>
  </si>
  <si>
    <t>施設外研修の状況（主要なもの）</t>
    <rPh sb="0" eb="3">
      <t>シセツガイ</t>
    </rPh>
    <rPh sb="3" eb="5">
      <t>ケンシュウ</t>
    </rPh>
    <rPh sb="6" eb="8">
      <t>ジョウキョウ</t>
    </rPh>
    <rPh sb="9" eb="11">
      <t>シュヨウ</t>
    </rPh>
    <phoneticPr fontId="51"/>
  </si>
  <si>
    <t>福祉サービスの質の向上のための措置状況</t>
    <phoneticPr fontId="2"/>
  </si>
  <si>
    <t>16</t>
    <phoneticPr fontId="51"/>
  </si>
  <si>
    <t>地域における子育て支援等の状況</t>
    <phoneticPr fontId="2"/>
  </si>
  <si>
    <t>施設設備整備の状況</t>
    <phoneticPr fontId="2"/>
  </si>
  <si>
    <t>施設設備の状況</t>
    <rPh sb="0" eb="2">
      <t>シセツ</t>
    </rPh>
    <rPh sb="2" eb="4">
      <t>セツビ</t>
    </rPh>
    <rPh sb="5" eb="7">
      <t>ジョウキョウ</t>
    </rPh>
    <phoneticPr fontId="51"/>
  </si>
  <si>
    <t>給水設備等の衛生管理の状況</t>
    <phoneticPr fontId="51"/>
  </si>
  <si>
    <t>安全管理の状況</t>
    <phoneticPr fontId="2"/>
  </si>
  <si>
    <t>(4)－1</t>
    <phoneticPr fontId="2"/>
  </si>
  <si>
    <t>(4)－2</t>
    <phoneticPr fontId="2"/>
  </si>
  <si>
    <t>非常災害時における関係機関及び地域団体との協力体制の状況</t>
    <rPh sb="2" eb="4">
      <t>サイガイ</t>
    </rPh>
    <rPh sb="9" eb="11">
      <t>カンケイ</t>
    </rPh>
    <rPh sb="11" eb="13">
      <t>キカン</t>
    </rPh>
    <rPh sb="13" eb="14">
      <t>オヨ</t>
    </rPh>
    <rPh sb="17" eb="19">
      <t>ダンタイ</t>
    </rPh>
    <phoneticPr fontId="51"/>
  </si>
  <si>
    <t>施設管理責任者（施設長）不在時の安全管理体制の状況</t>
    <rPh sb="0" eb="2">
      <t>シセツ</t>
    </rPh>
    <rPh sb="2" eb="4">
      <t>カンリ</t>
    </rPh>
    <rPh sb="4" eb="7">
      <t>セキニンシャ</t>
    </rPh>
    <rPh sb="8" eb="11">
      <t>シセツチョウ</t>
    </rPh>
    <rPh sb="12" eb="14">
      <t>フザイ</t>
    </rPh>
    <rPh sb="14" eb="15">
      <t>ジ</t>
    </rPh>
    <rPh sb="16" eb="18">
      <t>アンゼン</t>
    </rPh>
    <rPh sb="18" eb="20">
      <t>カンリ</t>
    </rPh>
    <rPh sb="20" eb="22">
      <t>タイセイ</t>
    </rPh>
    <rPh sb="23" eb="25">
      <t>ジョウキョウ</t>
    </rPh>
    <phoneticPr fontId="51"/>
  </si>
  <si>
    <t>(7)</t>
    <phoneticPr fontId="2"/>
  </si>
  <si>
    <t>消防署の立入検査の状況</t>
    <rPh sb="0" eb="3">
      <t>ショウボウショ</t>
    </rPh>
    <rPh sb="4" eb="6">
      <t>タチイリ</t>
    </rPh>
    <rPh sb="6" eb="8">
      <t>ケンサ</t>
    </rPh>
    <rPh sb="9" eb="11">
      <t>ジョウキョウ</t>
    </rPh>
    <phoneticPr fontId="51"/>
  </si>
  <si>
    <t>(8)</t>
    <phoneticPr fontId="2"/>
  </si>
  <si>
    <t xml:space="preserve">交通安全指導の実施状況（前年度） </t>
    <phoneticPr fontId="51"/>
  </si>
  <si>
    <t>(9)</t>
    <phoneticPr fontId="2"/>
  </si>
  <si>
    <t>屋内外（保育室、屋外遊戯場等）及び遊具の安全点検実施状況</t>
    <phoneticPr fontId="51"/>
  </si>
  <si>
    <t>(10)</t>
    <phoneticPr fontId="2"/>
  </si>
  <si>
    <t>(11)</t>
    <phoneticPr fontId="2"/>
  </si>
  <si>
    <t xml:space="preserve">散歩等の実施状況 </t>
    <rPh sb="0" eb="2">
      <t>サンポ</t>
    </rPh>
    <rPh sb="2" eb="3">
      <t>トウ</t>
    </rPh>
    <rPh sb="4" eb="6">
      <t>ジッシ</t>
    </rPh>
    <rPh sb="6" eb="8">
      <t>ジョウキョウ</t>
    </rPh>
    <phoneticPr fontId="51"/>
  </si>
  <si>
    <t>事故発生の状況</t>
    <rPh sb="0" eb="2">
      <t>ジコ</t>
    </rPh>
    <rPh sb="2" eb="4">
      <t>ハッセイ</t>
    </rPh>
    <rPh sb="5" eb="7">
      <t>ジョウキョウ</t>
    </rPh>
    <phoneticPr fontId="51"/>
  </si>
  <si>
    <t>保育内容の状況</t>
    <phoneticPr fontId="2"/>
  </si>
  <si>
    <t>全体的な計画・指導計画の作成状況</t>
    <rPh sb="12" eb="14">
      <t>サクセイ</t>
    </rPh>
    <phoneticPr fontId="51"/>
  </si>
  <si>
    <t>ア　日々の連携状況</t>
    <rPh sb="2" eb="4">
      <t>ヒビ</t>
    </rPh>
    <rPh sb="5" eb="7">
      <t>レンケイ</t>
    </rPh>
    <rPh sb="7" eb="9">
      <t>ジョウキョウ</t>
    </rPh>
    <phoneticPr fontId="51"/>
  </si>
  <si>
    <t>イ　各種お知らせ等を活用した連携状況</t>
    <rPh sb="2" eb="4">
      <t>カクシュ</t>
    </rPh>
    <rPh sb="5" eb="6">
      <t>シ</t>
    </rPh>
    <rPh sb="8" eb="9">
      <t>トウ</t>
    </rPh>
    <rPh sb="10" eb="12">
      <t>カツヨウ</t>
    </rPh>
    <rPh sb="14" eb="16">
      <t>レンケイ</t>
    </rPh>
    <rPh sb="16" eb="18">
      <t>ジョウキョウ</t>
    </rPh>
    <phoneticPr fontId="51"/>
  </si>
  <si>
    <t>健康管理（児童）の状況</t>
    <phoneticPr fontId="2"/>
  </si>
  <si>
    <t>児童の健康診断の実施状況</t>
    <phoneticPr fontId="51"/>
  </si>
  <si>
    <t>児童の健康状態の把握等の状況</t>
    <phoneticPr fontId="51"/>
  </si>
  <si>
    <t>児童への与薬の状況</t>
    <phoneticPr fontId="51"/>
  </si>
  <si>
    <t>与薬の実施の有無　</t>
    <rPh sb="3" eb="5">
      <t>ジッシ</t>
    </rPh>
    <rPh sb="6" eb="8">
      <t>ウム</t>
    </rPh>
    <phoneticPr fontId="51"/>
  </si>
  <si>
    <t>感染症予防対策等の状況</t>
    <rPh sb="7" eb="8">
      <t>トウ</t>
    </rPh>
    <phoneticPr fontId="51"/>
  </si>
  <si>
    <t>※毎月</t>
    <rPh sb="1" eb="3">
      <t>マイツキ</t>
    </rPh>
    <phoneticPr fontId="2"/>
  </si>
  <si>
    <t>苦情解決責任者は、利用者に対して、苦情解決責任者、苦情受付担当者及び第三者委員の氏名・連絡先を周知していますか。</t>
    <phoneticPr fontId="51"/>
  </si>
  <si>
    <t>給食の状況</t>
    <phoneticPr fontId="2"/>
  </si>
  <si>
    <t>（1)</t>
    <phoneticPr fontId="51"/>
  </si>
  <si>
    <t>給食の実施状況</t>
    <phoneticPr fontId="2"/>
  </si>
  <si>
    <t>（2）</t>
    <phoneticPr fontId="51"/>
  </si>
  <si>
    <t>給食日数の状況等（前年度）</t>
  </si>
  <si>
    <t>ア　前年度給食日数の状況</t>
    <rPh sb="2" eb="5">
      <t>ゼンネンド</t>
    </rPh>
    <rPh sb="5" eb="7">
      <t>キュウショク</t>
    </rPh>
    <rPh sb="7" eb="9">
      <t>ニッスウ</t>
    </rPh>
    <rPh sb="10" eb="12">
      <t>ジョウキョウ</t>
    </rPh>
    <phoneticPr fontId="51"/>
  </si>
  <si>
    <t>（3）</t>
    <phoneticPr fontId="51"/>
  </si>
  <si>
    <t>保健所の立入検査等の状況</t>
    <phoneticPr fontId="2"/>
  </si>
  <si>
    <t>ア　保健所立入検査</t>
    <phoneticPr fontId="51"/>
  </si>
  <si>
    <t>イ　特定給食施設栄養管理指導</t>
    <phoneticPr fontId="51"/>
  </si>
  <si>
    <t>民間保育所における会計処理状況</t>
    <phoneticPr fontId="2"/>
  </si>
  <si>
    <t>23</t>
    <phoneticPr fontId="51"/>
  </si>
  <si>
    <t>（1）</t>
    <phoneticPr fontId="51"/>
  </si>
  <si>
    <t>保護者からの費用徴収等の状況</t>
    <phoneticPr fontId="2"/>
  </si>
  <si>
    <t>私的契約児の利用料の状況</t>
    <phoneticPr fontId="2"/>
  </si>
  <si>
    <t>委託費の経理状況（前年度）</t>
    <phoneticPr fontId="2"/>
  </si>
  <si>
    <t>（ｱ）　</t>
    <phoneticPr fontId="51"/>
  </si>
  <si>
    <t>委託費の弾力運用の要件の適合状況</t>
    <phoneticPr fontId="2"/>
  </si>
  <si>
    <t>（ｲ）</t>
    <phoneticPr fontId="51"/>
  </si>
  <si>
    <t>委託費の弾力運用の状況</t>
    <phoneticPr fontId="2"/>
  </si>
  <si>
    <t>（ｳ）</t>
    <phoneticPr fontId="51"/>
  </si>
  <si>
    <t>委託費の弾力運用額の状況</t>
    <phoneticPr fontId="2"/>
  </si>
  <si>
    <t>弾力運用可能額を超える弾力運用を行った場合には、下表及び②について記入してください。</t>
    <phoneticPr fontId="2"/>
  </si>
  <si>
    <t>収支計算分析表を提出していますか。</t>
    <phoneticPr fontId="2"/>
  </si>
  <si>
    <t>要件１及び２を満たしている場合においての(ｲ)の⑨の項目は、それぞれ対応する⑥又は⑧の項目の経費に係る借入金(利息部分を含む。)の償還に限ること。</t>
    <phoneticPr fontId="2"/>
  </si>
  <si>
    <t>（Ｅ）の値がマイナスの場合には、「いない」となります。</t>
    <phoneticPr fontId="2"/>
  </si>
  <si>
    <t>ア</t>
    <phoneticPr fontId="51"/>
  </si>
  <si>
    <t>（2）第三者評価の実施状況</t>
    <rPh sb="3" eb="6">
      <t>ダイサンシャ</t>
    </rPh>
    <phoneticPr fontId="2"/>
  </si>
  <si>
    <t>（2）自己評価の実施状況</t>
    <rPh sb="3" eb="5">
      <t>ジコ</t>
    </rPh>
    <rPh sb="5" eb="7">
      <t>ヒョウカ</t>
    </rPh>
    <rPh sb="8" eb="10">
      <t>ジッシ</t>
    </rPh>
    <rPh sb="10" eb="12">
      <t>ジョウキョウ</t>
    </rPh>
    <phoneticPr fontId="2"/>
  </si>
  <si>
    <t>（3）保護者との連携の状況</t>
    <rPh sb="3" eb="6">
      <t>ホゴシャ</t>
    </rPh>
    <rPh sb="8" eb="10">
      <t>レンケイ</t>
    </rPh>
    <rPh sb="11" eb="13">
      <t>ジョウキョウ</t>
    </rPh>
    <phoneticPr fontId="2"/>
  </si>
  <si>
    <t>（4）行事の実施状況（前年度）</t>
    <phoneticPr fontId="2"/>
  </si>
  <si>
    <t>（5）一日の過ごし方</t>
    <phoneticPr fontId="2"/>
  </si>
  <si>
    <t>市町村地域防災計画における要配慮者利用施設に該当していますか。</t>
    <rPh sb="3" eb="5">
      <t>チイキ</t>
    </rPh>
    <phoneticPr fontId="2"/>
  </si>
  <si>
    <t>②で「いる」の場合、市町村長へ報告していますか。</t>
    <phoneticPr fontId="2"/>
  </si>
  <si>
    <t>同一の設置者が設置する他の保育所等の施設・設備に充てようとするとき
①保育所等の建物、設備の整備・修繕、環境の改善等に要する経費
②保育所等の土地又は建物の賃借料
③以上の経費に係る借入金(利息部分を含む。)の償還又は積立（保育所施設・設備整備積立金）のための支出</t>
    <rPh sb="0" eb="2">
      <t>ドウイツ</t>
    </rPh>
    <rPh sb="3" eb="6">
      <t>セッチシャ</t>
    </rPh>
    <rPh sb="7" eb="9">
      <t>セッチ</t>
    </rPh>
    <rPh sb="11" eb="12">
      <t>ホカ</t>
    </rPh>
    <rPh sb="13" eb="16">
      <t>ホイクショ</t>
    </rPh>
    <rPh sb="16" eb="17">
      <t>トウ</t>
    </rPh>
    <rPh sb="18" eb="20">
      <t>シセツ</t>
    </rPh>
    <rPh sb="21" eb="23">
      <t>セツビ</t>
    </rPh>
    <rPh sb="24" eb="25">
      <t>ア</t>
    </rPh>
    <rPh sb="38" eb="39">
      <t>ナド</t>
    </rPh>
    <rPh sb="69" eb="70">
      <t>ナド</t>
    </rPh>
    <rPh sb="114" eb="115">
      <t>ショ</t>
    </rPh>
    <phoneticPr fontId="2"/>
  </si>
  <si>
    <t>施設長を含む関係職員による情報の共有を図るとともに、常に施設全体で、食事計画・評価を通して</t>
    <phoneticPr fontId="2"/>
  </si>
  <si>
    <t>食事の提供に係る業務のの改善に努めていますか。</t>
    <rPh sb="12" eb="14">
      <t>カイゼン</t>
    </rPh>
    <rPh sb="15" eb="16">
      <t>ツト</t>
    </rPh>
    <phoneticPr fontId="51"/>
  </si>
  <si>
    <t>連続する過去５年度間の年間平均在所率（当該年度内における各月の初日の在所人員の総和を各月の初日の認可定員の総和で除したものをいう。）が120％以上の状態にある。</t>
    <phoneticPr fontId="2"/>
  </si>
  <si>
    <t>★</t>
    <phoneticPr fontId="2"/>
  </si>
  <si>
    <t>児童福祉事業に２年以上従事している。</t>
    <phoneticPr fontId="2"/>
  </si>
  <si>
    <t>上記⑦の条件に加え、該当ある場合は下の□にチェックをいれてください。</t>
    <rPh sb="0" eb="2">
      <t>ジョウキ</t>
    </rPh>
    <rPh sb="4" eb="6">
      <t>ジョウケン</t>
    </rPh>
    <rPh sb="7" eb="8">
      <t>クワ</t>
    </rPh>
    <rPh sb="10" eb="12">
      <t>ガイトウ</t>
    </rPh>
    <rPh sb="14" eb="16">
      <t>バアイ</t>
    </rPh>
    <rPh sb="17" eb="18">
      <t>シタ</t>
    </rPh>
    <phoneticPr fontId="2"/>
  </si>
  <si>
    <t>昇給の有無</t>
    <phoneticPr fontId="2"/>
  </si>
  <si>
    <t>退職手当の有無</t>
    <phoneticPr fontId="2"/>
  </si>
  <si>
    <t>賞与の有無</t>
    <phoneticPr fontId="2"/>
  </si>
  <si>
    <t>相談窓口</t>
    <phoneticPr fontId="2"/>
  </si>
  <si>
    <t>産前産後・育児・介護休業を取得する労働者又は日数限定（その業務が１箇月間に行われる日数が、派遣先の通常の労働者の所定労働日数の半分以下かつ１０日以下）の業務については、制限がありません。</t>
    <phoneticPr fontId="2"/>
  </si>
  <si>
    <t>採光・換気の確保、施設の構造設備の危険性、衛生面</t>
    <phoneticPr fontId="2"/>
  </si>
  <si>
    <t>★</t>
    <phoneticPr fontId="51"/>
  </si>
  <si>
    <t>整備しているマニュアル等について記入してください。</t>
    <phoneticPr fontId="2"/>
  </si>
  <si>
    <t>（実施年月日）</t>
    <phoneticPr fontId="2"/>
  </si>
  <si>
    <t>１３　秘密保持等に関する措置状況
（1）守秘義務に関する措置状況・（2）個人情報保護に関する措置状況
１４　健康管理（職員）の状況
（1）職員の健康診断の実施状況・（2）給食従事者等の検便実施状況
１５　職員研修の状況（前年度）
（1）施設内研修の状況（主要なもの）・（2）施設外研修の状況（主要なもの）
１６　福祉サービスの質の向上のための措置状況
（1）苦情解決のための取り組み状況・（2）第三者評価の実施状況・（3）運営委員会の状況</t>
    <rPh sb="30" eb="32">
      <t>ジョウキョウ</t>
    </rPh>
    <rPh sb="48" eb="50">
      <t>ジョウキョウ</t>
    </rPh>
    <rPh sb="197" eb="200">
      <t>ダイサンシャ</t>
    </rPh>
    <phoneticPr fontId="2"/>
  </si>
  <si>
    <t>２０　保育内容の状況
（1）全体的な計画・指導計画の作成状況・（2）自己評価の実施状況・（3）保護者との連携の状況・（4）行事の実施状況（前年度）・（5）一日の過ごし方
２１　健康管理（児童）の状況
（1）児童の健康診断の実施状況・（2）児童の健康状態の把握等の状況・（3）児童への与薬の状況・（4）感染症
　　　予防対策等の状況</t>
    <rPh sb="34" eb="36">
      <t>ジコ</t>
    </rPh>
    <rPh sb="36" eb="38">
      <t>ヒョウカ</t>
    </rPh>
    <rPh sb="39" eb="41">
      <t>ジッシ</t>
    </rPh>
    <rPh sb="41" eb="43">
      <t>ジョウキョウ</t>
    </rPh>
    <phoneticPr fontId="2"/>
  </si>
  <si>
    <t>（3）嘱託医・嘱託歯科医の状況</t>
    <rPh sb="7" eb="9">
      <t>ショクタク</t>
    </rPh>
    <rPh sb="9" eb="12">
      <t>シカイ</t>
    </rPh>
    <phoneticPr fontId="2"/>
  </si>
  <si>
    <t>無資格者を保育士等有資格者として取り扱っていませんか。</t>
    <phoneticPr fontId="2"/>
  </si>
  <si>
    <t>保育士は、保育士登録を行っていますか。</t>
    <phoneticPr fontId="2"/>
  </si>
  <si>
    <t>調理員の配置は、業務に支障のない数を配置していますか。</t>
    <rPh sb="0" eb="2">
      <t>チョウリ</t>
    </rPh>
    <rPh sb="2" eb="3">
      <t>イン</t>
    </rPh>
    <rPh sb="4" eb="6">
      <t>ハイチ</t>
    </rPh>
    <rPh sb="8" eb="10">
      <t>ギョウム</t>
    </rPh>
    <rPh sb="11" eb="13">
      <t>シショウ</t>
    </rPh>
    <rPh sb="16" eb="17">
      <t>カズ</t>
    </rPh>
    <rPh sb="18" eb="20">
      <t>ハイチ</t>
    </rPh>
    <phoneticPr fontId="2"/>
  </si>
  <si>
    <t>保育所の調理員が同一敷地内に設置される他の施設との兼務職員である場合、兼務によって入所児童の処遇に支障をきたしていませんか。</t>
    <rPh sb="0" eb="3">
      <t>ホイクショ</t>
    </rPh>
    <rPh sb="4" eb="7">
      <t>チョウリイン</t>
    </rPh>
    <rPh sb="8" eb="10">
      <t>ドウイツ</t>
    </rPh>
    <rPh sb="10" eb="13">
      <t>シキチナイ</t>
    </rPh>
    <rPh sb="14" eb="16">
      <t>セッチ</t>
    </rPh>
    <rPh sb="19" eb="20">
      <t>タ</t>
    </rPh>
    <rPh sb="21" eb="23">
      <t>シセツ</t>
    </rPh>
    <rPh sb="25" eb="27">
      <t>ケンム</t>
    </rPh>
    <rPh sb="27" eb="29">
      <t>ショクイン</t>
    </rPh>
    <rPh sb="32" eb="34">
      <t>バアイ</t>
    </rPh>
    <rPh sb="35" eb="37">
      <t>ケンム</t>
    </rPh>
    <rPh sb="41" eb="43">
      <t>ニュウショ</t>
    </rPh>
    <rPh sb="43" eb="45">
      <t>ジドウ</t>
    </rPh>
    <phoneticPr fontId="2"/>
  </si>
  <si>
    <t>乳児を預かる保育所にあっては、保健師、看護師又は准看護師を配置するよう努めていますか。</t>
    <rPh sb="0" eb="2">
      <t>ニュウジ</t>
    </rPh>
    <rPh sb="3" eb="4">
      <t>アズ</t>
    </rPh>
    <rPh sb="6" eb="9">
      <t>ホイクショ</t>
    </rPh>
    <rPh sb="15" eb="18">
      <t>ホケンシ</t>
    </rPh>
    <rPh sb="19" eb="22">
      <t>カンゴシ</t>
    </rPh>
    <rPh sb="22" eb="23">
      <t>マタ</t>
    </rPh>
    <rPh sb="24" eb="28">
      <t>ジュンカンゴシ</t>
    </rPh>
    <rPh sb="29" eb="31">
      <t>ハイチ</t>
    </rPh>
    <rPh sb="35" eb="36">
      <t>ツト</t>
    </rPh>
    <phoneticPr fontId="2"/>
  </si>
  <si>
    <t>頻繁に退職者がいるなど、定着率が低くなっていませんか。</t>
    <rPh sb="0" eb="2">
      <t>ヒンパン</t>
    </rPh>
    <rPh sb="3" eb="6">
      <t>タイショクシャ</t>
    </rPh>
    <rPh sb="12" eb="15">
      <t>テイチャクリツ</t>
    </rPh>
    <rPh sb="16" eb="17">
      <t>ヒク</t>
    </rPh>
    <phoneticPr fontId="2"/>
  </si>
  <si>
    <t>利用目的を、本人に通知又は公表していますか。</t>
    <phoneticPr fontId="2"/>
  </si>
  <si>
    <t>利用する必要がなくなったときは、個人データを消去していますか。</t>
    <phoneticPr fontId="2"/>
  </si>
  <si>
    <t>本人から個人情報の開示を求められた場合は開示していますか。</t>
    <phoneticPr fontId="2"/>
  </si>
  <si>
    <t>施設の構造設備は、入所児童に対し次の点を考慮していますか。</t>
    <rPh sb="0" eb="2">
      <t>シセツ</t>
    </rPh>
    <rPh sb="3" eb="5">
      <t>コウゾウ</t>
    </rPh>
    <rPh sb="5" eb="7">
      <t>セツビ</t>
    </rPh>
    <rPh sb="9" eb="11">
      <t>ニュウショ</t>
    </rPh>
    <rPh sb="11" eb="13">
      <t>ジドウ</t>
    </rPh>
    <rPh sb="14" eb="15">
      <t>タイ</t>
    </rPh>
    <rPh sb="16" eb="17">
      <t>ツギ</t>
    </rPh>
    <rPh sb="18" eb="19">
      <t>テン</t>
    </rPh>
    <rPh sb="20" eb="22">
      <t>コウリョ</t>
    </rPh>
    <phoneticPr fontId="2"/>
  </si>
  <si>
    <t>施設設備は、最低基準を満たしていますか。</t>
    <rPh sb="0" eb="2">
      <t>シセツ</t>
    </rPh>
    <rPh sb="2" eb="4">
      <t>セツビ</t>
    </rPh>
    <rPh sb="6" eb="8">
      <t>サイテイ</t>
    </rPh>
    <rPh sb="8" eb="10">
      <t>キジュン</t>
    </rPh>
    <rPh sb="11" eb="12">
      <t>ミ</t>
    </rPh>
    <phoneticPr fontId="2"/>
  </si>
  <si>
    <t>平成２５年４月１日の基準条例化に伴い、施設の置かれた状況により「火災」、「風水害」、「地震」、「津波」その他の災害の態様ごとの策定が義務づけられました。</t>
    <phoneticPr fontId="2"/>
  </si>
  <si>
    <t>必要な医薬品等を整備し、適切に管理していますか。</t>
    <rPh sb="0" eb="2">
      <t>ヒツヨウ</t>
    </rPh>
    <rPh sb="3" eb="6">
      <t>イヤクヒン</t>
    </rPh>
    <rPh sb="6" eb="7">
      <t>トウ</t>
    </rPh>
    <rPh sb="8" eb="10">
      <t>セイビ</t>
    </rPh>
    <rPh sb="12" eb="14">
      <t>テキセツ</t>
    </rPh>
    <rPh sb="15" eb="17">
      <t>カンリ</t>
    </rPh>
    <phoneticPr fontId="2"/>
  </si>
  <si>
    <r>
      <t>その他の疾病及び</t>
    </r>
    <r>
      <rPr>
        <u/>
        <sz val="8.5"/>
        <rFont val="ＭＳ Ｐゴシック"/>
        <family val="3"/>
        <charset val="128"/>
      </rPr>
      <t>異常</t>
    </r>
    <r>
      <rPr>
        <sz val="8.5"/>
        <rFont val="ＭＳ Ｐゴシック"/>
        <family val="3"/>
        <charset val="128"/>
      </rPr>
      <t>の有無</t>
    </r>
    <rPh sb="2" eb="3">
      <t>タ</t>
    </rPh>
    <rPh sb="4" eb="6">
      <t>シッペイ</t>
    </rPh>
    <rPh sb="6" eb="7">
      <t>オヨ</t>
    </rPh>
    <rPh sb="8" eb="10">
      <t>イジョウ</t>
    </rPh>
    <rPh sb="11" eb="13">
      <t>ウム</t>
    </rPh>
    <phoneticPr fontId="2"/>
  </si>
  <si>
    <r>
      <t>眼の疾病及び</t>
    </r>
    <r>
      <rPr>
        <u/>
        <sz val="8.5"/>
        <rFont val="ＭＳ Ｐゴシック"/>
        <family val="3"/>
        <charset val="128"/>
      </rPr>
      <t>異常</t>
    </r>
    <r>
      <rPr>
        <sz val="8.5"/>
        <rFont val="ＭＳ Ｐゴシック"/>
        <family val="3"/>
        <charset val="128"/>
      </rPr>
      <t>の有無</t>
    </r>
    <rPh sb="0" eb="1">
      <t>メ</t>
    </rPh>
    <rPh sb="2" eb="4">
      <t>シッペイ</t>
    </rPh>
    <rPh sb="4" eb="5">
      <t>オヨ</t>
    </rPh>
    <rPh sb="6" eb="8">
      <t>イジョウ</t>
    </rPh>
    <rPh sb="9" eb="11">
      <t>ウム</t>
    </rPh>
    <phoneticPr fontId="2"/>
  </si>
  <si>
    <r>
      <t>歯及び口腔の疾病及び</t>
    </r>
    <r>
      <rPr>
        <u/>
        <sz val="8.5"/>
        <rFont val="ＭＳ Ｐゴシック"/>
        <family val="3"/>
        <charset val="128"/>
      </rPr>
      <t>異常</t>
    </r>
    <r>
      <rPr>
        <sz val="8.5"/>
        <rFont val="ＭＳ Ｐゴシック"/>
        <family val="3"/>
        <charset val="128"/>
      </rPr>
      <t>の有無</t>
    </r>
    <rPh sb="0" eb="1">
      <t>ハ</t>
    </rPh>
    <rPh sb="1" eb="2">
      <t>オヨ</t>
    </rPh>
    <rPh sb="3" eb="5">
      <t>コウクウ</t>
    </rPh>
    <rPh sb="6" eb="8">
      <t>シッペイ</t>
    </rPh>
    <rPh sb="8" eb="9">
      <t>オヨ</t>
    </rPh>
    <rPh sb="10" eb="12">
      <t>イジョウ</t>
    </rPh>
    <rPh sb="13" eb="15">
      <t>ウム</t>
    </rPh>
    <phoneticPr fontId="2"/>
  </si>
  <si>
    <t>感染症罹患児の再登園時に医師の意見書が必要と決めた場合において、意見書の提出を保護者に求めていますか。</t>
    <phoneticPr fontId="2"/>
  </si>
  <si>
    <r>
      <t>また、作成した全体的な計画を保護者にわかるように</t>
    </r>
    <r>
      <rPr>
        <u/>
        <sz val="8.5"/>
        <rFont val="ＭＳ Ｐゴシック"/>
        <family val="3"/>
        <charset val="128"/>
      </rPr>
      <t>周知</t>
    </r>
    <r>
      <rPr>
        <sz val="8.5"/>
        <rFont val="ＭＳ Ｐゴシック"/>
        <family val="3"/>
        <charset val="128"/>
      </rPr>
      <t>していますか。</t>
    </r>
    <rPh sb="24" eb="26">
      <t>シュウチ</t>
    </rPh>
    <phoneticPr fontId="2"/>
  </si>
  <si>
    <t>給与栄養量を確保していますか。また、定期的に見直していますか。</t>
    <rPh sb="0" eb="2">
      <t>キュウヨ</t>
    </rPh>
    <rPh sb="2" eb="5">
      <t>エイヨウリョウ</t>
    </rPh>
    <rPh sb="6" eb="8">
      <t>カクホ</t>
    </rPh>
    <rPh sb="18" eb="21">
      <t>テイキテキ</t>
    </rPh>
    <rPh sb="22" eb="24">
      <t>ミナオ</t>
    </rPh>
    <phoneticPr fontId="2"/>
  </si>
  <si>
    <t>同一の設置者が設置する保育所等に係る経費
①建物、設備の整備・修繕、
　環境の改善等に要する経費
②土地又は建物の賃借料
③以上の経費に係る借入金(利息部
　分を含む。)の償還又は積立（保育所
　施設・設備整備積立金）のための支
　出
④保育所等を経営する事業に係る租税
　公課</t>
    <rPh sb="0" eb="2">
      <t>ドウイツ</t>
    </rPh>
    <rPh sb="3" eb="6">
      <t>セッチシャ</t>
    </rPh>
    <rPh sb="7" eb="9">
      <t>セッチ</t>
    </rPh>
    <rPh sb="11" eb="14">
      <t>ホイクショ</t>
    </rPh>
    <rPh sb="14" eb="15">
      <t>トウ</t>
    </rPh>
    <rPh sb="16" eb="17">
      <t>カカ</t>
    </rPh>
    <rPh sb="18" eb="20">
      <t>ケイヒ</t>
    </rPh>
    <rPh sb="95" eb="96">
      <t>ショ</t>
    </rPh>
    <rPh sb="122" eb="123">
      <t>トウ</t>
    </rPh>
    <phoneticPr fontId="2"/>
  </si>
  <si>
    <t>①当該保育所を設置する法人本部の
　運営に要する経費
②同一の設置者が運営する社会福祉
　法第２条に定める第１種社会福祉事
　業及び第２種社会福祉事業並びに
　子育て支援事業の運営、施設設備の
　整備等に要する経費
③同一の設置者が運営する公益事業
　（子育て支援事業を除く。）の運営、
　施設設備の整備等に要する経費</t>
    <rPh sb="152" eb="153">
      <t>トウ</t>
    </rPh>
    <phoneticPr fontId="2"/>
  </si>
  <si>
    <t>有・無・該当なし</t>
    <rPh sb="4" eb="6">
      <t>ガイトウ</t>
    </rPh>
    <phoneticPr fontId="2"/>
  </si>
  <si>
    <t>尿検査</t>
    <phoneticPr fontId="2"/>
  </si>
  <si>
    <t>年額</t>
  </si>
  <si>
    <t>報酬額は、支給方法を選択し、金額を記入して下さい。</t>
    <rPh sb="0" eb="3">
      <t>ホウシュウガク</t>
    </rPh>
    <rPh sb="5" eb="7">
      <t>シキュウ</t>
    </rPh>
    <rPh sb="7" eb="9">
      <t>ホウホウ</t>
    </rPh>
    <rPh sb="10" eb="12">
      <t>センタク</t>
    </rPh>
    <rPh sb="14" eb="16">
      <t>キンガク</t>
    </rPh>
    <rPh sb="17" eb="19">
      <t>キニュウ</t>
    </rPh>
    <rPh sb="21" eb="22">
      <t>クダ</t>
    </rPh>
    <phoneticPr fontId="2"/>
  </si>
  <si>
    <t>正職員</t>
    <rPh sb="0" eb="3">
      <t>セイショクイン</t>
    </rPh>
    <phoneticPr fontId="2"/>
  </si>
  <si>
    <t>現員</t>
    <rPh sb="0" eb="2">
      <t>ゲンイン</t>
    </rPh>
    <phoneticPr fontId="2"/>
  </si>
  <si>
    <t>計</t>
    <rPh sb="0" eb="1">
      <t>ケイ</t>
    </rPh>
    <phoneticPr fontId="2"/>
  </si>
  <si>
    <t>１号</t>
    <rPh sb="1" eb="2">
      <t>ゴウ</t>
    </rPh>
    <phoneticPr fontId="2"/>
  </si>
  <si>
    <t>２号</t>
    <rPh sb="1" eb="2">
      <t>ゴウ</t>
    </rPh>
    <phoneticPr fontId="2"/>
  </si>
  <si>
    <t>３号</t>
    <rPh sb="1" eb="2">
      <t>ゴウ</t>
    </rPh>
    <phoneticPr fontId="2"/>
  </si>
  <si>
    <t>（注）</t>
    <phoneticPr fontId="2"/>
  </si>
  <si>
    <t>「認可定員の推移」欄において、定員変更が、3回以上行われている場合には、直近の2回について記入してください。</t>
    <phoneticPr fontId="2"/>
  </si>
  <si>
    <t>短時間
利用児
（再掲）</t>
    <rPh sb="0" eb="3">
      <t>タンジカン</t>
    </rPh>
    <rPh sb="4" eb="6">
      <t>リヨウジ</t>
    </rPh>
    <rPh sb="6" eb="7">
      <t>ジ</t>
    </rPh>
    <rPh sb="9" eb="11">
      <t>サイケイ</t>
    </rPh>
    <phoneticPr fontId="37"/>
  </si>
  <si>
    <t>一時預か
り事業
児童数</t>
    <rPh sb="2" eb="3">
      <t>アズ</t>
    </rPh>
    <rPh sb="9" eb="10">
      <t>ジ</t>
    </rPh>
    <rPh sb="10" eb="11">
      <t>ドウ</t>
    </rPh>
    <rPh sb="11" eb="12">
      <t>スウ</t>
    </rPh>
    <phoneticPr fontId="2"/>
  </si>
  <si>
    <t>「短時間利用児」端は、０歳～４歳以上の欄の合計を再掲してください。</t>
    <phoneticPr fontId="2"/>
  </si>
  <si>
    <t>特別利用保育を提供する場合は、特別利用保育を利用する１号認定児童の数を在籍児童数に含めてください。</t>
    <phoneticPr fontId="2"/>
  </si>
  <si>
    <t>人</t>
    <rPh sb="0" eb="1">
      <t>ニン</t>
    </rPh>
    <phoneticPr fontId="2"/>
  </si>
  <si>
    <t>時間</t>
    <rPh sb="0" eb="2">
      <t>ジカン</t>
    </rPh>
    <phoneticPr fontId="2"/>
  </si>
  <si>
    <t>日</t>
    <rPh sb="0" eb="1">
      <t>ニチ</t>
    </rPh>
    <phoneticPr fontId="2"/>
  </si>
  <si>
    <t>1日</t>
    <phoneticPr fontId="2"/>
  </si>
  <si>
    <t>1月</t>
    <phoneticPr fontId="2"/>
  </si>
  <si>
    <t>貸借対照表　：</t>
    <phoneticPr fontId="2"/>
  </si>
  <si>
    <t>資金収支計算書　：</t>
    <phoneticPr fontId="2"/>
  </si>
  <si>
    <t>人件費、管理費、事業費各区分経費間の流用</t>
    <phoneticPr fontId="2"/>
  </si>
  <si>
    <t>次年度以降の当該保育所に係る人件費積立のための預金</t>
    <phoneticPr fontId="2"/>
  </si>
  <si>
    <t>次年度以降の当該保育所に係る修繕積立のための預金</t>
    <phoneticPr fontId="2"/>
  </si>
  <si>
    <t>次年度以降の当該保育所に係る備品等購入積立のための預金</t>
    <phoneticPr fontId="2"/>
  </si>
  <si>
    <t>次年度以降の当該保育所に係る保育所施設・設備整備積立のための預金</t>
    <phoneticPr fontId="2"/>
  </si>
  <si>
    <t>同一設置者が設置する保育所等の建物、設備の整備・修繕、環境の改善等に要する経費への充当</t>
    <phoneticPr fontId="2"/>
  </si>
  <si>
    <t>同一設置者が設置する保育所等の土地又は建物の賃借料への充当</t>
    <phoneticPr fontId="2"/>
  </si>
  <si>
    <t>⑩</t>
    <phoneticPr fontId="51"/>
  </si>
  <si>
    <t>同一設置者が設置する保育所等を経営する事業に係る租税公課への充当</t>
    <phoneticPr fontId="2"/>
  </si>
  <si>
    <t>⑪</t>
    <phoneticPr fontId="51"/>
  </si>
  <si>
    <t>同一設置者が運営する子育て支援事業を実施する施設の建物、設備の整備・修繕、環境の改善及び土地の取得に要する経費への充当</t>
    <phoneticPr fontId="2"/>
  </si>
  <si>
    <t>⑫</t>
    <phoneticPr fontId="51"/>
  </si>
  <si>
    <t>⑬</t>
    <phoneticPr fontId="51"/>
  </si>
  <si>
    <t>同一設置者が運営する社会福祉施設等の建物、設備の整備・修繕、環境の改善、土地の取得等に要する経費への充当</t>
    <phoneticPr fontId="2"/>
  </si>
  <si>
    <t>同一設置者が運営する社会福祉施設等の土地又は建物の賃借料への充当</t>
    <phoneticPr fontId="2"/>
  </si>
  <si>
    <t>⑮</t>
    <phoneticPr fontId="51"/>
  </si>
  <si>
    <t>⑯</t>
    <phoneticPr fontId="51"/>
  </si>
  <si>
    <t>同一設置者が運営する社会福祉施設等を経営する事業に係る租税公課への充当</t>
    <phoneticPr fontId="2"/>
  </si>
  <si>
    <t>同一設置者が設置する保育所の土地の取得等に要する経費への充当</t>
    <phoneticPr fontId="2"/>
  </si>
  <si>
    <t>社会福祉法人の場合</t>
    <rPh sb="0" eb="2">
      <t>シャカイ</t>
    </rPh>
    <rPh sb="2" eb="4">
      <t>フクシ</t>
    </rPh>
    <rPh sb="4" eb="6">
      <t>ホウジン</t>
    </rPh>
    <rPh sb="7" eb="9">
      <t>バアイ</t>
    </rPh>
    <phoneticPr fontId="2"/>
  </si>
  <si>
    <t>土砂災害警戒区域内</t>
    <phoneticPr fontId="2"/>
  </si>
  <si>
    <t>（土砂災害警戒区域等における土砂災害防止対策の推進に関する法律）</t>
    <phoneticPr fontId="2"/>
  </si>
  <si>
    <t>具体的計画
策定の有無</t>
    <rPh sb="0" eb="3">
      <t>グタイテキ</t>
    </rPh>
    <rPh sb="3" eb="5">
      <t>ケイカク</t>
    </rPh>
    <rPh sb="6" eb="8">
      <t>サクテイ</t>
    </rPh>
    <rPh sb="9" eb="11">
      <t>ウム</t>
    </rPh>
    <phoneticPr fontId="51"/>
  </si>
  <si>
    <t>該当・非該当</t>
  </si>
  <si>
    <t>土石流・急傾斜地の崩壊・地滑り</t>
    <phoneticPr fontId="2"/>
  </si>
  <si>
    <t>（該当の場合）</t>
    <rPh sb="1" eb="3">
      <t>ガイトウ</t>
    </rPh>
    <rPh sb="4" eb="6">
      <t>バアイ</t>
    </rPh>
    <phoneticPr fontId="2"/>
  </si>
  <si>
    <t>①に該当する場合、避難確保計画を作成していますか。</t>
    <phoneticPr fontId="2"/>
  </si>
  <si>
    <t>④の訓練結果を市町村長に報告していますか</t>
    <rPh sb="2" eb="4">
      <t>クンレン</t>
    </rPh>
    <rPh sb="4" eb="6">
      <t>ケッカ</t>
    </rPh>
    <rPh sb="7" eb="11">
      <t>シチョウソンチョウ</t>
    </rPh>
    <rPh sb="12" eb="14">
      <t>ホウコク</t>
    </rPh>
    <phoneticPr fontId="2"/>
  </si>
  <si>
    <t>（津波防災地域づくりに関する法律）</t>
    <phoneticPr fontId="2"/>
  </si>
  <si>
    <t>上記の内容について、保護者への周知・説明を行っていますか。</t>
    <rPh sb="0" eb="2">
      <t>ジョウキ</t>
    </rPh>
    <rPh sb="3" eb="5">
      <t>ナイヨウ</t>
    </rPh>
    <rPh sb="10" eb="13">
      <t>ホゴシャ</t>
    </rPh>
    <rPh sb="15" eb="17">
      <t>シュウチ</t>
    </rPh>
    <rPh sb="21" eb="22">
      <t>オコナ</t>
    </rPh>
    <phoneticPr fontId="2"/>
  </si>
  <si>
    <t>②の計画で定めるところにより、避難の確保のための訓練を行っていますか。</t>
    <phoneticPr fontId="2"/>
  </si>
  <si>
    <t>男</t>
  </si>
  <si>
    <t>「一時預かり事業児童数」欄には、当該月の保育児童数（非在籍児）を記入してください。</t>
    <rPh sb="26" eb="27">
      <t>ヒ</t>
    </rPh>
    <rPh sb="27" eb="29">
      <t>ザイセキ</t>
    </rPh>
    <rPh sb="29" eb="30">
      <t>ジ</t>
    </rPh>
    <phoneticPr fontId="2"/>
  </si>
  <si>
    <t>資金収支計算書：</t>
    <rPh sb="0" eb="7">
      <t>シキンシュウシケイサンショ</t>
    </rPh>
    <phoneticPr fontId="2"/>
  </si>
  <si>
    <t>当該施設の人件費、光熱水料等通常経費の不足分への補填</t>
    <rPh sb="0" eb="2">
      <t>トウガイ</t>
    </rPh>
    <rPh sb="2" eb="4">
      <t>シセツ</t>
    </rPh>
    <rPh sb="5" eb="8">
      <t>ジンケンヒ</t>
    </rPh>
    <rPh sb="9" eb="11">
      <t>コウネツ</t>
    </rPh>
    <rPh sb="11" eb="12">
      <t>ミズ</t>
    </rPh>
    <rPh sb="12" eb="14">
      <t>リョウナド</t>
    </rPh>
    <rPh sb="14" eb="16">
      <t>ツウジョウ</t>
    </rPh>
    <rPh sb="16" eb="18">
      <t>ケイヒ</t>
    </rPh>
    <rPh sb="19" eb="22">
      <t>フソクブン</t>
    </rPh>
    <rPh sb="24" eb="26">
      <t>ホテン</t>
    </rPh>
    <phoneticPr fontId="51"/>
  </si>
  <si>
    <t>当期末支払資金残高、保育事業収入（委託費収入）</t>
    <rPh sb="0" eb="3">
      <t>トウキマツ</t>
    </rPh>
    <rPh sb="3" eb="5">
      <t>シハライ</t>
    </rPh>
    <rPh sb="5" eb="7">
      <t>シキン</t>
    </rPh>
    <rPh sb="7" eb="9">
      <t>ザンダカ</t>
    </rPh>
    <rPh sb="10" eb="12">
      <t>ホイク</t>
    </rPh>
    <rPh sb="12" eb="14">
      <t>ジギョウ</t>
    </rPh>
    <rPh sb="14" eb="16">
      <t>シュウニュウ</t>
    </rPh>
    <rPh sb="17" eb="20">
      <t>イタクヒ</t>
    </rPh>
    <rPh sb="20" eb="22">
      <t>シュウニュウ</t>
    </rPh>
    <phoneticPr fontId="2"/>
  </si>
  <si>
    <t>人件費支出（職員給与等）、事業費支出（水道光熱費等）等</t>
    <rPh sb="0" eb="3">
      <t>ジンケンヒ</t>
    </rPh>
    <rPh sb="3" eb="5">
      <t>シシュツ</t>
    </rPh>
    <rPh sb="6" eb="8">
      <t>ショクイン</t>
    </rPh>
    <rPh sb="8" eb="10">
      <t>キュウヨ</t>
    </rPh>
    <rPh sb="10" eb="11">
      <t>トウ</t>
    </rPh>
    <rPh sb="13" eb="16">
      <t>ジギョウヒ</t>
    </rPh>
    <rPh sb="16" eb="18">
      <t>シシュツ</t>
    </rPh>
    <rPh sb="19" eb="21">
      <t>スイドウ</t>
    </rPh>
    <rPh sb="21" eb="24">
      <t>コウネツヒ</t>
    </rPh>
    <rPh sb="24" eb="25">
      <t>トウ</t>
    </rPh>
    <rPh sb="26" eb="27">
      <t>トウ</t>
    </rPh>
    <phoneticPr fontId="2"/>
  </si>
  <si>
    <t>事業活動収入計</t>
    <rPh sb="0" eb="2">
      <t>ジギョウ</t>
    </rPh>
    <rPh sb="2" eb="4">
      <t>カツドウ</t>
    </rPh>
    <rPh sb="4" eb="6">
      <t>シュウニュウ</t>
    </rPh>
    <rPh sb="6" eb="7">
      <t>ケイ</t>
    </rPh>
    <phoneticPr fontId="2"/>
  </si>
  <si>
    <t>（本部拠点区分）人件費支出、事務費支出
※　保育所の運営に関する経費に限る</t>
    <rPh sb="1" eb="3">
      <t>ホンブ</t>
    </rPh>
    <rPh sb="3" eb="5">
      <t>キョテン</t>
    </rPh>
    <rPh sb="5" eb="7">
      <t>クブン</t>
    </rPh>
    <rPh sb="8" eb="11">
      <t>ジンケンヒ</t>
    </rPh>
    <rPh sb="11" eb="13">
      <t>シシュツ</t>
    </rPh>
    <rPh sb="14" eb="17">
      <t>ジムヒ</t>
    </rPh>
    <rPh sb="17" eb="19">
      <t>シシュツ</t>
    </rPh>
    <rPh sb="22" eb="25">
      <t>ホイクショ</t>
    </rPh>
    <rPh sb="26" eb="28">
      <t>ウンエイ</t>
    </rPh>
    <rPh sb="29" eb="30">
      <t>カン</t>
    </rPh>
    <rPh sb="32" eb="34">
      <t>ケイヒ</t>
    </rPh>
    <rPh sb="35" eb="36">
      <t>カギ</t>
    </rPh>
    <phoneticPr fontId="2"/>
  </si>
  <si>
    <t>当該施設の人件費、光熱水料等通常経費の不足分への補填</t>
    <rPh sb="0" eb="2">
      <t>トウガイ</t>
    </rPh>
    <rPh sb="2" eb="4">
      <t>シセツ</t>
    </rPh>
    <rPh sb="5" eb="8">
      <t>ジンケンヒ</t>
    </rPh>
    <rPh sb="9" eb="12">
      <t>コウネツスイ</t>
    </rPh>
    <rPh sb="12" eb="13">
      <t>リョウ</t>
    </rPh>
    <rPh sb="13" eb="14">
      <t>ナド</t>
    </rPh>
    <rPh sb="14" eb="16">
      <t>ツウジョウ</t>
    </rPh>
    <rPh sb="16" eb="18">
      <t>ケイヒ</t>
    </rPh>
    <rPh sb="19" eb="22">
      <t>フソクブン</t>
    </rPh>
    <rPh sb="24" eb="26">
      <t>ホテン</t>
    </rPh>
    <phoneticPr fontId="51"/>
  </si>
  <si>
    <t>当期末支払資金残高の保有（上限）</t>
    <rPh sb="13" eb="15">
      <t>ジョウゲン</t>
    </rPh>
    <phoneticPr fontId="51"/>
  </si>
  <si>
    <t>施設に係る経理区分の事業活動収入計(予算額)の３％以下</t>
    <rPh sb="10" eb="12">
      <t>ジギョウ</t>
    </rPh>
    <rPh sb="12" eb="14">
      <t>カツドウ</t>
    </rPh>
    <rPh sb="14" eb="16">
      <t>シュウニュウ</t>
    </rPh>
    <phoneticPr fontId="2"/>
  </si>
  <si>
    <t>施設に係る経理区分の事業活動収入計(予算額)の３％超</t>
    <rPh sb="25" eb="26">
      <t>チョウ</t>
    </rPh>
    <phoneticPr fontId="2"/>
  </si>
  <si>
    <t>施設に係る経理区分の事業活動収入計(予算額)の３％以下</t>
    <phoneticPr fontId="2"/>
  </si>
  <si>
    <t>③　施設に係る経理区分の事業活動収入計
　　(予算額)</t>
    <rPh sb="7" eb="9">
      <t>ケイリ</t>
    </rPh>
    <rPh sb="12" eb="14">
      <t>ジギョウ</t>
    </rPh>
    <rPh sb="14" eb="16">
      <t>カツドウ</t>
    </rPh>
    <phoneticPr fontId="51"/>
  </si>
  <si>
    <t>同一の設置者が運営する社会福祉法第２条に定める第１種社会福祉事業及び第２種社会福祉事業並びに子育て支援事業の運営、施設整備の整備等に要する経費に充当</t>
    <phoneticPr fontId="51"/>
  </si>
  <si>
    <t>同一の設置者が運営する公益事業（子育て支援事業を除く。）の運営、施設整備の整備等に要する経費に充当</t>
    <rPh sb="29" eb="31">
      <t>ウンエイ</t>
    </rPh>
    <rPh sb="32" eb="34">
      <t>シセツ</t>
    </rPh>
    <rPh sb="34" eb="36">
      <t>セイビ</t>
    </rPh>
    <rPh sb="37" eb="39">
      <t>セイビ</t>
    </rPh>
    <rPh sb="39" eb="40">
      <t>トウ</t>
    </rPh>
    <rPh sb="41" eb="42">
      <t>ヨウ</t>
    </rPh>
    <rPh sb="44" eb="46">
      <t>ケイヒ</t>
    </rPh>
    <phoneticPr fontId="51"/>
  </si>
  <si>
    <t>④　委託費収入</t>
    <rPh sb="2" eb="4">
      <t>イタク</t>
    </rPh>
    <phoneticPr fontId="51"/>
  </si>
  <si>
    <t>④の３０％</t>
    <phoneticPr fontId="51"/>
  </si>
  <si>
    <t>（公益事業拠点区分）</t>
    <rPh sb="1" eb="3">
      <t>コウエキ</t>
    </rPh>
    <rPh sb="3" eb="5">
      <t>ジギョウ</t>
    </rPh>
    <rPh sb="5" eb="7">
      <t>キョテン</t>
    </rPh>
    <rPh sb="7" eb="9">
      <t>クブン</t>
    </rPh>
    <phoneticPr fontId="2"/>
  </si>
  <si>
    <t>③　施設に係る経理区分の事業活動収入計(予算額)</t>
    <rPh sb="7" eb="9">
      <t>ケイリ</t>
    </rPh>
    <phoneticPr fontId="51"/>
  </si>
  <si>
    <t>フルタイムの臨時職員等</t>
    <rPh sb="6" eb="8">
      <t>リンジ</t>
    </rPh>
    <rPh sb="8" eb="10">
      <t>ショクイン</t>
    </rPh>
    <rPh sb="10" eb="11">
      <t>トウ</t>
    </rPh>
    <phoneticPr fontId="2"/>
  </si>
  <si>
    <t>パートタイムの臨時職員等</t>
    <rPh sb="7" eb="9">
      <t>リンジ</t>
    </rPh>
    <rPh sb="9" eb="11">
      <t>ショクイン</t>
    </rPh>
    <rPh sb="11" eb="12">
      <t>トウ</t>
    </rPh>
    <phoneticPr fontId="2"/>
  </si>
  <si>
    <t>児童福祉施設（保育所）　監査資料</t>
    <phoneticPr fontId="2"/>
  </si>
  <si>
    <t xml:space="preserve">保育所で行われている福祉サービスの質を公平中立な第三者機関が客観的・専門的な立場から評価するものです。 </t>
    <phoneticPr fontId="2"/>
  </si>
  <si>
    <r>
      <t>前年度監査資料作成基準日から今年度監査資料作成基準日までに実施した第三者評価（</t>
    </r>
    <r>
      <rPr>
        <u/>
        <sz val="8.5"/>
        <rFont val="ＭＳ Ｐゴシック"/>
        <family val="3"/>
        <charset val="128"/>
      </rPr>
      <t>評価機関による評価</t>
    </r>
    <r>
      <rPr>
        <sz val="8.5"/>
        <rFont val="ＭＳ Ｐゴシック"/>
        <family val="3"/>
        <charset val="128"/>
      </rPr>
      <t>）について、記入してください。</t>
    </r>
    <rPh sb="33" eb="36">
      <t>ダイサンシャ</t>
    </rPh>
    <rPh sb="36" eb="38">
      <t>ヒョウカ</t>
    </rPh>
    <rPh sb="39" eb="41">
      <t>ヒョウカ</t>
    </rPh>
    <rPh sb="41" eb="43">
      <t>キカン</t>
    </rPh>
    <rPh sb="46" eb="48">
      <t>ヒョウカ</t>
    </rPh>
    <rPh sb="54" eb="56">
      <t>キニュウ</t>
    </rPh>
    <phoneticPr fontId="51"/>
  </si>
  <si>
    <t>※　第三者評価（評価機関による評価）とは</t>
    <rPh sb="2" eb="5">
      <t>ダイサンシャ</t>
    </rPh>
    <rPh sb="5" eb="7">
      <t>ヒョウカ</t>
    </rPh>
    <phoneticPr fontId="2"/>
  </si>
  <si>
    <t>【通常版】</t>
    <rPh sb="1" eb="4">
      <t>ツウジョウバン</t>
    </rPh>
    <phoneticPr fontId="2"/>
  </si>
  <si>
    <t>時間帯別入所児童数欄には、時間帯別、年齢区分別に児童数（一時預かりを含む。）を記入してください。</t>
    <rPh sb="0" eb="3">
      <t>ジカンタイ</t>
    </rPh>
    <rPh sb="3" eb="4">
      <t>ベツ</t>
    </rPh>
    <rPh sb="4" eb="6">
      <t>ニュウショ</t>
    </rPh>
    <rPh sb="6" eb="9">
      <t>ジドウスウ</t>
    </rPh>
    <rPh sb="9" eb="10">
      <t>ラン</t>
    </rPh>
    <rPh sb="13" eb="16">
      <t>ジカンタイ</t>
    </rPh>
    <rPh sb="16" eb="17">
      <t>ベツ</t>
    </rPh>
    <rPh sb="18" eb="20">
      <t>ネンレイ</t>
    </rPh>
    <rPh sb="20" eb="22">
      <t>クブン</t>
    </rPh>
    <rPh sb="22" eb="23">
      <t>ベツ</t>
    </rPh>
    <rPh sb="24" eb="27">
      <t>ジドウスウ</t>
    </rPh>
    <rPh sb="28" eb="30">
      <t>イチジ</t>
    </rPh>
    <rPh sb="30" eb="31">
      <t>アズ</t>
    </rPh>
    <rPh sb="34" eb="35">
      <t>フク</t>
    </rPh>
    <rPh sb="39" eb="41">
      <t>キニュウ</t>
    </rPh>
    <phoneticPr fontId="2"/>
  </si>
  <si>
    <t>　　　　　　保育所（園）　   　</t>
    <rPh sb="6" eb="7">
      <t>タモツ</t>
    </rPh>
    <rPh sb="7" eb="8">
      <t>イク</t>
    </rPh>
    <rPh sb="8" eb="9">
      <t>ショ</t>
    </rPh>
    <rPh sb="10" eb="11">
      <t>エン</t>
    </rPh>
    <phoneticPr fontId="2"/>
  </si>
  <si>
    <t>１回・月額・年額</t>
  </si>
  <si>
    <t>報酬額</t>
    <phoneticPr fontId="2"/>
  </si>
  <si>
    <t>支給方法</t>
    <rPh sb="0" eb="2">
      <t>シキュウ</t>
    </rPh>
    <rPh sb="2" eb="4">
      <t>ホウホウ</t>
    </rPh>
    <phoneticPr fontId="2"/>
  </si>
  <si>
    <t>１週間当
り平均労
働時間数</t>
    <rPh sb="1" eb="2">
      <t>シュウ</t>
    </rPh>
    <rPh sb="2" eb="3">
      <t>アイダ</t>
    </rPh>
    <phoneticPr fontId="2"/>
  </si>
  <si>
    <t>実労働
時間合計</t>
    <rPh sb="0" eb="1">
      <t>ジツ</t>
    </rPh>
    <rPh sb="1" eb="3">
      <t>ロウドウ</t>
    </rPh>
    <phoneticPr fontId="2"/>
  </si>
  <si>
    <t>（注）</t>
    <phoneticPr fontId="2"/>
  </si>
  <si>
    <t>児童の食事に関する情報（咀嚼や嚥下機能を含む発達や喫食の状況，食行動の特徴など）や当日の健康状態を把握し，誤嚥などによる窒息のリスクとなるものを除去していますか。</t>
    <phoneticPr fontId="2"/>
  </si>
  <si>
    <t>食物アレルギーのある子どもについては生活管理指導表等に基づいて対応していますか。</t>
    <phoneticPr fontId="2"/>
  </si>
  <si>
    <t>窒息の可能性のある玩具、小物等が不用意に保育環境下に置かれていないかなどについての、保育士等による保育室内及び園庭内の点検を、定期的に実施していますか。</t>
    <phoneticPr fontId="2"/>
  </si>
  <si>
    <t>事故発生時に適切な救命処置が可能となるよう、訓練を実施していますか。</t>
    <phoneticPr fontId="2"/>
  </si>
  <si>
    <t>保育所での保育士等による子どもへの関わりについて、保育所保育指針に示す子どもの人権・人格の尊重の観点に照らし、改善を要すると判断される行為</t>
    <phoneticPr fontId="2"/>
  </si>
  <si>
    <t>不適切な保育が疑われる事案が発生した時の対応に関する措置を講じていますか。</t>
    <rPh sb="0" eb="3">
      <t>フテキセツ</t>
    </rPh>
    <rPh sb="4" eb="6">
      <t>ホイク</t>
    </rPh>
    <rPh sb="7" eb="8">
      <t>ウタガ</t>
    </rPh>
    <rPh sb="11" eb="13">
      <t>ジアン</t>
    </rPh>
    <phoneticPr fontId="2"/>
  </si>
  <si>
    <t>「不適切な保育」とは</t>
    <phoneticPr fontId="2"/>
  </si>
  <si>
    <t>不適切な保育が生じた状況や背景等、事実関係を確認していますか。</t>
    <rPh sb="0" eb="3">
      <t>フテキセツ</t>
    </rPh>
    <rPh sb="4" eb="6">
      <t>ホイク</t>
    </rPh>
    <rPh sb="7" eb="8">
      <t>ショウ</t>
    </rPh>
    <rPh sb="10" eb="12">
      <t>ジョウキョウ</t>
    </rPh>
    <rPh sb="13" eb="15">
      <t>ハイケイ</t>
    </rPh>
    <rPh sb="15" eb="16">
      <t>トウ</t>
    </rPh>
    <rPh sb="17" eb="19">
      <t>ジジツ</t>
    </rPh>
    <rPh sb="19" eb="21">
      <t>カンケイ</t>
    </rPh>
    <rPh sb="22" eb="24">
      <t>カクニン</t>
    </rPh>
    <phoneticPr fontId="2"/>
  </si>
  <si>
    <t>再発防止策（改善に向けた行動計画等）を策定していますか。</t>
    <rPh sb="0" eb="2">
      <t>サイハツ</t>
    </rPh>
    <rPh sb="2" eb="5">
      <t>ボウシサク</t>
    </rPh>
    <rPh sb="16" eb="17">
      <t>トウ</t>
    </rPh>
    <phoneticPr fontId="2"/>
  </si>
  <si>
    <t>子どもの心のケアや保護者への説明を行っていますか。</t>
    <rPh sb="0" eb="1">
      <t>コ</t>
    </rPh>
    <rPh sb="4" eb="5">
      <t>ココロ</t>
    </rPh>
    <rPh sb="9" eb="12">
      <t>ホゴシャ</t>
    </rPh>
    <rPh sb="14" eb="16">
      <t>セツメイ</t>
    </rPh>
    <rPh sb="17" eb="18">
      <t>オコナ</t>
    </rPh>
    <phoneticPr fontId="2"/>
  </si>
  <si>
    <t>事案を相談するための相談・連絡体制は整備されていますか。</t>
    <rPh sb="0" eb="2">
      <t>ジアン</t>
    </rPh>
    <rPh sb="3" eb="5">
      <t>ソウダン</t>
    </rPh>
    <rPh sb="10" eb="12">
      <t>ソウダン</t>
    </rPh>
    <rPh sb="13" eb="15">
      <t>レンラク</t>
    </rPh>
    <rPh sb="15" eb="17">
      <t>タイセイ</t>
    </rPh>
    <rPh sb="18" eb="20">
      <t>セイビ</t>
    </rPh>
    <phoneticPr fontId="2"/>
  </si>
  <si>
    <t>職員への周知や研修等、再発防止策を徹底していますか。</t>
    <rPh sb="0" eb="2">
      <t>ショクイン</t>
    </rPh>
    <rPh sb="4" eb="6">
      <t>シュウチ</t>
    </rPh>
    <rPh sb="7" eb="9">
      <t>ケンシュウ</t>
    </rPh>
    <rPh sb="9" eb="10">
      <t>トウ</t>
    </rPh>
    <rPh sb="11" eb="13">
      <t>サイハツ</t>
    </rPh>
    <rPh sb="13" eb="16">
      <t>ボウシサク</t>
    </rPh>
    <rPh sb="17" eb="19">
      <t>テッテイ</t>
    </rPh>
    <phoneticPr fontId="2"/>
  </si>
  <si>
    <t>「いる」の場合、具体的にどのように周知、研修しているか記入してください。</t>
    <rPh sb="20" eb="22">
      <t>ケンシュウ</t>
    </rPh>
    <phoneticPr fontId="2"/>
  </si>
  <si>
    <t>○ 保育所は、次に掲げる施設の運営についての重要事項に関する規程を定めておかなければならない。
（県条例第87号第18条第2項）
　一　施設の目的及び運営の方針
　二　提供する保育の内容
　三　職員の職種、員数及び職務の内容
　四　保育の提供を行う日及び時間並びに提供を行わない日
　五　保護者から受領する費用の種類、支払を求める理由及びその額
　六　乳児、満三歳に満たない幼児及び満三歳以上の幼児の区分ごとの利用定員
　七　保育所の利用の開始及び終了に関する事項並びに利用に当たっての留意事項
　八　緊急時等における対応方法
　九　非常災害対策
　十　虐待の防止のための措置に関する事項
　十一　保育所の運営に関する重要事項</t>
    <rPh sb="49" eb="52">
      <t>ケンジョウレイ</t>
    </rPh>
    <rPh sb="52" eb="53">
      <t>ダイ</t>
    </rPh>
    <rPh sb="55" eb="56">
      <t>ゴウ</t>
    </rPh>
    <rPh sb="56" eb="57">
      <t>ダイ</t>
    </rPh>
    <rPh sb="59" eb="60">
      <t>ジョウ</t>
    </rPh>
    <rPh sb="60" eb="61">
      <t>ダイ</t>
    </rPh>
    <rPh sb="62" eb="63">
      <t>コウ</t>
    </rPh>
    <phoneticPr fontId="2"/>
  </si>
  <si>
    <t>Ｒ○.○.○</t>
    <phoneticPr fontId="2"/>
  </si>
  <si>
    <t>■　要件１</t>
    <phoneticPr fontId="51"/>
  </si>
  <si>
    <t>適正な施設運営の確保【次の①から⑦までの要件をすべて満たしている。】</t>
    <phoneticPr fontId="2"/>
  </si>
  <si>
    <t>■　要件２</t>
    <rPh sb="2" eb="4">
      <t>ヨウケン</t>
    </rPh>
    <phoneticPr fontId="51"/>
  </si>
  <si>
    <t>延長保育事業等の実施（次の①から⑧いずれかの事業を実施する保育所）及び社会福祉法人会計基準に基づく経理処理</t>
    <phoneticPr fontId="2"/>
  </si>
  <si>
    <t>■　要件３</t>
    <rPh sb="2" eb="4">
      <t>ヨウケン</t>
    </rPh>
    <phoneticPr fontId="51"/>
  </si>
  <si>
    <t>保育サービスの質の向上に関する要件【次の①から③を満たしている。】</t>
    <phoneticPr fontId="2"/>
  </si>
  <si>
    <t>■　要件４</t>
    <rPh sb="2" eb="4">
      <t>ヨウケン</t>
    </rPh>
    <phoneticPr fontId="51"/>
  </si>
  <si>
    <t>資金計画及び償還計画の確実な履行（新たに保育所を経営する事業を行う設置者に対する要件）</t>
    <phoneticPr fontId="2"/>
  </si>
  <si>
    <t>上記⑥、⑦、⑧の経費に係る借入金(利息部分を含む。)の償還</t>
    <phoneticPr fontId="2"/>
  </si>
  <si>
    <t>人件費積立資産</t>
    <rPh sb="0" eb="3">
      <t>ジンケンヒ</t>
    </rPh>
    <rPh sb="3" eb="5">
      <t>ツミタテ</t>
    </rPh>
    <rPh sb="5" eb="7">
      <t>シサン</t>
    </rPh>
    <phoneticPr fontId="2"/>
  </si>
  <si>
    <t>修繕積立資産</t>
    <rPh sb="0" eb="2">
      <t>シュウゼン</t>
    </rPh>
    <rPh sb="2" eb="4">
      <t>ツミタテ</t>
    </rPh>
    <rPh sb="4" eb="6">
      <t>シサン</t>
    </rPh>
    <phoneticPr fontId="2"/>
  </si>
  <si>
    <t>備品等購入積立資産</t>
    <rPh sb="0" eb="2">
      <t>ビヒン</t>
    </rPh>
    <rPh sb="2" eb="3">
      <t>トウ</t>
    </rPh>
    <rPh sb="3" eb="5">
      <t>コウニュウ</t>
    </rPh>
    <rPh sb="5" eb="7">
      <t>ツミタテ</t>
    </rPh>
    <rPh sb="7" eb="9">
      <t>シサン</t>
    </rPh>
    <phoneticPr fontId="2"/>
  </si>
  <si>
    <t>保育所施設・設備整備積立資産</t>
    <rPh sb="0" eb="2">
      <t>ホイク</t>
    </rPh>
    <rPh sb="2" eb="3">
      <t>ショ</t>
    </rPh>
    <rPh sb="3" eb="5">
      <t>シセツ</t>
    </rPh>
    <rPh sb="6" eb="8">
      <t>セツビ</t>
    </rPh>
    <rPh sb="8" eb="10">
      <t>セイビ</t>
    </rPh>
    <rPh sb="10" eb="12">
      <t>ツミタテ</t>
    </rPh>
    <rPh sb="12" eb="14">
      <t>シサン</t>
    </rPh>
    <phoneticPr fontId="2"/>
  </si>
  <si>
    <t>修繕費支出　又は　固定資産取得支出</t>
    <rPh sb="0" eb="3">
      <t>シュウゼンヒ</t>
    </rPh>
    <rPh sb="3" eb="5">
      <t>シシュツ</t>
    </rPh>
    <rPh sb="6" eb="7">
      <t>マタ</t>
    </rPh>
    <rPh sb="9" eb="11">
      <t>コテイ</t>
    </rPh>
    <rPh sb="11" eb="13">
      <t>シサン</t>
    </rPh>
    <rPh sb="13" eb="15">
      <t>シュトク</t>
    </rPh>
    <rPh sb="15" eb="17">
      <t>シシュツ</t>
    </rPh>
    <phoneticPr fontId="2"/>
  </si>
  <si>
    <t>土地・建物賃借料支出</t>
    <rPh sb="0" eb="2">
      <t>トチ</t>
    </rPh>
    <rPh sb="3" eb="5">
      <t>タテモノ</t>
    </rPh>
    <rPh sb="5" eb="8">
      <t>チンシャクリョウ</t>
    </rPh>
    <rPh sb="8" eb="10">
      <t>シシュツ</t>
    </rPh>
    <phoneticPr fontId="2"/>
  </si>
  <si>
    <t>設備資金借入金元金償還支出　又は　積立資産支出</t>
    <rPh sb="0" eb="2">
      <t>セツビ</t>
    </rPh>
    <rPh sb="2" eb="4">
      <t>シキン</t>
    </rPh>
    <rPh sb="4" eb="7">
      <t>カリイレキン</t>
    </rPh>
    <rPh sb="7" eb="9">
      <t>ガンキン</t>
    </rPh>
    <rPh sb="9" eb="11">
      <t>ショウカン</t>
    </rPh>
    <rPh sb="11" eb="13">
      <t>シシュツ</t>
    </rPh>
    <rPh sb="14" eb="15">
      <t>マタ</t>
    </rPh>
    <rPh sb="17" eb="21">
      <t>ツミタテシサン</t>
    </rPh>
    <rPh sb="21" eb="23">
      <t>シシュツ</t>
    </rPh>
    <phoneticPr fontId="2"/>
  </si>
  <si>
    <t>設備資金借入金元金償還支出</t>
    <rPh sb="0" eb="2">
      <t>セツビ</t>
    </rPh>
    <rPh sb="2" eb="4">
      <t>シキン</t>
    </rPh>
    <rPh sb="4" eb="7">
      <t>カリイレキン</t>
    </rPh>
    <rPh sb="7" eb="9">
      <t>ガンキン</t>
    </rPh>
    <rPh sb="9" eb="11">
      <t>ショウカン</t>
    </rPh>
    <rPh sb="11" eb="13">
      <t>シシュツ</t>
    </rPh>
    <phoneticPr fontId="2"/>
  </si>
  <si>
    <t>租税公課支出</t>
    <rPh sb="0" eb="4">
      <t>ソゼイコウカ</t>
    </rPh>
    <rPh sb="4" eb="6">
      <t>シシュツ</t>
    </rPh>
    <phoneticPr fontId="2"/>
  </si>
  <si>
    <t>固定資産取得支出</t>
    <rPh sb="0" eb="2">
      <t>コテイ</t>
    </rPh>
    <rPh sb="2" eb="4">
      <t>シサン</t>
    </rPh>
    <rPh sb="4" eb="6">
      <t>シュトク</t>
    </rPh>
    <rPh sb="6" eb="8">
      <t>シシュツ</t>
    </rPh>
    <phoneticPr fontId="2"/>
  </si>
  <si>
    <t>社会福祉法人
会計基準の場合</t>
    <rPh sb="4" eb="6">
      <t>ホウジン</t>
    </rPh>
    <rPh sb="12" eb="14">
      <t>バアイ</t>
    </rPh>
    <phoneticPr fontId="68"/>
  </si>
  <si>
    <t>別表２</t>
    <rPh sb="0" eb="2">
      <t>ベッピョウ</t>
    </rPh>
    <phoneticPr fontId="2"/>
  </si>
  <si>
    <t>上記⑪の経費に係る借入金(利息部分を含む。)の償還又は積立のための支出</t>
    <phoneticPr fontId="2"/>
  </si>
  <si>
    <t>上記⑬、⑭の経費に係る借入金(利息部分を含む。)の償還又は積立のための支出</t>
    <phoneticPr fontId="2"/>
  </si>
  <si>
    <t>別表３</t>
    <rPh sb="0" eb="2">
      <t>ベッピョウ</t>
    </rPh>
    <phoneticPr fontId="2"/>
  </si>
  <si>
    <t>別表４</t>
    <rPh sb="0" eb="2">
      <t>ベッピョウ</t>
    </rPh>
    <phoneticPr fontId="2"/>
  </si>
  <si>
    <t>別表５</t>
    <rPh sb="0" eb="2">
      <t>ベッピョウ</t>
    </rPh>
    <phoneticPr fontId="2"/>
  </si>
  <si>
    <t>別表２、別表５</t>
    <rPh sb="0" eb="2">
      <t>ベッピョウ</t>
    </rPh>
    <rPh sb="4" eb="6">
      <t>ベッピョウ</t>
    </rPh>
    <phoneticPr fontId="2"/>
  </si>
  <si>
    <t>（ｲ）の⑤、⑥、⑧、⑨、⑩の合計額</t>
    <rPh sb="14" eb="17">
      <t>ゴウケイガク</t>
    </rPh>
    <phoneticPr fontId="51"/>
  </si>
  <si>
    <t>（ｲ）の⑪から⑯までの合計額</t>
    <phoneticPr fontId="51"/>
  </si>
  <si>
    <t>（ｲ）の⑥から⑫の合計額</t>
    <phoneticPr fontId="51"/>
  </si>
  <si>
    <t>要件１及び２を満たしている場合
（別表２）</t>
    <rPh sb="0" eb="2">
      <t>ヨウケン</t>
    </rPh>
    <rPh sb="3" eb="4">
      <t>オヨ</t>
    </rPh>
    <rPh sb="7" eb="8">
      <t>ミ</t>
    </rPh>
    <rPh sb="13" eb="15">
      <t>バアイ</t>
    </rPh>
    <rPh sb="17" eb="19">
      <t>ベッピョウ</t>
    </rPh>
    <phoneticPr fontId="51"/>
  </si>
  <si>
    <t>要件１、２及び３を満たしている場合
（別表３～５）</t>
    <rPh sb="0" eb="2">
      <t>ヨウケン</t>
    </rPh>
    <rPh sb="5" eb="6">
      <t>オヨ</t>
    </rPh>
    <rPh sb="9" eb="10">
      <t>ミ</t>
    </rPh>
    <rPh sb="15" eb="17">
      <t>バアイ</t>
    </rPh>
    <rPh sb="19" eb="21">
      <t>ベッピョウ</t>
    </rPh>
    <phoneticPr fontId="51"/>
  </si>
  <si>
    <t>「イ本年度入所児童数」について、特別利用保育を提供する場合は、利用する１号認定児童の数を在籍児童に含めていますか。</t>
    <rPh sb="23" eb="25">
      <t>テイキョウ</t>
    </rPh>
    <rPh sb="27" eb="29">
      <t>バアイ</t>
    </rPh>
    <rPh sb="42" eb="43">
      <t>カズ</t>
    </rPh>
    <phoneticPr fontId="2"/>
  </si>
  <si>
    <t>定期健診（前年度）</t>
    <rPh sb="0" eb="2">
      <t>テイキ</t>
    </rPh>
    <rPh sb="2" eb="3">
      <t>ケン</t>
    </rPh>
    <rPh sb="3" eb="4">
      <t>ミ</t>
    </rPh>
    <rPh sb="5" eb="8">
      <t>ゼンネンド</t>
    </rPh>
    <phoneticPr fontId="51"/>
  </si>
  <si>
    <t>定期健康診断（前年度）</t>
    <rPh sb="0" eb="2">
      <t>テイキ</t>
    </rPh>
    <rPh sb="2" eb="4">
      <t>ケンコウ</t>
    </rPh>
    <rPh sb="4" eb="6">
      <t>シンダン</t>
    </rPh>
    <rPh sb="7" eb="10">
      <t>ゼンネンド</t>
    </rPh>
    <phoneticPr fontId="51"/>
  </si>
  <si>
    <t>は　い　・　いいえ</t>
  </si>
  <si>
    <t>保育所に入所している子どもの保護者に対する子育て支援を行っていますか。</t>
    <rPh sb="21" eb="23">
      <t>コソダ</t>
    </rPh>
    <phoneticPr fontId="2"/>
  </si>
  <si>
    <t>実施回数</t>
    <phoneticPr fontId="2"/>
  </si>
  <si>
    <t>消防署の立会</t>
    <phoneticPr fontId="2"/>
  </si>
  <si>
    <t>想　定　災　害　別　訓　練　回　数</t>
  </si>
  <si>
    <t>(うち実地訓練</t>
    <rPh sb="3" eb="7">
      <t>ジッチクンレン</t>
    </rPh>
    <phoneticPr fontId="2"/>
  </si>
  <si>
    <t>回)</t>
    <rPh sb="0" eb="1">
      <t>カイ</t>
    </rPh>
    <phoneticPr fontId="2"/>
  </si>
  <si>
    <t>火　災</t>
    <rPh sb="0" eb="1">
      <t>カ</t>
    </rPh>
    <rPh sb="2" eb="3">
      <t>サイ</t>
    </rPh>
    <phoneticPr fontId="2"/>
  </si>
  <si>
    <t>(うち引渡訓練</t>
    <phoneticPr fontId="2"/>
  </si>
  <si>
    <t>回)</t>
    <rPh sb="0" eb="1">
      <t>カイ</t>
    </rPh>
    <phoneticPr fontId="51"/>
  </si>
  <si>
    <t>(うち実地訓練</t>
  </si>
  <si>
    <t>地　震</t>
    <rPh sb="0" eb="1">
      <t>チ</t>
    </rPh>
    <rPh sb="2" eb="3">
      <t>シン</t>
    </rPh>
    <phoneticPr fontId="2"/>
  </si>
  <si>
    <t>風水害</t>
    <rPh sb="0" eb="3">
      <t>フウスイガイ</t>
    </rPh>
    <phoneticPr fontId="2"/>
  </si>
  <si>
    <t>不審者</t>
    <rPh sb="0" eb="3">
      <t>フシンシャ</t>
    </rPh>
    <phoneticPr fontId="2"/>
  </si>
  <si>
    <t>送迎バスには、ブザーなど車内の児童の見落としを防止する装置を備えていますか。</t>
    <rPh sb="12" eb="14">
      <t>シャナイ</t>
    </rPh>
    <rPh sb="15" eb="17">
      <t>ジドウ</t>
    </rPh>
    <rPh sb="18" eb="20">
      <t>ミオ</t>
    </rPh>
    <rPh sb="23" eb="25">
      <t>ボウシ</t>
    </rPh>
    <rPh sb="27" eb="29">
      <t>ソウチ</t>
    </rPh>
    <rPh sb="30" eb="31">
      <t>ソナ</t>
    </rPh>
    <phoneticPr fontId="2"/>
  </si>
  <si>
    <t>ブザーなどの装置を備えていない場合、どのような方法で児童の所在を確認しているか記入してください。</t>
    <rPh sb="15" eb="17">
      <t>バアイ</t>
    </rPh>
    <rPh sb="23" eb="25">
      <t>ホウホウ</t>
    </rPh>
    <rPh sb="26" eb="28">
      <t>ジドウ</t>
    </rPh>
    <rPh sb="29" eb="31">
      <t>ショザイ</t>
    </rPh>
    <rPh sb="32" eb="34">
      <t>カクニン</t>
    </rPh>
    <rPh sb="39" eb="41">
      <t>キニュウ</t>
    </rPh>
    <phoneticPr fontId="2"/>
  </si>
  <si>
    <t>職員に対して安全計画を周知するとともに、研修及び訓練を定期的に実施していますか。</t>
    <rPh sb="0" eb="2">
      <t>ショクイン</t>
    </rPh>
    <rPh sb="3" eb="4">
      <t>タイ</t>
    </rPh>
    <rPh sb="6" eb="10">
      <t>アンゼンケイカク</t>
    </rPh>
    <rPh sb="11" eb="13">
      <t>シュウチ</t>
    </rPh>
    <rPh sb="20" eb="23">
      <t>ケンシュウオヨ</t>
    </rPh>
    <rPh sb="24" eb="26">
      <t>クンレン</t>
    </rPh>
    <rPh sb="27" eb="30">
      <t>テイキテキ</t>
    </rPh>
    <rPh sb="31" eb="33">
      <t>ジッシ</t>
    </rPh>
    <phoneticPr fontId="2"/>
  </si>
  <si>
    <t>保護者に対し、安全計画に基づく取組の内容等を周知していますか。</t>
    <rPh sb="0" eb="3">
      <t>ホゴシャ</t>
    </rPh>
    <rPh sb="4" eb="5">
      <t>タイ</t>
    </rPh>
    <rPh sb="7" eb="11">
      <t>アンゼンケイカク</t>
    </rPh>
    <rPh sb="12" eb="13">
      <t>モト</t>
    </rPh>
    <rPh sb="15" eb="17">
      <t>トリクミ</t>
    </rPh>
    <rPh sb="18" eb="20">
      <t>ナイヨウ</t>
    </rPh>
    <rPh sb="20" eb="21">
      <t>トウ</t>
    </rPh>
    <rPh sb="22" eb="24">
      <t>シュウチ</t>
    </rPh>
    <phoneticPr fontId="2"/>
  </si>
  <si>
    <t>定期的に安全計画の見直しを行い、必要に応じて安全計画の変更を行っていますか。</t>
    <rPh sb="0" eb="3">
      <t>テイキテキ</t>
    </rPh>
    <rPh sb="4" eb="8">
      <t>アンゼンケイカク</t>
    </rPh>
    <rPh sb="9" eb="11">
      <t>ミナオ</t>
    </rPh>
    <rPh sb="13" eb="14">
      <t>オコナ</t>
    </rPh>
    <rPh sb="16" eb="18">
      <t>ヒツヨウ</t>
    </rPh>
    <rPh sb="19" eb="20">
      <t>オウ</t>
    </rPh>
    <rPh sb="22" eb="26">
      <t>アンゼンケイカク</t>
    </rPh>
    <rPh sb="27" eb="29">
      <t>ヘンコウ</t>
    </rPh>
    <rPh sb="30" eb="31">
      <t>オコナ</t>
    </rPh>
    <phoneticPr fontId="2"/>
  </si>
  <si>
    <t>(12)安全計画の策定状況</t>
    <rPh sb="4" eb="8">
      <t>アンゼンケイカク</t>
    </rPh>
    <rPh sb="9" eb="13">
      <t>サクテイジョウキョウ</t>
    </rPh>
    <phoneticPr fontId="2"/>
  </si>
  <si>
    <t>ア　平時からの備え（体制構築・整備、感染症防止に向けた取組の実施、備蓄品の確保等）</t>
    <phoneticPr fontId="2"/>
  </si>
  <si>
    <t>イ　初動対応</t>
  </si>
  <si>
    <t>ウ　感染拡大防止体制の確立（保健所との連携、濃厚接触者への対応、関係者との情報共有等）</t>
    <phoneticPr fontId="2"/>
  </si>
  <si>
    <t>イ　緊急時の対応（業務継続計画発動基準、対応体制等）</t>
  </si>
  <si>
    <t>ウ　他施設及び地域との連携</t>
  </si>
  <si>
    <t>ア　平時からの備え（建物・設備の安全対策、電気・水道が停止した場合の対策、必要品の備蓄等）</t>
    <phoneticPr fontId="2"/>
  </si>
  <si>
    <t>(13)業務継続計画の策定状況</t>
    <rPh sb="4" eb="6">
      <t>ギョウム</t>
    </rPh>
    <rPh sb="6" eb="8">
      <t>ケイゾク</t>
    </rPh>
    <rPh sb="8" eb="10">
      <t>ケイカク</t>
    </rPh>
    <rPh sb="11" eb="15">
      <t>サクテイジョウキョウ</t>
    </rPh>
    <phoneticPr fontId="2"/>
  </si>
  <si>
    <t>以下の項目は盛り込まれていますか。</t>
  </si>
  <si>
    <t>①</t>
    <phoneticPr fontId="2"/>
  </si>
  <si>
    <t>感染症に係る業務継続計画</t>
  </si>
  <si>
    <t>災害に係る業務継続計画</t>
  </si>
  <si>
    <t>②</t>
    <phoneticPr fontId="2"/>
  </si>
  <si>
    <t>③</t>
    <phoneticPr fontId="2"/>
  </si>
  <si>
    <t>令和５年度</t>
    <rPh sb="0" eb="2">
      <t>レイワ</t>
    </rPh>
    <rPh sb="3" eb="5">
      <t>ネンド</t>
    </rPh>
    <phoneticPr fontId="2"/>
  </si>
  <si>
    <t>６　職員配置の状況
（1）職種別職員配置の状況・ （2）（1）以外の職員（保育補助者等）配置の状況・（3）嘱託医・嘱託歯科医の状況・（4）施設長の資格要件
７　職員の採用・退職・異動等の状況
（1）退職者の状況・（2）採用・転出・転入者の状況・（3）産休等職員及び代替職員の状況
８　職員の経験年数等の状況
（1）職員の経験年数等・（2）兼任職員の状況・ （3）社会保険等加入の状況・（4）正規職員の給与等の状況（民間保育所）</t>
    <rPh sb="37" eb="39">
      <t>ホイク</t>
    </rPh>
    <rPh sb="39" eb="41">
      <t>ホジョ</t>
    </rPh>
    <rPh sb="41" eb="42">
      <t>シャ</t>
    </rPh>
    <rPh sb="42" eb="43">
      <t>トウ</t>
    </rPh>
    <rPh sb="57" eb="59">
      <t>ショクタク</t>
    </rPh>
    <rPh sb="59" eb="62">
      <t>シカイ</t>
    </rPh>
    <phoneticPr fontId="2"/>
  </si>
  <si>
    <t>２２　給食の状況
（1）給食の実施状況・（2）給食日数の状況等（前年度）・（3）保健所の立入検査等の状況
２３　民間保育所における会計処理状況
（1）保護者からの費用徴収等の状況・（2）私的契約児の利用料の状況・（3）委託費の経理状況（前年度）</t>
    <rPh sb="85" eb="86">
      <t>トウ</t>
    </rPh>
    <rPh sb="109" eb="112">
      <t>イタクヒ</t>
    </rPh>
    <rPh sb="115" eb="117">
      <t>ジョウキョウ</t>
    </rPh>
    <phoneticPr fontId="2"/>
  </si>
  <si>
    <t>（11）事故発生の状況</t>
    <phoneticPr fontId="2"/>
  </si>
  <si>
    <t>（10）散歩等の実施状況</t>
    <rPh sb="4" eb="6">
      <t>サンポ</t>
    </rPh>
    <rPh sb="6" eb="7">
      <t>トウ</t>
    </rPh>
    <rPh sb="8" eb="10">
      <t>ジッシ</t>
    </rPh>
    <rPh sb="10" eb="12">
      <t>ジョウキョウ</t>
    </rPh>
    <phoneticPr fontId="2"/>
  </si>
  <si>
    <t>（12）安全計画の策定状況</t>
    <rPh sb="4" eb="8">
      <t>アンゼンケイカク</t>
    </rPh>
    <rPh sb="9" eb="13">
      <t>サクテイジョウキョウ</t>
    </rPh>
    <phoneticPr fontId="2"/>
  </si>
  <si>
    <t>（13）業務継続計画の策定状況</t>
    <rPh sb="4" eb="10">
      <t>ギョウムケイゾクケイカク</t>
    </rPh>
    <rPh sb="11" eb="15">
      <t>サクテイジョウキョウ</t>
    </rPh>
    <phoneticPr fontId="2"/>
  </si>
  <si>
    <t>（1）全体的な計画・指導計画の作成状況</t>
    <rPh sb="3" eb="6">
      <t>ゼンタイテキ</t>
    </rPh>
    <rPh sb="7" eb="9">
      <t>ケイカク</t>
    </rPh>
    <rPh sb="10" eb="12">
      <t>シドウ</t>
    </rPh>
    <rPh sb="12" eb="14">
      <t>ケイカク</t>
    </rPh>
    <rPh sb="15" eb="17">
      <t>サクセイ</t>
    </rPh>
    <rPh sb="17" eb="19">
      <t>ジョウキョウ</t>
    </rPh>
    <phoneticPr fontId="2"/>
  </si>
  <si>
    <t>（3）委託費の経理状況（前年度）</t>
    <rPh sb="3" eb="6">
      <t>イタクヒ</t>
    </rPh>
    <rPh sb="7" eb="9">
      <t>ケイリ</t>
    </rPh>
    <rPh sb="9" eb="11">
      <t>ジョウキョウ</t>
    </rPh>
    <rPh sb="12" eb="15">
      <t>ゼンネンド</t>
    </rPh>
    <phoneticPr fontId="2"/>
  </si>
  <si>
    <t>１７　地域における子育て支援等の状況
１８　施設設備整備の状況
（1）施設設備の状況・(2)給水設備等の衛生管理の状況
１９　安全管理の状況
（1）消防計画及び防火管理者の届出状況・（2）防災設備等の状況・（3）防災設備の保守点検の状況・（4）-1防災訓練の実施状況（前年度）・（4）-2非常災害に関する具体的計画・（5）非常災害時における関係機関及び地域団体との協力体制の状況・（6）施設管理責任者（施設長）不在時の安全管理体制の状況・（7）消防署の立入検査の状況・（8）交通安全指導の実施状況（前年度）・（9）屋内外（保育室、屋外遊戯場等）の状況及び遊具の安全点検実施状況・（10）散歩等の実施状況・（11）事故発生の状況・（12）安全計画の策定状況・（13）業務継続計画の策定状況</t>
    <rPh sb="22" eb="24">
      <t>シセツ</t>
    </rPh>
    <rPh sb="24" eb="26">
      <t>セツビ</t>
    </rPh>
    <rPh sb="26" eb="28">
      <t>セイビ</t>
    </rPh>
    <rPh sb="29" eb="31">
      <t>ジョウキョウ</t>
    </rPh>
    <rPh sb="35" eb="37">
      <t>シセツ</t>
    </rPh>
    <rPh sb="37" eb="39">
      <t>セツビ</t>
    </rPh>
    <rPh sb="40" eb="42">
      <t>ジョウキョウ</t>
    </rPh>
    <rPh sb="144" eb="146">
      <t>ヒジョウ</t>
    </rPh>
    <rPh sb="146" eb="148">
      <t>サイガイ</t>
    </rPh>
    <rPh sb="149" eb="150">
      <t>カン</t>
    </rPh>
    <rPh sb="152" eb="157">
      <t>グタイテキケイカク</t>
    </rPh>
    <rPh sb="293" eb="296">
      <t>サンポトウ</t>
    </rPh>
    <rPh sb="297" eb="299">
      <t>ジッシ</t>
    </rPh>
    <rPh sb="299" eb="301">
      <t>ジョウキョウ</t>
    </rPh>
    <rPh sb="318" eb="322">
      <t>アンゼンケイカク</t>
    </rPh>
    <rPh sb="323" eb="327">
      <t>サクテイジョウキョウ</t>
    </rPh>
    <rPh sb="332" eb="338">
      <t>ギョウムケイゾクケイカク</t>
    </rPh>
    <rPh sb="339" eb="343">
      <t>サクテイジョウキョウ</t>
    </rPh>
    <phoneticPr fontId="2"/>
  </si>
  <si>
    <t>②保育短時間</t>
    <phoneticPr fontId="2"/>
  </si>
  <si>
    <t>③開所時間</t>
    <rPh sb="1" eb="5">
      <t>カイショジカン</t>
    </rPh>
    <phoneticPr fontId="2"/>
  </si>
  <si>
    <t>終了時間</t>
    <phoneticPr fontId="2"/>
  </si>
  <si>
    <t>開所時間</t>
    <rPh sb="0" eb="2">
      <t>カイショ</t>
    </rPh>
    <rPh sb="2" eb="4">
      <t>ジカン</t>
    </rPh>
    <phoneticPr fontId="2"/>
  </si>
  <si>
    <t>時間　　　分</t>
    <rPh sb="1" eb="2">
      <t>カン</t>
    </rPh>
    <phoneticPr fontId="2"/>
  </si>
  <si>
    <t>日　用　品　費</t>
    <rPh sb="0" eb="1">
      <t>ヒ</t>
    </rPh>
    <rPh sb="2" eb="3">
      <t>ヨウ</t>
    </rPh>
    <rPh sb="4" eb="5">
      <t>ヒン</t>
    </rPh>
    <rPh sb="6" eb="7">
      <t>ヒ</t>
    </rPh>
    <phoneticPr fontId="51"/>
  </si>
  <si>
    <t>洪水浸水想定区域内（水防法）</t>
    <rPh sb="0" eb="2">
      <t>コウズイ</t>
    </rPh>
    <rPh sb="2" eb="4">
      <t>シンスイ</t>
    </rPh>
    <rPh sb="4" eb="6">
      <t>ソウテイ</t>
    </rPh>
    <rPh sb="6" eb="9">
      <t>クイキナイ</t>
    </rPh>
    <phoneticPr fontId="2"/>
  </si>
  <si>
    <t>平成29年6月19日に改正された水防法及び土砂災害防止法の規定により、洪水浸水想定区域や土砂災害警戒区域内にある要配慮者利用施設（市町村地域防災計画にその名称及び所在地が定められた施設）の管理者等に対し、避難確保計画の作成等が義務づけられました。</t>
    <rPh sb="35" eb="37">
      <t>コウズイ</t>
    </rPh>
    <phoneticPr fontId="2"/>
  </si>
  <si>
    <t>児童の国籍、信条、社会的身分又は入所に要する費用を負担するか否かによつて、差別的取扱いをしていませんか。</t>
    <phoneticPr fontId="2"/>
  </si>
  <si>
    <t>入所児童に対する虐待やその心身に有害な影響を与える行為（「不適切な保育」）をしていませんか。</t>
    <rPh sb="29" eb="32">
      <t>フテキセツ</t>
    </rPh>
    <rPh sb="33" eb="35">
      <t>ホイク</t>
    </rPh>
    <phoneticPr fontId="2"/>
  </si>
  <si>
    <t>子ども一人一人の人格を尊重しない関わりをしていませんか。</t>
    <phoneticPr fontId="2"/>
  </si>
  <si>
    <t>物事を強要するような関わり・脅迫的な言葉がけをしていませんか。</t>
    <phoneticPr fontId="2"/>
  </si>
  <si>
    <t>罰を与える・乱暴な関わりをしていませんか。</t>
    <phoneticPr fontId="2"/>
  </si>
  <si>
    <t>子ども一人一人の育ちや家庭環境への配慮に欠ける関わりをしていませんか。</t>
    <phoneticPr fontId="2"/>
  </si>
  <si>
    <t>差別的な関わりをしていませんか。</t>
    <phoneticPr fontId="2"/>
  </si>
  <si>
    <t>（有の場合の具体的内容）</t>
    <rPh sb="1" eb="2">
      <t>ユウ</t>
    </rPh>
    <rPh sb="3" eb="5">
      <t>バアイ</t>
    </rPh>
    <rPh sb="6" eb="11">
      <t>グタイテキナイヨウ</t>
    </rPh>
    <phoneticPr fontId="2"/>
  </si>
  <si>
    <t>施設外での活動、取組等のための移動その他の児童の移動のために自動車を運行する場合、乗車・降車の際に点呼等により児童の所在を確実に確認していますか。</t>
    <rPh sb="0" eb="3">
      <t>シセツガイ</t>
    </rPh>
    <rPh sb="5" eb="7">
      <t>カツドウ</t>
    </rPh>
    <rPh sb="8" eb="11">
      <t>トリクミトウ</t>
    </rPh>
    <rPh sb="30" eb="33">
      <t>ジドウシャ</t>
    </rPh>
    <rPh sb="34" eb="36">
      <t>ウンコウ</t>
    </rPh>
    <rPh sb="38" eb="40">
      <t>バアイ</t>
    </rPh>
    <rPh sb="41" eb="43">
      <t>ジョウシャ</t>
    </rPh>
    <rPh sb="44" eb="46">
      <t>コウシャ</t>
    </rPh>
    <rPh sb="47" eb="48">
      <t>サイ</t>
    </rPh>
    <rPh sb="49" eb="51">
      <t>テンコ</t>
    </rPh>
    <rPh sb="51" eb="52">
      <t>トウ</t>
    </rPh>
    <rPh sb="55" eb="57">
      <t>ジドウ</t>
    </rPh>
    <rPh sb="58" eb="60">
      <t>ショザイ</t>
    </rPh>
    <rPh sb="61" eb="63">
      <t>カクジツ</t>
    </rPh>
    <rPh sb="64" eb="66">
      <t>カクニン</t>
    </rPh>
    <phoneticPr fontId="2"/>
  </si>
  <si>
    <t>安全計画の策定の有無</t>
    <rPh sb="0" eb="4">
      <t>アンゼンケイカク</t>
    </rPh>
    <rPh sb="5" eb="7">
      <t>サクテイ</t>
    </rPh>
    <rPh sb="8" eb="10">
      <t>ウム</t>
    </rPh>
    <phoneticPr fontId="51"/>
  </si>
  <si>
    <t>令和　　年　　月　　日</t>
    <rPh sb="0" eb="2">
      <t>レイワ</t>
    </rPh>
    <rPh sb="4" eb="5">
      <t>ネン</t>
    </rPh>
    <rPh sb="7" eb="8">
      <t>ツキ</t>
    </rPh>
    <rPh sb="10" eb="11">
      <t>ニチ</t>
    </rPh>
    <phoneticPr fontId="2"/>
  </si>
  <si>
    <t>業務継続計画の策定の有無</t>
    <rPh sb="0" eb="6">
      <t>ギョウムケイゾクケイカク</t>
    </rPh>
    <rPh sb="7" eb="9">
      <t>サクテイ</t>
    </rPh>
    <rPh sb="10" eb="12">
      <t>ウム</t>
    </rPh>
    <phoneticPr fontId="51"/>
  </si>
  <si>
    <t>（策定している場合）安全計画の策定日</t>
    <rPh sb="1" eb="3">
      <t>サクテイ</t>
    </rPh>
    <rPh sb="7" eb="9">
      <t>バアイ</t>
    </rPh>
    <rPh sb="10" eb="14">
      <t>アンゼンケイカク</t>
    </rPh>
    <rPh sb="15" eb="18">
      <t>サクテイビ</t>
    </rPh>
    <phoneticPr fontId="2"/>
  </si>
  <si>
    <t>（策定している場合）業務継続計画の策定日</t>
    <rPh sb="1" eb="3">
      <t>サクテイ</t>
    </rPh>
    <rPh sb="7" eb="9">
      <t>バアイ</t>
    </rPh>
    <rPh sb="10" eb="12">
      <t>ギョウム</t>
    </rPh>
    <rPh sb="12" eb="14">
      <t>ケイゾク</t>
    </rPh>
    <rPh sb="14" eb="16">
      <t>ケイカク</t>
    </rPh>
    <rPh sb="17" eb="20">
      <t>サクテイビ</t>
    </rPh>
    <phoneticPr fontId="2"/>
  </si>
  <si>
    <t>感染症及び食中毒の予防及びまん延防止のための研修・訓練の実施状況
（努力義務）</t>
    <rPh sb="25" eb="27">
      <t>クンレン</t>
    </rPh>
    <rPh sb="28" eb="32">
      <t>ジッシジョウキョウ</t>
    </rPh>
    <rPh sb="34" eb="38">
      <t>ドリョクギム</t>
    </rPh>
    <phoneticPr fontId="2"/>
  </si>
  <si>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2"/>
  </si>
  <si>
    <t>職員に対して業務継続計画を周知するとともに、研修及び訓練を定期的に実施していますか。</t>
    <rPh sb="0" eb="2">
      <t>ショクイン</t>
    </rPh>
    <rPh sb="3" eb="4">
      <t>タイ</t>
    </rPh>
    <rPh sb="6" eb="8">
      <t>ギョウム</t>
    </rPh>
    <rPh sb="8" eb="10">
      <t>ケイゾク</t>
    </rPh>
    <rPh sb="10" eb="12">
      <t>ケイカク</t>
    </rPh>
    <rPh sb="13" eb="15">
      <t>シュウチ</t>
    </rPh>
    <rPh sb="22" eb="25">
      <t>ケンシュウオヨ</t>
    </rPh>
    <rPh sb="26" eb="28">
      <t>クンレン</t>
    </rPh>
    <rPh sb="29" eb="32">
      <t>テイキテキ</t>
    </rPh>
    <rPh sb="33" eb="35">
      <t>ジッシ</t>
    </rPh>
    <phoneticPr fontId="2"/>
  </si>
  <si>
    <t>機器点検</t>
    <rPh sb="0" eb="2">
      <t>キキ</t>
    </rPh>
    <rPh sb="2" eb="4">
      <t>テンケン</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</si>
</sst>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General&quot;人&quot;"/>
    <numFmt numFmtId="177" formatCode="&quot;（&quot;#,##0&quot;）&quot;\ "/>
    <numFmt numFmtId="178" formatCode="#,##0.00_ "/>
    <numFmt numFmtId="179" formatCode="#,##0.00_);[Red]\(#,##0.00\)"/>
    <numFmt numFmtId="180" formatCode="#,##0.0_);[Red]\(#,##0.0\)"/>
    <numFmt numFmtId="181" formatCode="#,##0_ "/>
    <numFmt numFmtId="182" formatCode="#,##0&quot;人&quot;;[Red]\-#,##0"/>
    <numFmt numFmtId="183" formatCode="#,##0&quot;h/m&quot;;[Red]\-#,##0"/>
    <numFmt numFmtId="184" formatCode="#,##0&quot;日&quot;;[Red]\-#,##0"/>
    <numFmt numFmtId="185" formatCode="#,##0&quot;円&quot;;[Red]\-#,##0"/>
    <numFmt numFmtId="186" formatCode="#,##0&quot;Kcal&quot;;[Red]\-#,##0"/>
    <numFmt numFmtId="187" formatCode="General&quot;歳&quot;"/>
    <numFmt numFmtId="188" formatCode="&quot;｢&quot;#,##0&quot;｣&quot;\ "/>
    <numFmt numFmtId="189" formatCode="h:mm;@"/>
    <numFmt numFmtId="190" formatCode="#,##0;&quot;△ &quot;#,##0"/>
  </numFmts>
  <fonts count="102">
    <font>
      <sz val="11"/>
      <name val="ＭＳ Ｐゴシック"/>
      <family val="3"/>
      <charset val="128"/>
    </font>
    <font>
      <sz val="11"/>
      <name val="ＭＳ Ｐゴシック"/>
      <family val="3"/>
      <charset val="128"/>
    </font>
    <font>
      <sz val="6"/>
      <name val="ＭＳ Ｐゴシック"/>
      <family val="3"/>
      <charset val="128"/>
    </font>
    <font>
      <sz val="9"/>
      <name val="Times New Roman"/>
      <family val="1"/>
    </font>
    <font>
      <sz val="8.5"/>
      <name val="ＭＳ 明朝"/>
      <family val="1"/>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8.5"/>
      <name val="ＭＳ Ｐゴシック"/>
      <family val="3"/>
      <charset val="128"/>
    </font>
    <font>
      <sz val="8"/>
      <name val="ＭＳ Ｐゴシック"/>
      <family val="3"/>
      <charset val="128"/>
    </font>
    <font>
      <sz val="11"/>
      <name val="ＭＳ Ｐゴシック"/>
      <family val="3"/>
      <charset val="128"/>
    </font>
    <font>
      <u/>
      <sz val="8.5"/>
      <name val="ＭＳ Ｐゴシック"/>
      <family val="3"/>
      <charset val="128"/>
    </font>
    <font>
      <sz val="7"/>
      <name val="ＭＳ Ｐゴシック"/>
      <family val="3"/>
      <charset val="128"/>
    </font>
    <font>
      <sz val="16"/>
      <name val="ＭＳ Ｐゴシック"/>
      <family val="3"/>
      <charset val="128"/>
    </font>
    <font>
      <sz val="11"/>
      <name val="ＭＳ Ｐゴシック"/>
      <family val="3"/>
      <charset val="128"/>
    </font>
    <font>
      <u/>
      <sz val="8"/>
      <name val="ＭＳ Ｐゴシック"/>
      <family val="3"/>
      <charset val="128"/>
    </font>
    <font>
      <b/>
      <sz val="10"/>
      <name val="ＭＳ Ｐゴシック"/>
      <family val="3"/>
      <charset val="128"/>
    </font>
    <font>
      <b/>
      <sz val="12"/>
      <name val="ＭＳ Ｐゴシック"/>
      <family val="3"/>
      <charset val="128"/>
    </font>
    <font>
      <sz val="10"/>
      <color indexed="16"/>
      <name val="ＭＳ Ｐゴシック"/>
      <family val="3"/>
      <charset val="128"/>
    </font>
    <font>
      <sz val="10"/>
      <color indexed="10"/>
      <name val="ＭＳ Ｐゴシック"/>
      <family val="3"/>
      <charset val="128"/>
    </font>
    <font>
      <u/>
      <sz val="10"/>
      <name val="ＭＳ Ｐゴシック"/>
      <family val="3"/>
      <charset val="128"/>
    </font>
    <font>
      <sz val="8"/>
      <color indexed="81"/>
      <name val="ＭＳ Ｐゴシック"/>
      <family val="3"/>
      <charset val="128"/>
    </font>
    <font>
      <sz val="8.3000000000000007"/>
      <name val="ＭＳ Ｐゴシック"/>
      <family val="3"/>
      <charset val="128"/>
    </font>
    <font>
      <sz val="14"/>
      <name val="ＭＳ Ｐゴシック"/>
      <family val="3"/>
      <charset val="128"/>
    </font>
    <font>
      <sz val="8.5"/>
      <name val="ＭＳ ゴシック"/>
      <family val="3"/>
      <charset val="128"/>
    </font>
    <font>
      <sz val="8"/>
      <name val="HGｺﾞｼｯｸM"/>
      <family val="3"/>
      <charset val="128"/>
    </font>
    <font>
      <sz val="9"/>
      <name val="HGｺﾞｼｯｸM"/>
      <family val="3"/>
      <charset val="128"/>
    </font>
    <font>
      <sz val="8.5"/>
      <name val="HGｺﾞｼｯｸM"/>
      <family val="3"/>
      <charset val="128"/>
    </font>
    <font>
      <sz val="10"/>
      <name val="HGｺﾞｼｯｸM"/>
      <family val="3"/>
      <charset val="128"/>
    </font>
    <font>
      <sz val="11"/>
      <name val="HGｺﾞｼｯｸM"/>
      <family val="3"/>
      <charset val="128"/>
    </font>
    <font>
      <u/>
      <sz val="10"/>
      <name val="HGｺﾞｼｯｸM"/>
      <family val="3"/>
      <charset val="128"/>
    </font>
    <font>
      <sz val="8"/>
      <name val="ＭＳ ゴシック"/>
      <family val="3"/>
      <charset val="128"/>
    </font>
    <font>
      <sz val="10"/>
      <name val="ＭＳ ゴシック"/>
      <family val="3"/>
      <charset val="128"/>
    </font>
    <font>
      <sz val="9"/>
      <name val="ＭＳ ゴシック"/>
      <family val="3"/>
      <charset val="128"/>
    </font>
    <font>
      <sz val="9.5"/>
      <name val="ＭＳ Ｐゴシック"/>
      <family val="3"/>
      <charset val="128"/>
    </font>
    <font>
      <sz val="11"/>
      <name val="ＭＳ Ｐゴシック"/>
      <family val="3"/>
      <charset val="128"/>
    </font>
    <font>
      <sz val="8.5"/>
      <color indexed="12"/>
      <name val="HGｺﾞｼｯｸM"/>
      <family val="3"/>
      <charset val="128"/>
    </font>
    <font>
      <sz val="6"/>
      <name val="ＭＳ ゴシック"/>
      <family val="3"/>
      <charset val="128"/>
    </font>
    <font>
      <sz val="8.5"/>
      <color indexed="9"/>
      <name val="ＭＳ Ｐゴシック"/>
      <family val="3"/>
      <charset val="128"/>
    </font>
    <font>
      <sz val="11"/>
      <color indexed="9"/>
      <name val="ＭＳ Ｐゴシック"/>
      <family val="3"/>
      <charset val="128"/>
    </font>
    <font>
      <sz val="8.5"/>
      <color indexed="9"/>
      <name val="ＭＳ ゴシック"/>
      <family val="3"/>
      <charset val="128"/>
    </font>
    <font>
      <b/>
      <sz val="9"/>
      <name val="ＭＳ Ｐゴシック"/>
      <family val="3"/>
      <charset val="128"/>
    </font>
    <font>
      <sz val="10"/>
      <color indexed="9"/>
      <name val="ＭＳ Ｐゴシック"/>
      <family val="3"/>
      <charset val="128"/>
    </font>
    <font>
      <b/>
      <sz val="11"/>
      <name val="ＭＳ Ｐゴシック"/>
      <family val="3"/>
      <charset val="128"/>
    </font>
    <font>
      <b/>
      <sz val="8.5"/>
      <name val="ＭＳ Ｐゴシック"/>
      <family val="3"/>
      <charset val="128"/>
    </font>
    <font>
      <b/>
      <sz val="8.5"/>
      <color indexed="9"/>
      <name val="ＭＳ Ｐゴシック"/>
      <family val="3"/>
      <charset val="128"/>
    </font>
    <font>
      <b/>
      <sz val="9"/>
      <color indexed="81"/>
      <name val="ＭＳ Ｐゴシック"/>
      <family val="3"/>
      <charset val="128"/>
    </font>
    <font>
      <sz val="12"/>
      <name val="ＭＳ Ｐゴシック"/>
      <family val="3"/>
      <charset val="128"/>
    </font>
    <font>
      <strike/>
      <sz val="8.5"/>
      <name val="ＭＳ Ｐゴシック"/>
      <family val="3"/>
      <charset val="128"/>
    </font>
    <font>
      <sz val="11"/>
      <color indexed="0"/>
      <name val="ＭＳ Ｐゴシック"/>
      <family val="3"/>
      <charset val="128"/>
    </font>
    <font>
      <sz val="9"/>
      <color indexed="0"/>
      <name val="ＭＳ Ｐゴシック"/>
      <family val="3"/>
      <charset val="128"/>
    </font>
    <font>
      <sz val="6"/>
      <color indexed="0"/>
      <name val="ＭＳ Ｐゴシック"/>
      <family val="3"/>
      <charset val="128"/>
    </font>
    <font>
      <b/>
      <sz val="9"/>
      <color indexed="0"/>
      <name val="ＭＳ Ｐゴシック"/>
      <family val="3"/>
      <charset val="128"/>
    </font>
    <font>
      <sz val="9"/>
      <color indexed="0"/>
      <name val="ＭＳ ゴシック"/>
      <family val="3"/>
      <charset val="128"/>
    </font>
    <font>
      <sz val="8.5"/>
      <color indexed="0"/>
      <name val="ＭＳ Ｐゴシック"/>
      <family val="3"/>
      <charset val="128"/>
    </font>
    <font>
      <sz val="8.5"/>
      <color indexed="1"/>
      <name val="ＭＳ Ｐゴシック"/>
      <family val="3"/>
      <charset val="128"/>
    </font>
    <font>
      <sz val="8.5"/>
      <color indexed="1"/>
      <name val="ＭＳ ゴシック"/>
      <family val="3"/>
      <charset val="128"/>
    </font>
    <font>
      <sz val="8.5"/>
      <color indexed="0"/>
      <name val="ＭＳ ゴシック"/>
      <family val="3"/>
      <charset val="128"/>
    </font>
    <font>
      <sz val="10"/>
      <color indexed="0"/>
      <name val="ＭＳ Ｐゴシック"/>
      <family val="3"/>
      <charset val="128"/>
    </font>
    <font>
      <sz val="10"/>
      <color indexed="0"/>
      <name val="ＭＳ ゴシック"/>
      <family val="3"/>
      <charset val="128"/>
    </font>
    <font>
      <sz val="8"/>
      <color indexed="0"/>
      <name val="ＭＳ ゴシック"/>
      <family val="3"/>
      <charset val="128"/>
    </font>
    <font>
      <sz val="8"/>
      <color indexed="0"/>
      <name val="ＭＳ Ｐゴシック"/>
      <family val="3"/>
      <charset val="128"/>
    </font>
    <font>
      <sz val="7"/>
      <color indexed="1"/>
      <name val="ＭＳ Ｐゴシック"/>
      <family val="3"/>
      <charset val="128"/>
    </font>
    <font>
      <sz val="8.5"/>
      <color indexed="0"/>
      <name val="Times New Roman"/>
      <family val="1"/>
    </font>
    <font>
      <sz val="7"/>
      <color indexed="0"/>
      <name val="ＭＳ Ｐゴシック"/>
      <family val="3"/>
      <charset val="128"/>
    </font>
    <font>
      <sz val="11"/>
      <color indexed="0"/>
      <name val="ＭＳ ゴシック"/>
      <family val="3"/>
      <charset val="128"/>
    </font>
    <font>
      <b/>
      <sz val="8"/>
      <color indexed="0"/>
      <name val="ＭＳ Ｐゴシック"/>
      <family val="3"/>
      <charset val="128"/>
    </font>
    <font>
      <b/>
      <sz val="8"/>
      <color indexed="0"/>
      <name val="ＭＳ ゴシック"/>
      <family val="3"/>
      <charset val="128"/>
    </font>
    <font>
      <sz val="6"/>
      <color indexed="0"/>
      <name val="ＭＳ ゴシック"/>
      <family val="3"/>
      <charset val="128"/>
    </font>
    <font>
      <sz val="11"/>
      <color indexed="1"/>
      <name val="ＭＳ Ｐゴシック"/>
      <family val="3"/>
      <charset val="128"/>
    </font>
    <font>
      <b/>
      <sz val="8.5"/>
      <name val="ＭＳ ゴシック"/>
      <family val="3"/>
      <charset val="128"/>
    </font>
    <font>
      <u/>
      <sz val="8.5"/>
      <color indexed="0"/>
      <name val="ＭＳ Ｐゴシック"/>
      <family val="3"/>
      <charset val="128"/>
    </font>
    <font>
      <u/>
      <sz val="10"/>
      <color indexed="0"/>
      <name val="ＭＳ Ｐゴシック"/>
      <family val="3"/>
      <charset val="128"/>
    </font>
    <font>
      <sz val="8"/>
      <color indexed="1"/>
      <name val="ＭＳ ゴシック"/>
      <family val="3"/>
      <charset val="128"/>
    </font>
    <font>
      <u/>
      <sz val="8"/>
      <color indexed="0"/>
      <name val="ＭＳ ゴシック"/>
      <family val="3"/>
      <charset val="128"/>
    </font>
    <font>
      <sz val="8.5"/>
      <color indexed="8"/>
      <name val="ＭＳ Ｐゴシック"/>
      <family val="3"/>
      <charset val="128"/>
    </font>
    <font>
      <strike/>
      <sz val="9"/>
      <name val="ＭＳ Ｐゴシック"/>
      <family val="3"/>
      <charset val="128"/>
    </font>
    <font>
      <b/>
      <u/>
      <sz val="8.5"/>
      <name val="ＭＳ Ｐゴシック"/>
      <family val="3"/>
      <charset val="128"/>
    </font>
    <font>
      <b/>
      <u/>
      <sz val="8.5"/>
      <color indexed="8"/>
      <name val="ＭＳ Ｐゴシック"/>
      <family val="3"/>
      <charset val="128"/>
    </font>
    <font>
      <sz val="8.5"/>
      <color indexed="10"/>
      <name val="ＭＳ Ｐゴシック"/>
      <family val="3"/>
      <charset val="128"/>
    </font>
    <font>
      <sz val="6"/>
      <name val="ＭＳ 明朝"/>
      <family val="1"/>
      <charset val="128"/>
    </font>
    <font>
      <sz val="8"/>
      <color theme="1"/>
      <name val="ＭＳ Ｐゴシック"/>
      <family val="3"/>
      <charset val="128"/>
    </font>
    <font>
      <u/>
      <sz val="8"/>
      <color theme="1"/>
      <name val="ＭＳ Ｐゴシック"/>
      <family val="3"/>
      <charset val="128"/>
    </font>
    <font>
      <u/>
      <sz val="9"/>
      <color rgb="FFFF0000"/>
      <name val="ＭＳ Ｐゴシック"/>
      <family val="3"/>
      <charset val="128"/>
    </font>
    <font>
      <u/>
      <sz val="8.5"/>
      <color rgb="FFFF0000"/>
      <name val="ＭＳ Ｐゴシック"/>
      <family val="3"/>
      <charset val="128"/>
    </font>
    <font>
      <sz val="9"/>
      <color rgb="FFFF0000"/>
      <name val="ＭＳ Ｐゴシック"/>
      <family val="3"/>
      <charset val="128"/>
    </font>
    <font>
      <sz val="8"/>
      <color rgb="FFFF0000"/>
      <name val="ＭＳ Ｐゴシック"/>
      <family val="3"/>
      <charset val="128"/>
    </font>
    <font>
      <sz val="8.5"/>
      <color rgb="FFFF0000"/>
      <name val="ＭＳ Ｐゴシック"/>
      <family val="3"/>
      <charset val="128"/>
    </font>
    <font>
      <sz val="10"/>
      <color rgb="FFFF0000"/>
      <name val="ＭＳ Ｐゴシック"/>
      <family val="3"/>
      <charset val="128"/>
    </font>
    <font>
      <sz val="8"/>
      <name val="ＭＳ Ｐゴシック"/>
      <family val="3"/>
      <charset val="128"/>
      <scheme val="minor"/>
    </font>
    <font>
      <sz val="8.5"/>
      <name val="ＭＳ Ｐゴシック"/>
      <family val="3"/>
      <charset val="128"/>
      <scheme val="minor"/>
    </font>
    <font>
      <sz val="9"/>
      <color theme="1"/>
      <name val="ＭＳ Ｐゴシック"/>
      <family val="3"/>
      <charset val="128"/>
    </font>
    <font>
      <sz val="8"/>
      <color rgb="FFFF0000"/>
      <name val="ＭＳ ゴシック"/>
      <family val="3"/>
      <charset val="128"/>
    </font>
    <font>
      <sz val="8.5"/>
      <color theme="0"/>
      <name val="ＭＳ Ｐゴシック"/>
      <family val="3"/>
      <charset val="128"/>
    </font>
    <font>
      <sz val="8.5"/>
      <color theme="1"/>
      <name val="ＭＳ Ｐゴシック"/>
      <family val="3"/>
      <charset val="128"/>
    </font>
    <font>
      <sz val="11"/>
      <color theme="1"/>
      <name val="ＭＳ Ｐゴシック"/>
      <family val="3"/>
      <charset val="128"/>
    </font>
    <font>
      <sz val="6"/>
      <name val="ＭＳ Ｐゴシック"/>
      <family val="3"/>
      <charset val="128"/>
      <scheme val="minor"/>
    </font>
    <font>
      <sz val="8"/>
      <color indexed="1"/>
      <name val="ＭＳ Ｐゴシック"/>
      <family val="3"/>
      <charset val="128"/>
    </font>
    <font>
      <u/>
      <sz val="8"/>
      <color indexed="0"/>
      <name val="ＭＳ Ｐゴシック"/>
      <family val="3"/>
      <charset val="128"/>
    </font>
    <font>
      <sz val="6"/>
      <color indexed="81"/>
      <name val="MS P ゴシック"/>
      <family val="3"/>
      <charset val="128"/>
    </font>
    <font>
      <sz val="20"/>
      <name val="ＭＳ Ｐゴシック"/>
      <family val="3"/>
      <charset val="128"/>
    </font>
    <font>
      <sz val="8"/>
      <color indexed="12"/>
      <name val="ＭＳ Ｐゴシック"/>
      <family val="3"/>
      <charset val="128"/>
    </font>
  </fonts>
  <fills count="22">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lightUp">
        <fgColor indexed="44"/>
      </patternFill>
    </fill>
    <fill>
      <patternFill patternType="gray125">
        <fgColor indexed="45"/>
      </patternFill>
    </fill>
    <fill>
      <patternFill patternType="solid">
        <fgColor indexed="48"/>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solid">
        <fgColor indexed="48"/>
        <bgColor indexed="44"/>
      </patternFill>
    </fill>
    <fill>
      <patternFill patternType="solid">
        <fgColor rgb="FFFFFF99"/>
        <bgColor indexed="64"/>
      </patternFill>
    </fill>
    <fill>
      <patternFill patternType="solid">
        <fgColor theme="0"/>
        <bgColor indexed="64"/>
      </patternFill>
    </fill>
    <fill>
      <patternFill patternType="solid">
        <fgColor rgb="FF0070C0"/>
        <bgColor indexed="64"/>
      </patternFill>
    </fill>
    <fill>
      <patternFill patternType="solid">
        <fgColor rgb="FF3366FF"/>
        <bgColor indexed="64"/>
      </patternFill>
    </fill>
    <fill>
      <patternFill patternType="solid">
        <fgColor rgb="FFCCFFCC"/>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bgColor indexed="64"/>
      </patternFill>
    </fill>
    <fill>
      <patternFill patternType="solid">
        <fgColor indexed="13"/>
        <bgColor indexed="64"/>
      </patternFill>
    </fill>
    <fill>
      <patternFill patternType="lightUp">
        <fgColor indexed="44"/>
        <bgColor rgb="FFFFFF99"/>
      </patternFill>
    </fill>
    <fill>
      <patternFill patternType="lightUp">
        <fgColor indexed="44"/>
        <bgColor rgb="FFCCFFCC"/>
      </patternFill>
    </fill>
  </fills>
  <borders count="212">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medium">
        <color indexed="64"/>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medium">
        <color indexed="64"/>
      </right>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dashed">
        <color indexed="64"/>
      </top>
      <bottom style="thin">
        <color indexed="64"/>
      </bottom>
      <diagonal/>
    </border>
    <border>
      <left/>
      <right style="thin">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double">
        <color indexed="64"/>
      </right>
      <top style="thin">
        <color indexed="64"/>
      </top>
      <bottom style="thin">
        <color indexed="64"/>
      </bottom>
      <diagonal style="hair">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diagonalUp="1">
      <left/>
      <right style="thin">
        <color indexed="64"/>
      </right>
      <top style="thin">
        <color indexed="64"/>
      </top>
      <bottom style="thin">
        <color indexed="64"/>
      </bottom>
      <diagonal style="hair">
        <color indexed="64"/>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right style="hair">
        <color indexed="64"/>
      </right>
      <top style="thin">
        <color indexed="64"/>
      </top>
      <bottom style="thin">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double">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double">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double">
        <color indexed="64"/>
      </right>
      <top/>
      <bottom style="thin">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hair">
        <color indexed="64"/>
      </top>
      <bottom/>
      <diagonal/>
    </border>
    <border diagonalUp="1">
      <left style="thin">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double">
        <color indexed="64"/>
      </right>
      <top style="medium">
        <color indexed="64"/>
      </top>
      <bottom/>
      <diagonal style="hair">
        <color indexed="64"/>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double">
        <color indexed="64"/>
      </right>
      <top/>
      <bottom style="medium">
        <color indexed="64"/>
      </bottom>
      <diagonal style="hair">
        <color indexed="64"/>
      </diagonal>
    </border>
    <border>
      <left/>
      <right style="medium">
        <color indexed="64"/>
      </right>
      <top/>
      <bottom style="medium">
        <color indexed="64"/>
      </bottom>
      <diagonal/>
    </border>
    <border diagonalUp="1">
      <left style="thin">
        <color indexed="64"/>
      </left>
      <right/>
      <top style="medium">
        <color indexed="64"/>
      </top>
      <bottom style="thin">
        <color indexed="64"/>
      </bottom>
      <diagonal style="hair">
        <color indexed="64"/>
      </diagonal>
    </border>
    <border diagonalUp="1">
      <left/>
      <right/>
      <top style="medium">
        <color indexed="64"/>
      </top>
      <bottom style="thin">
        <color indexed="64"/>
      </bottom>
      <diagonal style="hair">
        <color indexed="64"/>
      </diagonal>
    </border>
    <border diagonalUp="1">
      <left/>
      <right style="double">
        <color indexed="64"/>
      </right>
      <top style="medium">
        <color indexed="64"/>
      </top>
      <bottom style="thin">
        <color indexed="64"/>
      </bottom>
      <diagonal style="hair">
        <color indexed="64"/>
      </diagonal>
    </border>
    <border diagonalUp="1">
      <left/>
      <right style="thin">
        <color indexed="64"/>
      </right>
      <top style="medium">
        <color indexed="64"/>
      </top>
      <bottom/>
      <diagonal style="hair">
        <color indexed="64"/>
      </diagonal>
    </border>
    <border diagonalUp="1">
      <left/>
      <right style="thin">
        <color indexed="64"/>
      </right>
      <top/>
      <bottom/>
      <diagonal style="hair">
        <color indexed="64"/>
      </diagonal>
    </border>
    <border diagonalUp="1">
      <left/>
      <right style="thin">
        <color indexed="64"/>
      </right>
      <top/>
      <bottom style="medium">
        <color indexed="64"/>
      </bottom>
      <diagonal style="hair">
        <color indexed="64"/>
      </diagonal>
    </border>
    <border diagonalUp="1">
      <left/>
      <right style="thin">
        <color indexed="64"/>
      </right>
      <top style="thin">
        <color indexed="64"/>
      </top>
      <bottom/>
      <diagonal style="hair">
        <color indexed="64"/>
      </diagonal>
    </border>
    <border>
      <left style="double">
        <color indexed="64"/>
      </left>
      <right/>
      <top style="thin">
        <color indexed="64"/>
      </top>
      <bottom/>
      <diagonal/>
    </border>
    <border>
      <left style="thin">
        <color indexed="64"/>
      </left>
      <right style="thin">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diagonalUp="1">
      <left style="thin">
        <color indexed="64"/>
      </left>
      <right/>
      <top style="double">
        <color indexed="64"/>
      </top>
      <bottom/>
      <diagonal style="hair">
        <color indexed="64"/>
      </diagonal>
    </border>
    <border>
      <left/>
      <right style="thin">
        <color indexed="64"/>
      </right>
      <top/>
      <bottom style="double">
        <color indexed="64"/>
      </bottom>
      <diagonal/>
    </border>
    <border diagonalUp="1">
      <left/>
      <right style="thin">
        <color indexed="64"/>
      </right>
      <top style="double">
        <color indexed="64"/>
      </top>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hair">
        <color indexed="64"/>
      </left>
      <right/>
      <top style="hair">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right style="hair">
        <color indexed="64"/>
      </right>
      <top style="hair">
        <color indexed="64"/>
      </top>
      <bottom/>
      <diagonal/>
    </border>
    <border>
      <left/>
      <right style="thin">
        <color rgb="FFFF0000"/>
      </right>
      <top/>
      <bottom style="double">
        <color indexed="64"/>
      </bottom>
      <diagonal/>
    </border>
    <border>
      <left style="thin">
        <color rgb="FFFF0000"/>
      </left>
      <right/>
      <top/>
      <bottom style="double">
        <color indexed="64"/>
      </bottom>
      <diagonal/>
    </border>
    <border>
      <left style="thin">
        <color indexed="64"/>
      </left>
      <right/>
      <top style="thin">
        <color rgb="FFFF0000"/>
      </top>
      <bottom/>
      <diagonal/>
    </border>
    <border>
      <left/>
      <right/>
      <top style="thin">
        <color rgb="FFFF0000"/>
      </top>
      <bottom/>
      <diagonal/>
    </border>
    <border>
      <left/>
      <right style="thin">
        <color indexed="64"/>
      </right>
      <top style="thin">
        <color rgb="FFFF0000"/>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top/>
      <bottom style="thin">
        <color rgb="FFFF0000"/>
      </bottom>
      <diagonal/>
    </border>
    <border>
      <left/>
      <right/>
      <top/>
      <bottom style="thin">
        <color rgb="FFFF0000"/>
      </bottom>
      <diagonal/>
    </border>
    <border>
      <left/>
      <right style="thin">
        <color indexed="64"/>
      </right>
      <top/>
      <bottom style="thin">
        <color rgb="FFFF0000"/>
      </bottom>
      <diagonal/>
    </border>
    <border>
      <left style="thin">
        <color indexed="64"/>
      </left>
      <right/>
      <top style="thin">
        <color rgb="FFFF0000"/>
      </top>
      <bottom style="thin">
        <color rgb="FFFF0000"/>
      </bottom>
      <diagonal/>
    </border>
    <border>
      <left/>
      <right/>
      <top style="thin">
        <color rgb="FFFF0000"/>
      </top>
      <bottom style="thin">
        <color rgb="FFFF0000"/>
      </bottom>
      <diagonal/>
    </border>
    <border>
      <left/>
      <right style="thin">
        <color indexed="64"/>
      </right>
      <top style="thin">
        <color rgb="FFFF0000"/>
      </top>
      <bottom style="thin">
        <color rgb="FFFF0000"/>
      </bottom>
      <diagonal/>
    </border>
    <border>
      <left style="double">
        <color indexed="64"/>
      </left>
      <right style="thin">
        <color rgb="FFFF0000"/>
      </right>
      <top style="double">
        <color indexed="64"/>
      </top>
      <bottom/>
      <diagonal/>
    </border>
    <border>
      <left style="thin">
        <color rgb="FFFF0000"/>
      </left>
      <right style="thin">
        <color rgb="FFFF0000"/>
      </right>
      <top style="double">
        <color indexed="64"/>
      </top>
      <bottom/>
      <diagonal/>
    </border>
    <border>
      <left style="thin">
        <color rgb="FFFF0000"/>
      </left>
      <right style="thin">
        <color indexed="64"/>
      </right>
      <top style="double">
        <color indexed="64"/>
      </top>
      <bottom/>
      <diagonal/>
    </border>
    <border>
      <left style="double">
        <color indexed="64"/>
      </left>
      <right style="thin">
        <color rgb="FFFF0000"/>
      </right>
      <top/>
      <bottom style="double">
        <color indexed="64"/>
      </bottom>
      <diagonal/>
    </border>
    <border>
      <left style="thin">
        <color rgb="FFFF0000"/>
      </left>
      <right style="thin">
        <color rgb="FFFF0000"/>
      </right>
      <top/>
      <bottom style="double">
        <color indexed="64"/>
      </bottom>
      <diagonal/>
    </border>
    <border>
      <left style="thin">
        <color rgb="FFFF0000"/>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top style="thin">
        <color indexed="64"/>
      </top>
      <bottom/>
      <diagonal/>
    </border>
    <border>
      <left style="dashed">
        <color indexed="64"/>
      </left>
      <right/>
      <top style="dashed">
        <color indexed="64"/>
      </top>
      <bottom style="dashed">
        <color indexed="64"/>
      </bottom>
      <diagonal/>
    </border>
    <border>
      <left style="dashed">
        <color indexed="64"/>
      </left>
      <right/>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medium">
        <color indexed="64"/>
      </left>
      <right/>
      <top/>
      <bottom style="medium">
        <color indexed="64"/>
      </bottom>
      <diagonal/>
    </border>
    <border>
      <left style="thin">
        <color indexed="64"/>
      </left>
      <right style="thin">
        <color rgb="FFFF0000"/>
      </right>
      <top style="double">
        <color indexed="64"/>
      </top>
      <bottom/>
      <diagonal/>
    </border>
    <border>
      <left style="thin">
        <color rgb="FFFF0000"/>
      </left>
      <right/>
      <top style="double">
        <color indexed="64"/>
      </top>
      <bottom/>
      <diagonal/>
    </border>
    <border>
      <left/>
      <right style="thin">
        <color rgb="FFFF0000"/>
      </right>
      <top style="double">
        <color indexed="64"/>
      </top>
      <bottom/>
      <diagonal/>
    </border>
    <border>
      <left style="thin">
        <color indexed="64"/>
      </left>
      <right style="thin">
        <color rgb="FFFF0000"/>
      </right>
      <top/>
      <bottom style="double">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rgb="FFFF0000"/>
      </top>
      <bottom style="thin">
        <color indexed="64"/>
      </bottom>
      <diagonal/>
    </border>
    <border>
      <left/>
      <right/>
      <top style="thin">
        <color rgb="FFFF0000"/>
      </top>
      <bottom style="thin">
        <color indexed="64"/>
      </bottom>
      <diagonal/>
    </border>
    <border>
      <left/>
      <right style="thin">
        <color indexed="64"/>
      </right>
      <top style="thin">
        <color rgb="FFFF0000"/>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8">
    <xf numFmtId="0" fontId="0" fillId="0" borderId="0"/>
    <xf numFmtId="0" fontId="9" fillId="0" borderId="1" applyBorder="0">
      <alignment horizontal="lef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xf numFmtId="38" fontId="49" fillId="0" borderId="0" applyFont="0" applyFill="0" applyBorder="0" applyAlignment="0" applyProtection="0"/>
    <xf numFmtId="6" fontId="1" fillId="0" borderId="0" applyFont="0" applyFill="0" applyBorder="0" applyAlignment="0" applyProtection="0"/>
    <xf numFmtId="0" fontId="49" fillId="0" borderId="0"/>
    <xf numFmtId="0" fontId="1" fillId="0" borderId="0"/>
  </cellStyleXfs>
  <cellXfs count="2953">
    <xf numFmtId="0" fontId="0" fillId="0" borderId="0" xfId="0"/>
    <xf numFmtId="0" fontId="3"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vertical="center"/>
    </xf>
    <xf numFmtId="0" fontId="8" fillId="0" borderId="0" xfId="0" applyFont="1" applyFill="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center" vertical="center"/>
    </xf>
    <xf numFmtId="0" fontId="8" fillId="0" borderId="2"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lignment vertical="center"/>
    </xf>
    <xf numFmtId="0" fontId="8" fillId="0" borderId="4" xfId="0" applyFont="1" applyFill="1" applyBorder="1" applyAlignment="1">
      <alignment horizontal="center" vertical="center"/>
    </xf>
    <xf numFmtId="0" fontId="8" fillId="0" borderId="6" xfId="0" applyFont="1" applyFill="1" applyBorder="1" applyAlignment="1">
      <alignment vertical="center"/>
    </xf>
    <xf numFmtId="0" fontId="8" fillId="0" borderId="1" xfId="0" applyFont="1" applyFill="1" applyBorder="1" applyAlignment="1">
      <alignment vertical="center"/>
    </xf>
    <xf numFmtId="0" fontId="8" fillId="0" borderId="4" xfId="0" applyFont="1" applyFill="1" applyBorder="1" applyAlignment="1">
      <alignment vertical="center"/>
    </xf>
    <xf numFmtId="0" fontId="8" fillId="0" borderId="8" xfId="0" applyFont="1" applyFill="1" applyBorder="1" applyAlignment="1">
      <alignment horizontal="center" vertical="center"/>
    </xf>
    <xf numFmtId="0" fontId="6" fillId="0" borderId="0" xfId="0" applyFont="1" applyFill="1" applyAlignment="1">
      <alignment vertical="center"/>
    </xf>
    <xf numFmtId="0" fontId="8" fillId="0" borderId="0" xfId="0" applyFont="1" applyFill="1" applyAlignment="1">
      <alignment horizontal="right" vertical="center"/>
    </xf>
    <xf numFmtId="0" fontId="8" fillId="0" borderId="5"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11" xfId="0" applyFont="1" applyFill="1" applyBorder="1" applyAlignment="1">
      <alignment horizontal="centerContinuous" vertical="center"/>
    </xf>
    <xf numFmtId="0" fontId="8" fillId="0" borderId="3" xfId="0" applyFont="1" applyFill="1" applyBorder="1" applyAlignment="1">
      <alignment horizontal="centerContinuous" vertical="center"/>
    </xf>
    <xf numFmtId="0" fontId="8" fillId="0" borderId="2"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10" fillId="0" borderId="0" xfId="0" applyFont="1" applyFill="1" applyAlignment="1">
      <alignment vertical="center"/>
    </xf>
    <xf numFmtId="0" fontId="7" fillId="0" borderId="0" xfId="0" applyFont="1" applyFill="1" applyAlignment="1">
      <alignment horizontal="center" vertical="center"/>
    </xf>
    <xf numFmtId="0" fontId="9" fillId="0" borderId="0" xfId="0" applyFont="1" applyFill="1" applyAlignment="1">
      <alignment vertical="center"/>
    </xf>
    <xf numFmtId="0" fontId="6" fillId="0" borderId="0" xfId="0" applyFont="1" applyFill="1" applyBorder="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 fillId="0" borderId="0" xfId="0" applyFont="1" applyFill="1" applyAlignment="1">
      <alignment vertical="center"/>
    </xf>
    <xf numFmtId="0" fontId="8" fillId="0" borderId="12" xfId="0" applyFont="1" applyFill="1" applyBorder="1" applyAlignment="1">
      <alignment vertical="center"/>
    </xf>
    <xf numFmtId="0" fontId="9" fillId="0"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right" vertical="center"/>
    </xf>
    <xf numFmtId="0" fontId="9" fillId="0" borderId="0" xfId="0" applyFont="1" applyFill="1" applyBorder="1" applyAlignment="1">
      <alignment vertical="center"/>
    </xf>
    <xf numFmtId="0" fontId="8" fillId="0" borderId="11" xfId="0" applyFont="1" applyFill="1" applyBorder="1" applyAlignment="1">
      <alignment vertical="center"/>
    </xf>
    <xf numFmtId="0" fontId="6" fillId="0" borderId="0" xfId="0" applyFont="1" applyFill="1" applyBorder="1" applyAlignment="1">
      <alignment horizontal="center" vertical="center"/>
    </xf>
    <xf numFmtId="0" fontId="8" fillId="0" borderId="0" xfId="0" applyFont="1" applyFill="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centerContinuous" vertical="center"/>
    </xf>
    <xf numFmtId="0" fontId="6" fillId="0" borderId="0" xfId="0" applyFont="1" applyAlignment="1">
      <alignment vertical="center"/>
    </xf>
    <xf numFmtId="0" fontId="8" fillId="0" borderId="0" xfId="0" applyFont="1" applyBorder="1" applyAlignment="1">
      <alignment horizontal="right" vertical="center"/>
    </xf>
    <xf numFmtId="0" fontId="9" fillId="0" borderId="0" xfId="0" applyFont="1" applyFill="1" applyBorder="1" applyAlignment="1">
      <alignment horizontal="left" vertical="center"/>
    </xf>
    <xf numFmtId="0" fontId="8" fillId="0" borderId="13" xfId="0" applyFont="1" applyBorder="1" applyAlignment="1">
      <alignment vertical="center"/>
    </xf>
    <xf numFmtId="0" fontId="8" fillId="0" borderId="14" xfId="0" applyFont="1" applyBorder="1" applyAlignment="1">
      <alignment horizontal="center"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9" fillId="0" borderId="0" xfId="0" applyFont="1" applyBorder="1" applyAlignment="1">
      <alignment vertical="top"/>
    </xf>
    <xf numFmtId="0" fontId="8" fillId="0"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11" xfId="0" applyFont="1" applyFill="1" applyBorder="1" applyAlignment="1">
      <alignment horizontal="left" vertical="center"/>
    </xf>
    <xf numFmtId="0" fontId="7" fillId="0" borderId="0" xfId="0" applyFont="1" applyFill="1" applyAlignment="1">
      <alignment horizontal="right" vertical="center"/>
    </xf>
    <xf numFmtId="49" fontId="7" fillId="0" borderId="0" xfId="0" applyNumberFormat="1" applyFont="1" applyFill="1" applyAlignment="1">
      <alignment horizontal="right" vertical="center"/>
    </xf>
    <xf numFmtId="0" fontId="7" fillId="0" borderId="0" xfId="0" applyFont="1" applyFill="1" applyBorder="1" applyAlignment="1">
      <alignment horizontal="center" vertical="center"/>
    </xf>
    <xf numFmtId="20" fontId="7" fillId="0" borderId="0" xfId="0" applyNumberFormat="1" applyFont="1" applyFill="1" applyBorder="1" applyAlignment="1">
      <alignment horizontal="center" vertical="center"/>
    </xf>
    <xf numFmtId="20" fontId="8" fillId="0" borderId="0" xfId="0" applyNumberFormat="1" applyFont="1" applyFill="1" applyBorder="1" applyAlignment="1">
      <alignment horizontal="center"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4"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7" xfId="0" applyFont="1" applyBorder="1" applyAlignment="1">
      <alignment horizontal="center" vertical="center"/>
    </xf>
    <xf numFmtId="0" fontId="1" fillId="0" borderId="7"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Fill="1" applyBorder="1" applyAlignment="1">
      <alignment vertical="center"/>
    </xf>
    <xf numFmtId="0" fontId="6" fillId="0" borderId="0" xfId="0" applyFont="1" applyFill="1" applyAlignment="1">
      <alignment horizontal="center" vertical="center"/>
    </xf>
    <xf numFmtId="0" fontId="16" fillId="0" borderId="0" xfId="0" applyFont="1" applyAlignment="1">
      <alignment vertical="center"/>
    </xf>
    <xf numFmtId="49" fontId="6" fillId="0" borderId="0" xfId="0" applyNumberFormat="1" applyFont="1" applyAlignment="1">
      <alignment horizontal="center" vertical="center"/>
    </xf>
    <xf numFmtId="0" fontId="6" fillId="0" borderId="0" xfId="0" quotePrefix="1" applyFont="1" applyAlignment="1">
      <alignment vertical="center"/>
    </xf>
    <xf numFmtId="0" fontId="17"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3" fillId="0" borderId="0" xfId="0" applyFont="1" applyFill="1" applyBorder="1" applyAlignment="1">
      <alignment vertical="center"/>
    </xf>
    <xf numFmtId="0" fontId="20" fillId="0" borderId="0" xfId="0" applyFont="1" applyFill="1" applyAlignment="1">
      <alignment vertical="center"/>
    </xf>
    <xf numFmtId="0" fontId="15" fillId="0" borderId="0" xfId="0" applyFont="1" applyFill="1" applyAlignment="1">
      <alignment vertical="center"/>
    </xf>
    <xf numFmtId="0" fontId="11" fillId="0" borderId="0" xfId="0" applyFont="1" applyFill="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right" vertical="center" wrapText="1"/>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0" xfId="0" applyFont="1" applyFill="1" applyAlignment="1">
      <alignment horizontal="center" vertical="center" wrapText="1"/>
    </xf>
    <xf numFmtId="0" fontId="22" fillId="0" borderId="0" xfId="0" applyFont="1" applyFill="1" applyAlignment="1">
      <alignment horizontal="center" vertical="center" shrinkToFit="1"/>
    </xf>
    <xf numFmtId="0" fontId="10" fillId="0" borderId="0" xfId="0" applyFont="1" applyFill="1" applyAlignment="1">
      <alignment horizontal="center" vertical="center"/>
    </xf>
    <xf numFmtId="0" fontId="8" fillId="0" borderId="3" xfId="0" applyFont="1" applyFill="1" applyBorder="1" applyAlignment="1">
      <alignment horizontal="left" vertical="center"/>
    </xf>
    <xf numFmtId="0" fontId="8" fillId="2" borderId="18"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 xfId="0" applyFont="1" applyFill="1" applyBorder="1" applyAlignment="1">
      <alignment horizontal="right" vertical="center"/>
    </xf>
    <xf numFmtId="0" fontId="8" fillId="0" borderId="18" xfId="0" applyFont="1" applyFill="1" applyBorder="1" applyAlignment="1">
      <alignment vertical="center"/>
    </xf>
    <xf numFmtId="0" fontId="23" fillId="0" borderId="0" xfId="0" applyFont="1" applyFill="1" applyAlignment="1">
      <alignment vertical="center"/>
    </xf>
    <xf numFmtId="0" fontId="7" fillId="3" borderId="0" xfId="0" applyFont="1" applyFill="1" applyBorder="1" applyAlignment="1">
      <alignment vertical="center"/>
    </xf>
    <xf numFmtId="0" fontId="8" fillId="4" borderId="18" xfId="0" applyFont="1" applyFill="1" applyBorder="1" applyAlignment="1">
      <alignment horizontal="centerContinuous" vertical="center"/>
    </xf>
    <xf numFmtId="0" fontId="8" fillId="4" borderId="18" xfId="0" applyFont="1" applyFill="1" applyBorder="1" applyAlignment="1">
      <alignment horizontal="center" vertical="center"/>
    </xf>
    <xf numFmtId="0" fontId="8" fillId="4" borderId="1" xfId="0" applyFont="1" applyFill="1" applyBorder="1" applyAlignment="1">
      <alignment horizontal="left" vertical="center"/>
    </xf>
    <xf numFmtId="0" fontId="8" fillId="4" borderId="4" xfId="0" applyFont="1" applyFill="1" applyBorder="1" applyAlignment="1">
      <alignment horizontal="lef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2" xfId="0" applyFont="1" applyFill="1" applyBorder="1" applyAlignment="1">
      <alignment horizontal="left" vertical="center"/>
    </xf>
    <xf numFmtId="0" fontId="8" fillId="4" borderId="11" xfId="0" applyFont="1" applyFill="1" applyBorder="1" applyAlignment="1">
      <alignment horizontal="left" vertical="center"/>
    </xf>
    <xf numFmtId="0" fontId="8" fillId="4" borderId="3" xfId="0" applyFont="1" applyFill="1" applyBorder="1" applyAlignment="1">
      <alignment horizontal="left" vertical="center"/>
    </xf>
    <xf numFmtId="49" fontId="8" fillId="2" borderId="19" xfId="0" applyNumberFormat="1" applyFont="1" applyFill="1" applyBorder="1" applyAlignment="1">
      <alignment horizontal="center" vertical="center"/>
    </xf>
    <xf numFmtId="49" fontId="8" fillId="2" borderId="18" xfId="0" applyNumberFormat="1" applyFont="1" applyFill="1" applyBorder="1" applyAlignment="1">
      <alignment horizontal="center" vertical="center"/>
    </xf>
    <xf numFmtId="0" fontId="8" fillId="4" borderId="5" xfId="0" applyFont="1" applyFill="1" applyBorder="1" applyAlignment="1">
      <alignment horizontal="left" vertical="center"/>
    </xf>
    <xf numFmtId="0" fontId="8" fillId="4" borderId="1" xfId="0" applyFont="1" applyFill="1" applyBorder="1" applyAlignment="1">
      <alignment horizontal="centerContinuous" vertical="center"/>
    </xf>
    <xf numFmtId="0" fontId="8" fillId="4" borderId="4" xfId="0" applyFont="1" applyFill="1" applyBorder="1" applyAlignment="1">
      <alignment horizontal="centerContinuous" vertical="center"/>
    </xf>
    <xf numFmtId="0" fontId="8" fillId="4" borderId="5" xfId="0" applyFont="1" applyFill="1" applyBorder="1" applyAlignment="1">
      <alignment horizontal="centerContinuous" vertical="center"/>
    </xf>
    <xf numFmtId="0" fontId="8" fillId="4" borderId="11" xfId="0" applyFont="1" applyFill="1" applyBorder="1" applyAlignment="1">
      <alignment horizontal="centerContinuous" vertical="center" wrapText="1"/>
    </xf>
    <xf numFmtId="0" fontId="8" fillId="4" borderId="2" xfId="0" applyFont="1" applyFill="1" applyBorder="1" applyAlignment="1">
      <alignment horizontal="centerContinuous" vertical="center"/>
    </xf>
    <xf numFmtId="0" fontId="8" fillId="4" borderId="3" xfId="0" applyFont="1" applyFill="1" applyBorder="1" applyAlignment="1">
      <alignment horizontal="centerContinuous" vertical="center"/>
    </xf>
    <xf numFmtId="0" fontId="8" fillId="4" borderId="11" xfId="0" applyFont="1" applyFill="1" applyBorder="1" applyAlignment="1">
      <alignment horizontal="centerContinuous" vertical="center"/>
    </xf>
    <xf numFmtId="0" fontId="8" fillId="4" borderId="0" xfId="0" applyFont="1" applyFill="1" applyBorder="1" applyAlignment="1">
      <alignment horizontal="centerContinuous" vertical="center"/>
    </xf>
    <xf numFmtId="0" fontId="8" fillId="4" borderId="6" xfId="0" applyFont="1" applyFill="1" applyBorder="1" applyAlignment="1">
      <alignment horizontal="centerContinuous" vertical="center"/>
    </xf>
    <xf numFmtId="57" fontId="8" fillId="4" borderId="9" xfId="0" applyNumberFormat="1" applyFont="1" applyFill="1" applyBorder="1" applyAlignment="1">
      <alignment horizontal="centerContinuous" vertical="center"/>
    </xf>
    <xf numFmtId="0" fontId="8" fillId="5" borderId="0" xfId="0" applyFont="1" applyFill="1" applyBorder="1" applyAlignment="1">
      <alignment horizontal="center" vertical="center"/>
    </xf>
    <xf numFmtId="0" fontId="8" fillId="5" borderId="2" xfId="0" applyFont="1" applyFill="1" applyBorder="1" applyAlignment="1">
      <alignment horizontal="center" vertical="center"/>
    </xf>
    <xf numFmtId="38" fontId="8" fillId="0" borderId="0" xfId="3" applyFont="1" applyFill="1" applyBorder="1" applyAlignment="1">
      <alignment horizontal="right" vertical="center"/>
    </xf>
    <xf numFmtId="0" fontId="9" fillId="0" borderId="0" xfId="0" applyFont="1" applyFill="1" applyBorder="1" applyAlignment="1">
      <alignment horizontal="centerContinuous" vertical="center"/>
    </xf>
    <xf numFmtId="0" fontId="9" fillId="0" borderId="0" xfId="0" applyFont="1" applyFill="1" applyBorder="1" applyAlignment="1">
      <alignment horizontal="center" vertical="center" textRotation="255"/>
    </xf>
    <xf numFmtId="0" fontId="24" fillId="0" borderId="9" xfId="0" applyFont="1" applyFill="1" applyBorder="1" applyAlignment="1">
      <alignment horizontal="centerContinuous" vertical="center"/>
    </xf>
    <xf numFmtId="0" fontId="24" fillId="0" borderId="0" xfId="0" applyFont="1" applyFill="1" applyBorder="1" applyAlignment="1">
      <alignment horizontal="left" vertical="center"/>
    </xf>
    <xf numFmtId="0" fontId="24" fillId="0" borderId="11" xfId="0" applyFont="1" applyFill="1" applyBorder="1" applyAlignment="1">
      <alignment horizontal="centerContinuous" vertical="center"/>
    </xf>
    <xf numFmtId="0" fontId="24" fillId="0" borderId="2" xfId="0" applyFont="1" applyFill="1" applyBorder="1" applyAlignment="1">
      <alignment horizontal="left" vertical="center"/>
    </xf>
    <xf numFmtId="0" fontId="24" fillId="0" borderId="6" xfId="0" applyFont="1" applyFill="1" applyBorder="1" applyAlignment="1">
      <alignment horizontal="center" vertical="center"/>
    </xf>
    <xf numFmtId="0" fontId="24" fillId="0" borderId="3" xfId="0" applyFont="1" applyFill="1" applyBorder="1" applyAlignment="1">
      <alignment horizontal="center" vertical="center"/>
    </xf>
    <xf numFmtId="0" fontId="1" fillId="0" borderId="12" xfId="0" applyFont="1" applyFill="1" applyBorder="1" applyAlignment="1">
      <alignment vertical="center"/>
    </xf>
    <xf numFmtId="0" fontId="1" fillId="0" borderId="4" xfId="0" applyFont="1" applyFill="1" applyBorder="1" applyAlignment="1">
      <alignment vertical="center"/>
    </xf>
    <xf numFmtId="0" fontId="1" fillId="0" borderId="15" xfId="0" applyFont="1" applyFill="1" applyBorder="1" applyAlignment="1">
      <alignment vertical="center"/>
    </xf>
    <xf numFmtId="0" fontId="1" fillId="0" borderId="14" xfId="0" applyFont="1" applyFill="1" applyBorder="1" applyAlignment="1">
      <alignment vertical="center"/>
    </xf>
    <xf numFmtId="0" fontId="1" fillId="0" borderId="13" xfId="0" applyFont="1" applyFill="1" applyBorder="1" applyAlignment="1">
      <alignment vertical="center"/>
    </xf>
    <xf numFmtId="0" fontId="8" fillId="0" borderId="14" xfId="0" applyFont="1" applyFill="1" applyBorder="1" applyAlignment="1">
      <alignment horizontal="center" vertical="center"/>
    </xf>
    <xf numFmtId="0" fontId="8" fillId="0" borderId="13" xfId="0" applyFont="1" applyFill="1" applyBorder="1" applyAlignment="1">
      <alignment vertical="center"/>
    </xf>
    <xf numFmtId="0" fontId="1" fillId="0" borderId="17" xfId="0" applyFont="1" applyFill="1" applyBorder="1" applyAlignment="1">
      <alignment vertical="center"/>
    </xf>
    <xf numFmtId="0" fontId="1" fillId="0" borderId="7" xfId="0" applyFont="1" applyFill="1" applyBorder="1" applyAlignment="1">
      <alignment vertical="center"/>
    </xf>
    <xf numFmtId="0" fontId="1" fillId="0" borderId="16" xfId="0" applyFont="1" applyFill="1" applyBorder="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5" fillId="0" borderId="0" xfId="0" applyFont="1" applyFill="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32" fillId="0" borderId="0" xfId="0" applyFont="1" applyFill="1" applyAlignment="1">
      <alignment vertical="center"/>
    </xf>
    <xf numFmtId="0" fontId="24" fillId="0" borderId="0" xfId="0" applyFont="1" applyFill="1" applyAlignment="1">
      <alignment vertical="center"/>
    </xf>
    <xf numFmtId="0" fontId="31" fillId="0" borderId="0" xfId="0" applyFont="1" applyFill="1" applyAlignment="1">
      <alignment vertical="center"/>
    </xf>
    <xf numFmtId="0" fontId="33" fillId="0" borderId="0" xfId="0" applyFont="1" applyFill="1" applyAlignment="1">
      <alignment vertical="center"/>
    </xf>
    <xf numFmtId="58" fontId="8" fillId="0" borderId="0" xfId="0" applyNumberFormat="1" applyFont="1" applyFill="1" applyBorder="1" applyAlignment="1">
      <alignment horizontal="center" vertical="center"/>
    </xf>
    <xf numFmtId="0" fontId="6" fillId="0" borderId="1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35" fillId="0" borderId="0" xfId="0" applyFont="1" applyFill="1" applyAlignment="1">
      <alignment vertical="center"/>
    </xf>
    <xf numFmtId="0" fontId="8" fillId="4" borderId="0" xfId="0" applyFont="1" applyFill="1" applyBorder="1" applyAlignment="1">
      <alignment horizontal="center" vertical="center"/>
    </xf>
    <xf numFmtId="0" fontId="8" fillId="4" borderId="7" xfId="0" applyFont="1" applyFill="1" applyBorder="1" applyAlignment="1">
      <alignment horizontal="centerContinuous" vertical="center"/>
    </xf>
    <xf numFmtId="0" fontId="8" fillId="4" borderId="6" xfId="0" applyFont="1" applyFill="1" applyBorder="1" applyAlignment="1">
      <alignment horizontal="center" vertical="center"/>
    </xf>
    <xf numFmtId="0" fontId="10" fillId="4" borderId="0"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8" fillId="4" borderId="3" xfId="0" applyFont="1" applyFill="1" applyBorder="1" applyAlignment="1">
      <alignment horizontal="center" vertical="center"/>
    </xf>
    <xf numFmtId="185" fontId="8" fillId="0" borderId="3" xfId="3" applyNumberFormat="1" applyFont="1" applyFill="1" applyBorder="1" applyAlignment="1">
      <alignment horizontal="center" vertical="center"/>
    </xf>
    <xf numFmtId="176" fontId="8" fillId="0" borderId="3" xfId="3" applyNumberFormat="1" applyFont="1" applyFill="1" applyBorder="1" applyAlignment="1">
      <alignment horizontal="center" vertical="center"/>
    </xf>
    <xf numFmtId="38" fontId="8" fillId="0" borderId="3" xfId="3" applyFont="1" applyFill="1" applyBorder="1" applyAlignment="1">
      <alignment horizontal="center" vertical="center"/>
    </xf>
    <xf numFmtId="38" fontId="8" fillId="4" borderId="3" xfId="3" applyFont="1" applyFill="1" applyBorder="1" applyAlignment="1">
      <alignment horizontal="center" vertical="center"/>
    </xf>
    <xf numFmtId="38" fontId="8" fillId="0" borderId="3" xfId="3" applyFont="1" applyFill="1" applyBorder="1" applyAlignment="1">
      <alignment horizontal="right" vertical="center"/>
    </xf>
    <xf numFmtId="0" fontId="36" fillId="0" borderId="0" xfId="0" applyFont="1" applyFill="1" applyAlignment="1">
      <alignment vertical="center"/>
    </xf>
    <xf numFmtId="0" fontId="8" fillId="0" borderId="0" xfId="0" applyFont="1" applyFill="1" applyBorder="1" applyAlignment="1">
      <alignment horizontal="left" vertical="top" wrapText="1"/>
    </xf>
    <xf numFmtId="49" fontId="8" fillId="2" borderId="11" xfId="0" applyNumberFormat="1" applyFont="1" applyFill="1" applyBorder="1" applyAlignment="1">
      <alignment horizontal="right" vertical="center" wrapText="1"/>
    </xf>
    <xf numFmtId="177" fontId="7" fillId="0" borderId="7" xfId="0" applyNumberFormat="1" applyFont="1" applyFill="1" applyBorder="1" applyAlignment="1">
      <alignment horizontal="center" vertical="center"/>
    </xf>
    <xf numFmtId="0" fontId="8" fillId="4" borderId="2" xfId="0"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applyAlignment="1">
      <alignment horizontal="left" vertical="center"/>
    </xf>
    <xf numFmtId="49" fontId="8" fillId="4" borderId="11" xfId="0" applyNumberFormat="1" applyFont="1" applyFill="1" applyBorder="1" applyAlignment="1">
      <alignment horizontal="right" vertical="center" wrapText="1"/>
    </xf>
    <xf numFmtId="1" fontId="8" fillId="0" borderId="2" xfId="0" applyNumberFormat="1" applyFont="1" applyFill="1" applyBorder="1" applyAlignment="1">
      <alignment horizontal="right" vertical="center"/>
    </xf>
    <xf numFmtId="0" fontId="41" fillId="0" borderId="0" xfId="0" applyFont="1" applyFill="1" applyAlignment="1">
      <alignment vertical="center"/>
    </xf>
    <xf numFmtId="0" fontId="38" fillId="6" borderId="11" xfId="0" applyFont="1" applyFill="1" applyBorder="1" applyAlignment="1">
      <alignment horizontal="center" vertical="center"/>
    </xf>
    <xf numFmtId="0" fontId="38" fillId="6" borderId="11" xfId="0" applyFont="1" applyFill="1" applyBorder="1" applyAlignment="1">
      <alignment horizontal="centerContinuous" vertical="center"/>
    </xf>
    <xf numFmtId="0" fontId="38" fillId="6" borderId="2" xfId="0" applyFont="1" applyFill="1" applyBorder="1" applyAlignment="1">
      <alignment horizontal="centerContinuous" vertical="center"/>
    </xf>
    <xf numFmtId="0" fontId="38" fillId="6" borderId="3" xfId="0" applyFont="1" applyFill="1" applyBorder="1" applyAlignment="1">
      <alignment horizontal="centerContinuous" vertical="center"/>
    </xf>
    <xf numFmtId="0" fontId="38" fillId="6" borderId="18" xfId="0" applyFont="1" applyFill="1" applyBorder="1" applyAlignment="1">
      <alignment horizontal="center" vertical="center"/>
    </xf>
    <xf numFmtId="0" fontId="38" fillId="6" borderId="1" xfId="0" applyFont="1" applyFill="1" applyBorder="1" applyAlignment="1">
      <alignment horizontal="right" vertical="center"/>
    </xf>
    <xf numFmtId="0" fontId="38" fillId="6" borderId="1" xfId="0" applyFont="1" applyFill="1" applyBorder="1" applyAlignment="1">
      <alignment horizontal="centerContinuous" vertical="center"/>
    </xf>
    <xf numFmtId="0" fontId="38" fillId="6" borderId="4" xfId="0" applyFont="1" applyFill="1" applyBorder="1" applyAlignment="1">
      <alignment horizontal="centerContinuous" vertical="center"/>
    </xf>
    <xf numFmtId="0" fontId="38" fillId="6" borderId="5" xfId="0" applyFont="1" applyFill="1" applyBorder="1" applyAlignment="1">
      <alignment horizontal="centerContinuous" vertical="center"/>
    </xf>
    <xf numFmtId="0" fontId="38" fillId="6" borderId="7" xfId="0" applyFont="1" applyFill="1" applyBorder="1" applyAlignment="1">
      <alignment horizontal="centerContinuous" vertical="center"/>
    </xf>
    <xf numFmtId="0" fontId="38" fillId="6" borderId="8" xfId="0" applyFont="1" applyFill="1" applyBorder="1" applyAlignment="1">
      <alignment horizontal="centerContinuous" vertical="center"/>
    </xf>
    <xf numFmtId="0" fontId="38" fillId="6" borderId="10" xfId="0" applyFont="1" applyFill="1" applyBorder="1" applyAlignment="1">
      <alignment horizontal="centerContinuous" vertical="center"/>
    </xf>
    <xf numFmtId="0" fontId="38" fillId="6" borderId="5" xfId="0" applyFont="1" applyFill="1" applyBorder="1" applyAlignment="1">
      <alignment vertical="center"/>
    </xf>
    <xf numFmtId="0" fontId="38" fillId="6" borderId="10" xfId="0" applyFont="1" applyFill="1" applyBorder="1" applyAlignment="1">
      <alignment vertical="center"/>
    </xf>
    <xf numFmtId="0" fontId="38" fillId="6" borderId="8" xfId="0" applyFont="1" applyFill="1" applyBorder="1" applyAlignment="1">
      <alignment vertical="center"/>
    </xf>
    <xf numFmtId="20" fontId="8" fillId="0" borderId="2" xfId="0" applyNumberFormat="1" applyFont="1" applyFill="1" applyBorder="1" applyAlignment="1">
      <alignment horizontal="center" vertical="center"/>
    </xf>
    <xf numFmtId="0" fontId="9" fillId="0" borderId="0" xfId="0" applyFont="1" applyFill="1" applyAlignment="1">
      <alignment horizontal="center" vertical="center"/>
    </xf>
    <xf numFmtId="0" fontId="11" fillId="4" borderId="2" xfId="0" applyFont="1" applyFill="1" applyBorder="1" applyAlignment="1">
      <alignment horizontal="centerContinuous" vertical="center"/>
    </xf>
    <xf numFmtId="0" fontId="11" fillId="4" borderId="3" xfId="0" applyFont="1" applyFill="1" applyBorder="1" applyAlignment="1">
      <alignment horizontal="centerContinuous" vertical="center"/>
    </xf>
    <xf numFmtId="0" fontId="8" fillId="2" borderId="0" xfId="0" applyFont="1" applyFill="1" applyAlignment="1">
      <alignment horizontal="center" vertical="center"/>
    </xf>
    <xf numFmtId="0" fontId="81" fillId="0" borderId="0" xfId="0" applyFont="1" applyFill="1" applyAlignment="1">
      <alignment vertical="center"/>
    </xf>
    <xf numFmtId="0" fontId="82" fillId="0" borderId="0" xfId="0" applyFont="1" applyFill="1" applyAlignment="1">
      <alignment vertical="center"/>
    </xf>
    <xf numFmtId="0" fontId="6" fillId="0" borderId="0" xfId="0" applyFont="1" applyFill="1" applyAlignment="1">
      <alignment horizontal="left" vertical="center"/>
    </xf>
    <xf numFmtId="0" fontId="83" fillId="0" borderId="0" xfId="0" applyFont="1" applyFill="1" applyBorder="1" applyAlignment="1">
      <alignment horizontal="center" vertical="center"/>
    </xf>
    <xf numFmtId="0" fontId="84" fillId="0"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4" xfId="0" applyFont="1" applyFill="1" applyBorder="1" applyAlignment="1">
      <alignment horizontal="center" vertical="center"/>
    </xf>
    <xf numFmtId="0" fontId="43" fillId="0" borderId="0" xfId="0" applyFont="1" applyFill="1" applyAlignment="1">
      <alignment vertical="center"/>
    </xf>
    <xf numFmtId="0" fontId="0" fillId="0" borderId="0" xfId="0" applyFont="1" applyFill="1" applyAlignment="1">
      <alignment vertical="center"/>
    </xf>
    <xf numFmtId="0" fontId="7" fillId="0" borderId="0" xfId="0" applyFont="1" applyFill="1" applyBorder="1" applyAlignment="1">
      <alignment horizontal="left" vertical="center"/>
    </xf>
    <xf numFmtId="0" fontId="9" fillId="0" borderId="0" xfId="0" applyFont="1" applyFill="1" applyAlignment="1">
      <alignment horizontal="right" vertical="center"/>
    </xf>
    <xf numFmtId="0" fontId="38" fillId="0" borderId="0" xfId="0" applyFont="1" applyFill="1" applyBorder="1" applyAlignment="1">
      <alignment horizontal="center" vertical="center"/>
    </xf>
    <xf numFmtId="0" fontId="38" fillId="0" borderId="0" xfId="0" applyFont="1" applyFill="1" applyBorder="1" applyAlignment="1">
      <alignment vertical="center" wrapText="1"/>
    </xf>
    <xf numFmtId="184" fontId="8" fillId="0" borderId="0" xfId="0" applyNumberFormat="1" applyFont="1" applyFill="1" applyBorder="1" applyAlignment="1">
      <alignment vertical="center"/>
    </xf>
    <xf numFmtId="0" fontId="8" fillId="0" borderId="0" xfId="0" applyFont="1" applyFill="1" applyBorder="1" applyAlignment="1">
      <alignment horizontal="left" vertical="top"/>
    </xf>
    <xf numFmtId="0" fontId="45" fillId="6" borderId="10" xfId="0" applyFont="1" applyFill="1" applyBorder="1" applyAlignment="1">
      <alignment horizontal="centerContinuous" vertical="center"/>
    </xf>
    <xf numFmtId="0" fontId="8" fillId="0" borderId="0" xfId="0" applyFont="1" applyFill="1" applyAlignment="1">
      <alignment vertical="center" wrapText="1"/>
    </xf>
    <xf numFmtId="0" fontId="7" fillId="11" borderId="0" xfId="0" applyFont="1" applyFill="1" applyBorder="1" applyAlignment="1">
      <alignment vertical="center"/>
    </xf>
    <xf numFmtId="0" fontId="8" fillId="0" borderId="0" xfId="0" applyFont="1" applyFill="1" applyBorder="1" applyAlignment="1">
      <alignment horizontal="left" vertical="center" wrapText="1"/>
    </xf>
    <xf numFmtId="0" fontId="6" fillId="0" borderId="0" xfId="0" applyFont="1" applyFill="1" applyBorder="1" applyAlignment="1"/>
    <xf numFmtId="0" fontId="9" fillId="0" borderId="0" xfId="0" applyFont="1" applyFill="1" applyBorder="1" applyAlignment="1">
      <alignment horizontal="left" vertical="top" wrapText="1"/>
    </xf>
    <xf numFmtId="0" fontId="8" fillId="0" borderId="0" xfId="0" applyFont="1" applyFill="1" applyAlignment="1">
      <alignment horizontal="left" vertical="center" shrinkToFit="1"/>
    </xf>
    <xf numFmtId="38" fontId="8" fillId="0" borderId="0" xfId="3" applyFont="1" applyFill="1" applyBorder="1" applyAlignment="1">
      <alignment horizontal="center" vertical="center"/>
    </xf>
    <xf numFmtId="0" fontId="4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0" xfId="0" applyFont="1" applyFill="1" applyBorder="1" applyAlignment="1">
      <alignment horizontal="left" vertical="center" shrinkToFit="1"/>
    </xf>
    <xf numFmtId="184" fontId="8" fillId="0" borderId="0" xfId="0" applyNumberFormat="1" applyFont="1" applyFill="1" applyBorder="1" applyAlignment="1">
      <alignment horizontal="right" vertical="center"/>
    </xf>
    <xf numFmtId="0" fontId="38" fillId="0" borderId="0" xfId="0" applyFont="1" applyFill="1" applyBorder="1" applyAlignment="1">
      <alignment horizontal="center" vertical="center" wrapText="1"/>
    </xf>
    <xf numFmtId="0" fontId="38" fillId="0" borderId="0" xfId="0" applyFont="1" applyFill="1" applyBorder="1" applyAlignment="1">
      <alignment horizontal="center" vertical="center" shrinkToFit="1"/>
    </xf>
    <xf numFmtId="0" fontId="9" fillId="0" borderId="0" xfId="0" applyFont="1" applyFill="1" applyAlignment="1">
      <alignment horizontal="left" vertical="top" wrapText="1"/>
    </xf>
    <xf numFmtId="0" fontId="38" fillId="0" borderId="0" xfId="0" applyFont="1" applyFill="1" applyBorder="1" applyAlignment="1">
      <alignment horizontal="centerContinuous" vertical="center"/>
    </xf>
    <xf numFmtId="0" fontId="40" fillId="0" borderId="0" xfId="0" applyFont="1" applyFill="1" applyBorder="1" applyAlignment="1">
      <alignment horizontal="centerContinuous" vertical="center"/>
    </xf>
    <xf numFmtId="0" fontId="40" fillId="0" borderId="0" xfId="0" applyFont="1" applyFill="1" applyBorder="1" applyAlignment="1">
      <alignment horizontal="center" vertical="center"/>
    </xf>
    <xf numFmtId="0" fontId="38" fillId="0" borderId="0" xfId="0" applyFont="1" applyFill="1" applyBorder="1" applyAlignment="1">
      <alignment horizontal="centerContinuous" vertical="center" shrinkToFit="1"/>
    </xf>
    <xf numFmtId="0" fontId="38" fillId="0" borderId="0" xfId="0" applyFont="1" applyFill="1" applyBorder="1" applyAlignment="1">
      <alignment horizontal="right"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24" fillId="0" borderId="23" xfId="0" applyFont="1" applyFill="1" applyBorder="1" applyAlignment="1">
      <alignment horizontal="centerContinuous" vertical="center"/>
    </xf>
    <xf numFmtId="0" fontId="24" fillId="0" borderId="24" xfId="0" applyFont="1" applyFill="1" applyBorder="1" applyAlignment="1">
      <alignment horizontal="left" vertical="center"/>
    </xf>
    <xf numFmtId="0" fontId="24"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24" fillId="0" borderId="27" xfId="0" applyFont="1" applyFill="1" applyBorder="1" applyAlignment="1">
      <alignment horizontal="centerContinuous" vertical="center"/>
    </xf>
    <xf numFmtId="0" fontId="24" fillId="0" borderId="28" xfId="0" applyFont="1" applyFill="1" applyBorder="1" applyAlignment="1">
      <alignment horizontal="left" vertical="center"/>
    </xf>
    <xf numFmtId="0" fontId="24" fillId="0" borderId="26" xfId="0" applyFont="1" applyFill="1" applyBorder="1" applyAlignment="1">
      <alignment horizontal="center" vertical="center"/>
    </xf>
    <xf numFmtId="0" fontId="8" fillId="0" borderId="29" xfId="0" applyFont="1" applyFill="1" applyBorder="1" applyAlignment="1">
      <alignment horizontal="centerContinuous" vertical="center"/>
    </xf>
    <xf numFmtId="0" fontId="8" fillId="0" borderId="30" xfId="0" applyFont="1" applyFill="1" applyBorder="1" applyAlignment="1">
      <alignment horizontal="centerContinuous" vertical="center"/>
    </xf>
    <xf numFmtId="0" fontId="8" fillId="0" borderId="21" xfId="0" applyFont="1" applyFill="1" applyBorder="1" applyAlignment="1">
      <alignment horizontal="centerContinuous" vertical="center"/>
    </xf>
    <xf numFmtId="180" fontId="8" fillId="7" borderId="3" xfId="0" applyNumberFormat="1" applyFont="1" applyFill="1" applyBorder="1" applyAlignment="1">
      <alignment vertical="center"/>
    </xf>
    <xf numFmtId="0" fontId="8" fillId="0" borderId="2" xfId="0" applyFont="1" applyFill="1" applyBorder="1" applyAlignment="1">
      <alignment vertical="center" shrinkToFit="1"/>
    </xf>
    <xf numFmtId="38" fontId="8" fillId="7" borderId="31" xfId="3" applyFont="1" applyFill="1" applyBorder="1" applyAlignment="1">
      <alignment horizontal="center" vertical="center"/>
    </xf>
    <xf numFmtId="0" fontId="34" fillId="0" borderId="0" xfId="0" applyFont="1" applyFill="1" applyAlignment="1" applyProtection="1">
      <alignment vertical="center"/>
      <protection locked="0"/>
    </xf>
    <xf numFmtId="0" fontId="34" fillId="0" borderId="0" xfId="0" applyFont="1" applyAlignment="1" applyProtection="1">
      <alignment vertical="center"/>
      <protection locked="0"/>
    </xf>
    <xf numFmtId="0" fontId="34" fillId="0" borderId="0" xfId="0" applyFont="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locked="0"/>
    </xf>
    <xf numFmtId="0" fontId="34" fillId="0" borderId="0" xfId="0" applyFont="1" applyBorder="1" applyAlignment="1" applyProtection="1">
      <alignment horizontal="right" vertical="center"/>
      <protection locked="0"/>
    </xf>
    <xf numFmtId="0" fontId="7" fillId="0" borderId="19"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32" xfId="0" applyFont="1" applyBorder="1" applyAlignment="1" applyProtection="1">
      <alignment horizontal="center" vertical="center" textRotation="255"/>
      <protection locked="0"/>
    </xf>
    <xf numFmtId="0" fontId="7" fillId="0" borderId="32" xfId="0" applyFont="1" applyFill="1" applyBorder="1" applyAlignment="1" applyProtection="1">
      <alignment horizontal="center" vertical="center" textRotation="255"/>
      <protection locked="0"/>
    </xf>
    <xf numFmtId="0" fontId="7" fillId="0" borderId="7" xfId="0" applyFont="1" applyFill="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7" fillId="0" borderId="18" xfId="0" applyFont="1" applyBorder="1" applyAlignment="1" applyProtection="1">
      <alignment vertical="center"/>
      <protection locked="0"/>
    </xf>
    <xf numFmtId="0" fontId="7" fillId="0" borderId="18" xfId="0" applyFont="1" applyBorder="1" applyAlignment="1" applyProtection="1">
      <alignment horizontal="center" vertical="center"/>
      <protection locked="0"/>
    </xf>
    <xf numFmtId="0" fontId="7" fillId="0" borderId="1"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7" fillId="0" borderId="5" xfId="0" applyFont="1" applyFill="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9"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2" borderId="18" xfId="0" applyFont="1" applyFill="1" applyBorder="1" applyAlignment="1" applyProtection="1">
      <alignment horizontal="center" vertical="center"/>
      <protection locked="0"/>
    </xf>
    <xf numFmtId="0" fontId="7" fillId="0" borderId="11" xfId="0" applyFont="1" applyFill="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8" xfId="0" applyFont="1" applyFill="1" applyBorder="1" applyAlignment="1" applyProtection="1">
      <alignment vertical="center"/>
      <protection locked="0"/>
    </xf>
    <xf numFmtId="0" fontId="7" fillId="0" borderId="7" xfId="0" applyFont="1" applyBorder="1" applyAlignment="1" applyProtection="1">
      <alignment vertical="center"/>
      <protection locked="0"/>
    </xf>
    <xf numFmtId="0" fontId="9" fillId="0" borderId="0" xfId="0" applyFont="1" applyFill="1" applyBorder="1" applyAlignment="1" applyProtection="1">
      <alignment horizontal="left" vertical="center"/>
      <protection locked="0"/>
    </xf>
    <xf numFmtId="0" fontId="9" fillId="0" borderId="0" xfId="0" applyFont="1" applyAlignment="1" applyProtection="1">
      <alignment vertical="center"/>
      <protection locked="0"/>
    </xf>
    <xf numFmtId="0" fontId="9" fillId="0" borderId="0" xfId="0" applyFont="1" applyFill="1" applyAlignment="1" applyProtection="1">
      <alignment horizontal="left" vertical="center"/>
      <protection locked="0"/>
    </xf>
    <xf numFmtId="0" fontId="9"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8" fillId="0" borderId="0" xfId="0" applyFont="1" applyAlignment="1" applyProtection="1">
      <alignment vertical="center"/>
      <protection locked="0"/>
    </xf>
    <xf numFmtId="0" fontId="8" fillId="0" borderId="0" xfId="0" applyFont="1" applyFill="1" applyAlignment="1" applyProtection="1">
      <alignment vertical="center"/>
      <protection locked="0"/>
    </xf>
    <xf numFmtId="0" fontId="47" fillId="0" borderId="0" xfId="0" applyFont="1" applyFill="1" applyAlignment="1" applyProtection="1">
      <alignment vertical="center"/>
      <protection locked="0"/>
    </xf>
    <xf numFmtId="0" fontId="7" fillId="7" borderId="18" xfId="0" applyFont="1" applyFill="1" applyBorder="1" applyAlignment="1" applyProtection="1">
      <alignment horizontal="center" vertical="center"/>
    </xf>
    <xf numFmtId="0" fontId="8" fillId="12" borderId="0" xfId="0" applyFont="1" applyFill="1" applyBorder="1" applyAlignment="1">
      <alignment horizontal="center" vertical="center" wrapText="1"/>
    </xf>
    <xf numFmtId="0" fontId="8" fillId="5" borderId="7"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3" xfId="0" applyFont="1" applyFill="1" applyBorder="1" applyAlignment="1">
      <alignment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0" fillId="0" borderId="0" xfId="0" applyBorder="1" applyAlignment="1">
      <alignment vertical="center"/>
    </xf>
    <xf numFmtId="0" fontId="8" fillId="0" borderId="9" xfId="0" applyFont="1" applyFill="1" applyBorder="1" applyAlignment="1">
      <alignment horizontal="centerContinuous" vertical="center"/>
    </xf>
    <xf numFmtId="0" fontId="8" fillId="0" borderId="4" xfId="0" applyFont="1" applyFill="1" applyBorder="1" applyAlignment="1">
      <alignment horizontal="centerContinuous" vertical="center"/>
    </xf>
    <xf numFmtId="0" fontId="8" fillId="0" borderId="5" xfId="0" applyFont="1" applyFill="1" applyBorder="1" applyAlignment="1">
      <alignment horizontal="centerContinuous" vertical="center"/>
    </xf>
    <xf numFmtId="182" fontId="8" fillId="7" borderId="4" xfId="0" applyNumberFormat="1" applyFont="1" applyFill="1" applyBorder="1" applyAlignment="1">
      <alignment horizontal="center" vertical="center"/>
    </xf>
    <xf numFmtId="182" fontId="8" fillId="7" borderId="37" xfId="0" applyNumberFormat="1" applyFont="1" applyFill="1" applyBorder="1" applyAlignment="1">
      <alignment horizontal="center" vertical="center"/>
    </xf>
    <xf numFmtId="38" fontId="8" fillId="7" borderId="38" xfId="3" applyFont="1" applyFill="1" applyBorder="1" applyAlignment="1">
      <alignment horizontal="center" vertical="center"/>
    </xf>
    <xf numFmtId="0" fontId="8" fillId="2" borderId="32" xfId="0" applyFont="1" applyFill="1" applyBorder="1" applyAlignment="1">
      <alignment horizontal="center" vertical="center"/>
    </xf>
    <xf numFmtId="38" fontId="8" fillId="7" borderId="39" xfId="3" applyFont="1" applyFill="1" applyBorder="1" applyAlignment="1">
      <alignment horizontal="center" vertical="center"/>
    </xf>
    <xf numFmtId="0" fontId="8" fillId="5" borderId="40" xfId="0" applyFont="1" applyFill="1" applyBorder="1" applyAlignment="1">
      <alignment horizontal="center" vertical="center" textRotation="255"/>
    </xf>
    <xf numFmtId="0" fontId="8" fillId="5" borderId="33" xfId="0" applyFont="1" applyFill="1" applyBorder="1" applyAlignment="1">
      <alignment horizontal="center" vertical="center" textRotation="255"/>
    </xf>
    <xf numFmtId="0" fontId="0" fillId="0" borderId="0" xfId="0" applyFont="1" applyFill="1" applyBorder="1" applyAlignment="1">
      <alignment vertical="center"/>
    </xf>
    <xf numFmtId="0" fontId="8" fillId="6" borderId="11" xfId="0" applyFont="1" applyFill="1" applyBorder="1" applyAlignment="1">
      <alignment horizontal="centerContinuous" vertical="center"/>
    </xf>
    <xf numFmtId="0" fontId="8" fillId="6" borderId="2" xfId="0" applyFont="1" applyFill="1" applyBorder="1" applyAlignment="1">
      <alignment horizontal="centerContinuous" vertical="center"/>
    </xf>
    <xf numFmtId="0" fontId="8" fillId="6" borderId="3" xfId="0" applyFont="1" applyFill="1" applyBorder="1" applyAlignment="1">
      <alignment horizontal="centerContinuous" vertical="center"/>
    </xf>
    <xf numFmtId="0" fontId="27" fillId="6" borderId="18" xfId="0" applyFont="1" applyFill="1" applyBorder="1" applyAlignment="1">
      <alignment horizontal="centerContinuous"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41"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8" fillId="6" borderId="18" xfId="0" applyFont="1" applyFill="1" applyBorder="1" applyAlignment="1">
      <alignment horizontal="left" vertical="center"/>
    </xf>
    <xf numFmtId="0" fontId="24" fillId="6" borderId="18" xfId="0" applyFont="1" applyFill="1" applyBorder="1" applyAlignment="1">
      <alignment horizontal="centerContinuous" vertical="center"/>
    </xf>
    <xf numFmtId="0" fontId="8" fillId="0" borderId="0" xfId="0" applyFont="1" applyFill="1" applyBorder="1" applyAlignment="1">
      <alignment vertical="center" wrapText="1"/>
    </xf>
    <xf numFmtId="0" fontId="0" fillId="6" borderId="2" xfId="0" applyFont="1" applyFill="1" applyBorder="1" applyAlignment="1">
      <alignment horizontal="centerContinuous" vertical="center"/>
    </xf>
    <xf numFmtId="0" fontId="8" fillId="6" borderId="1" xfId="0" applyFont="1" applyFill="1" applyBorder="1" applyAlignment="1">
      <alignment horizontal="centerContinuous" vertical="center"/>
    </xf>
    <xf numFmtId="0" fontId="8" fillId="6" borderId="4" xfId="0" applyFont="1" applyFill="1" applyBorder="1" applyAlignment="1">
      <alignment horizontal="centerContinuous" vertical="center"/>
    </xf>
    <xf numFmtId="0" fontId="8" fillId="6" borderId="5" xfId="0" applyFont="1" applyFill="1" applyBorder="1" applyAlignment="1">
      <alignment horizontal="centerContinuous" vertical="center"/>
    </xf>
    <xf numFmtId="0" fontId="8" fillId="6" borderId="18" xfId="0" applyFont="1" applyFill="1" applyBorder="1" applyAlignment="1">
      <alignment horizontal="centerContinuous" vertical="center"/>
    </xf>
    <xf numFmtId="0" fontId="8" fillId="6" borderId="18" xfId="0" applyFont="1" applyFill="1" applyBorder="1" applyAlignment="1">
      <alignment horizontal="centerContinuous" vertical="center" shrinkToFit="1"/>
    </xf>
    <xf numFmtId="0" fontId="50" fillId="0" borderId="0" xfId="6" applyFont="1" applyFill="1" applyAlignment="1">
      <alignment horizontal="left" vertical="center"/>
    </xf>
    <xf numFmtId="0" fontId="50" fillId="0" borderId="0" xfId="6" applyFont="1" applyFill="1" applyAlignment="1">
      <alignment vertical="center"/>
    </xf>
    <xf numFmtId="0" fontId="52" fillId="0" borderId="0" xfId="6" applyFont="1" applyFill="1" applyAlignment="1">
      <alignment vertical="center"/>
    </xf>
    <xf numFmtId="0" fontId="53" fillId="0" borderId="0" xfId="6" applyFont="1" applyFill="1" applyAlignment="1">
      <alignment vertical="center"/>
    </xf>
    <xf numFmtId="0" fontId="54" fillId="0" borderId="0" xfId="6" applyFont="1" applyFill="1" applyAlignment="1">
      <alignment vertical="center"/>
    </xf>
    <xf numFmtId="0" fontId="55" fillId="6" borderId="11" xfId="6" applyFont="1" applyFill="1" applyBorder="1" applyAlignment="1">
      <alignment horizontal="centerContinuous" vertical="center"/>
    </xf>
    <xf numFmtId="0" fontId="55" fillId="6" borderId="2" xfId="6" applyFont="1" applyFill="1" applyBorder="1" applyAlignment="1">
      <alignment horizontal="centerContinuous" vertical="center"/>
    </xf>
    <xf numFmtId="0" fontId="56" fillId="6" borderId="1" xfId="6" applyFont="1" applyFill="1" applyBorder="1" applyAlignment="1">
      <alignment horizontal="centerContinuous" vertical="center"/>
    </xf>
    <xf numFmtId="0" fontId="56" fillId="6" borderId="5" xfId="6" applyFont="1" applyFill="1" applyBorder="1" applyAlignment="1">
      <alignment horizontal="centerContinuous" vertical="center"/>
    </xf>
    <xf numFmtId="0" fontId="56" fillId="6" borderId="4" xfId="6" applyFont="1" applyFill="1" applyBorder="1" applyAlignment="1">
      <alignment horizontal="centerContinuous" vertical="center"/>
    </xf>
    <xf numFmtId="0" fontId="55" fillId="6" borderId="4" xfId="6" applyFont="1" applyFill="1" applyBorder="1" applyAlignment="1">
      <alignment horizontal="centerContinuous" vertical="center"/>
    </xf>
    <xf numFmtId="0" fontId="55" fillId="6" borderId="3" xfId="6" applyFont="1" applyFill="1" applyBorder="1" applyAlignment="1">
      <alignment horizontal="centerContinuous" vertical="center"/>
    </xf>
    <xf numFmtId="0" fontId="57" fillId="0" borderId="0" xfId="6" applyFont="1" applyFill="1" applyAlignment="1">
      <alignment vertical="center"/>
    </xf>
    <xf numFmtId="0" fontId="54" fillId="0" borderId="1" xfId="6" applyFont="1" applyFill="1" applyBorder="1" applyAlignment="1">
      <alignment horizontal="left" vertical="center"/>
    </xf>
    <xf numFmtId="0" fontId="54" fillId="0" borderId="4" xfId="6" applyFont="1" applyFill="1" applyBorder="1" applyAlignment="1">
      <alignment horizontal="left" vertical="center"/>
    </xf>
    <xf numFmtId="0" fontId="54" fillId="2" borderId="18" xfId="6" applyFont="1" applyFill="1" applyBorder="1" applyAlignment="1">
      <alignment horizontal="center" vertical="center"/>
    </xf>
    <xf numFmtId="0" fontId="24" fillId="0" borderId="2" xfId="6" applyFont="1" applyFill="1" applyBorder="1" applyAlignment="1">
      <alignment vertical="center"/>
    </xf>
    <xf numFmtId="0" fontId="1" fillId="0" borderId="3" xfId="6" applyFont="1" applyBorder="1" applyAlignment="1"/>
    <xf numFmtId="0" fontId="24" fillId="0" borderId="2" xfId="6" applyFont="1" applyFill="1" applyBorder="1" applyAlignment="1">
      <alignment horizontal="center" vertical="center"/>
    </xf>
    <xf numFmtId="0" fontId="54" fillId="0" borderId="11" xfId="6" applyFont="1" applyFill="1" applyBorder="1" applyAlignment="1">
      <alignment horizontal="left" vertical="center"/>
    </xf>
    <xf numFmtId="0" fontId="54" fillId="0" borderId="2" xfId="6" applyFont="1" applyFill="1" applyBorder="1" applyAlignment="1">
      <alignment horizontal="left" vertical="center"/>
    </xf>
    <xf numFmtId="0" fontId="58" fillId="0" borderId="0" xfId="6" applyFont="1" applyFill="1" applyAlignment="1">
      <alignment vertical="center"/>
    </xf>
    <xf numFmtId="0" fontId="59" fillId="0" borderId="0" xfId="6" applyFont="1" applyFill="1" applyAlignment="1">
      <alignment vertical="center"/>
    </xf>
    <xf numFmtId="0" fontId="54" fillId="0" borderId="11" xfId="6" applyFont="1" applyFill="1" applyBorder="1" applyAlignment="1">
      <alignment vertical="center"/>
    </xf>
    <xf numFmtId="0" fontId="54" fillId="0" borderId="2" xfId="6" applyFont="1" applyFill="1" applyBorder="1" applyAlignment="1">
      <alignment vertical="center"/>
    </xf>
    <xf numFmtId="0" fontId="57" fillId="0" borderId="2" xfId="6" applyFont="1" applyFill="1" applyBorder="1" applyAlignment="1">
      <alignment vertical="center"/>
    </xf>
    <xf numFmtId="0" fontId="54" fillId="0" borderId="2" xfId="6" applyFont="1" applyFill="1" applyBorder="1" applyAlignment="1">
      <alignment vertical="top"/>
    </xf>
    <xf numFmtId="0" fontId="54" fillId="0" borderId="3" xfId="6" applyFont="1" applyFill="1" applyBorder="1" applyAlignment="1">
      <alignment vertical="top"/>
    </xf>
    <xf numFmtId="0" fontId="54" fillId="0" borderId="11" xfId="6" applyFont="1" applyFill="1" applyBorder="1" applyAlignment="1">
      <alignment horizontal="centerContinuous" vertical="center"/>
    </xf>
    <xf numFmtId="0" fontId="54" fillId="0" borderId="2" xfId="6" applyFont="1" applyFill="1" applyBorder="1" applyAlignment="1">
      <alignment horizontal="centerContinuous" vertical="center"/>
    </xf>
    <xf numFmtId="0" fontId="61" fillId="0" borderId="0" xfId="6" applyFont="1" applyFill="1" applyAlignment="1">
      <alignment vertical="center"/>
    </xf>
    <xf numFmtId="0" fontId="60" fillId="0" borderId="0" xfId="6" applyFont="1" applyFill="1" applyAlignment="1">
      <alignment vertical="center"/>
    </xf>
    <xf numFmtId="0" fontId="50" fillId="0" borderId="2" xfId="6" applyFont="1" applyFill="1" applyBorder="1" applyAlignment="1">
      <alignment vertical="center"/>
    </xf>
    <xf numFmtId="0" fontId="50" fillId="0" borderId="3" xfId="6" applyFont="1" applyFill="1" applyBorder="1" applyAlignment="1">
      <alignment vertical="center"/>
    </xf>
    <xf numFmtId="0" fontId="57" fillId="0" borderId="7" xfId="6" applyFont="1" applyFill="1" applyBorder="1" applyAlignment="1">
      <alignment horizontal="left" vertical="center"/>
    </xf>
    <xf numFmtId="0" fontId="57" fillId="0" borderId="3" xfId="6" applyFont="1" applyFill="1" applyBorder="1" applyAlignment="1">
      <alignment vertical="center"/>
    </xf>
    <xf numFmtId="0" fontId="57" fillId="0" borderId="0" xfId="6" applyFont="1" applyFill="1" applyBorder="1" applyAlignment="1">
      <alignment horizontal="left" vertical="center"/>
    </xf>
    <xf numFmtId="0" fontId="57" fillId="0" borderId="0" xfId="6" applyFont="1" applyFill="1" applyBorder="1" applyAlignment="1">
      <alignment vertical="center"/>
    </xf>
    <xf numFmtId="0" fontId="57" fillId="0" borderId="6" xfId="6" applyFont="1" applyFill="1" applyBorder="1" applyAlignment="1">
      <alignment vertical="center"/>
    </xf>
    <xf numFmtId="0" fontId="57" fillId="0" borderId="4" xfId="6" applyFont="1" applyFill="1" applyBorder="1" applyAlignment="1">
      <alignment vertical="center"/>
    </xf>
    <xf numFmtId="0" fontId="54" fillId="0" borderId="4" xfId="6" applyFont="1" applyFill="1" applyBorder="1" applyAlignment="1">
      <alignment vertical="top"/>
    </xf>
    <xf numFmtId="0" fontId="54" fillId="0" borderId="5" xfId="6" applyFont="1" applyFill="1" applyBorder="1" applyAlignment="1">
      <alignment vertical="top"/>
    </xf>
    <xf numFmtId="0" fontId="9" fillId="0" borderId="0" xfId="6" applyFont="1" applyFill="1" applyAlignment="1">
      <alignment vertical="center"/>
    </xf>
    <xf numFmtId="0" fontId="58" fillId="0" borderId="0" xfId="6" applyFont="1" applyFill="1" applyBorder="1" applyAlignment="1">
      <alignment vertical="center"/>
    </xf>
    <xf numFmtId="0" fontId="54" fillId="0" borderId="0" xfId="6" applyFont="1" applyFill="1" applyBorder="1" applyAlignment="1">
      <alignment vertical="center"/>
    </xf>
    <xf numFmtId="0" fontId="58" fillId="0" borderId="0" xfId="6" applyFont="1" applyFill="1" applyBorder="1" applyAlignment="1">
      <alignment horizontal="center" vertical="center"/>
    </xf>
    <xf numFmtId="0" fontId="54" fillId="0" borderId="0" xfId="6" applyFont="1" applyFill="1" applyBorder="1" applyAlignment="1">
      <alignment horizontal="center" vertical="center"/>
    </xf>
    <xf numFmtId="0" fontId="54" fillId="0" borderId="4" xfId="6" applyFont="1" applyFill="1" applyBorder="1" applyAlignment="1">
      <alignment horizontal="center" vertical="center"/>
    </xf>
    <xf numFmtId="0" fontId="54" fillId="0" borderId="1" xfId="6" applyFont="1" applyFill="1" applyBorder="1" applyAlignment="1">
      <alignment horizontal="centerContinuous" vertical="center"/>
    </xf>
    <xf numFmtId="0" fontId="54" fillId="0" borderId="4" xfId="6" applyFont="1" applyFill="1" applyBorder="1" applyAlignment="1">
      <alignment horizontal="centerContinuous" vertical="center"/>
    </xf>
    <xf numFmtId="0" fontId="54" fillId="0" borderId="5" xfId="6" applyFont="1" applyFill="1" applyBorder="1" applyAlignment="1">
      <alignment horizontal="centerContinuous" vertical="center"/>
    </xf>
    <xf numFmtId="0" fontId="54" fillId="0" borderId="3" xfId="6" applyFont="1" applyFill="1" applyBorder="1" applyAlignment="1">
      <alignment horizontal="centerContinuous" vertical="center"/>
    </xf>
    <xf numFmtId="0" fontId="54" fillId="0" borderId="5" xfId="6" applyFont="1" applyFill="1" applyBorder="1" applyAlignment="1">
      <alignment horizontal="left" vertical="center"/>
    </xf>
    <xf numFmtId="0" fontId="54" fillId="0" borderId="4" xfId="6" applyFont="1" applyFill="1" applyBorder="1" applyAlignment="1">
      <alignment horizontal="right" vertical="center"/>
    </xf>
    <xf numFmtId="0" fontId="57" fillId="0" borderId="5" xfId="6" applyFont="1" applyFill="1" applyBorder="1" applyAlignment="1">
      <alignment vertical="center"/>
    </xf>
    <xf numFmtId="0" fontId="57" fillId="0" borderId="1" xfId="6" applyFont="1" applyFill="1" applyBorder="1" applyAlignment="1">
      <alignment vertical="center"/>
    </xf>
    <xf numFmtId="0" fontId="54" fillId="0" borderId="9" xfId="6" applyFont="1" applyFill="1" applyBorder="1" applyAlignment="1">
      <alignment horizontal="left" vertical="center"/>
    </xf>
    <xf numFmtId="0" fontId="54" fillId="0" borderId="0" xfId="6" applyFont="1" applyFill="1" applyBorder="1" applyAlignment="1">
      <alignment horizontal="left" vertical="center"/>
    </xf>
    <xf numFmtId="0" fontId="54" fillId="0" borderId="6" xfId="6" applyFont="1" applyFill="1" applyBorder="1" applyAlignment="1">
      <alignment horizontal="left" vertical="center"/>
    </xf>
    <xf numFmtId="0" fontId="57" fillId="0" borderId="9" xfId="6" applyFont="1" applyFill="1" applyBorder="1" applyAlignment="1">
      <alignment vertical="center"/>
    </xf>
    <xf numFmtId="0" fontId="49" fillId="0" borderId="9" xfId="6" applyFont="1" applyBorder="1" applyAlignment="1">
      <alignment horizontal="left" vertical="center"/>
    </xf>
    <xf numFmtId="0" fontId="49" fillId="0" borderId="0" xfId="6" applyFont="1" applyBorder="1" applyAlignment="1">
      <alignment horizontal="left" vertical="center"/>
    </xf>
    <xf numFmtId="0" fontId="49" fillId="0" borderId="10" xfId="6" applyFont="1" applyBorder="1" applyAlignment="1">
      <alignment horizontal="left" vertical="center"/>
    </xf>
    <xf numFmtId="0" fontId="49" fillId="0" borderId="7" xfId="6" applyFont="1" applyBorder="1" applyAlignment="1">
      <alignment horizontal="left" vertical="center"/>
    </xf>
    <xf numFmtId="0" fontId="57" fillId="0" borderId="7" xfId="6" applyFont="1" applyFill="1" applyBorder="1" applyAlignment="1">
      <alignment vertical="center"/>
    </xf>
    <xf numFmtId="0" fontId="57" fillId="0" borderId="8" xfId="6" applyFont="1" applyFill="1" applyBorder="1" applyAlignment="1">
      <alignment vertical="center"/>
    </xf>
    <xf numFmtId="0" fontId="57" fillId="0" borderId="10" xfId="6" applyFont="1" applyFill="1" applyBorder="1" applyAlignment="1">
      <alignment vertical="center"/>
    </xf>
    <xf numFmtId="0" fontId="9" fillId="0" borderId="0" xfId="6" applyFont="1" applyFill="1" applyBorder="1" applyAlignment="1">
      <alignment vertical="center"/>
    </xf>
    <xf numFmtId="0" fontId="61" fillId="0" borderId="0" xfId="6" applyFont="1" applyFill="1" applyBorder="1" applyAlignment="1">
      <alignment vertical="center"/>
    </xf>
    <xf numFmtId="0" fontId="54" fillId="0" borderId="0" xfId="6" applyFont="1" applyFill="1" applyAlignment="1">
      <alignment horizontal="center" vertical="top" wrapText="1"/>
    </xf>
    <xf numFmtId="0" fontId="54" fillId="0" borderId="0" xfId="6" applyFont="1" applyFill="1" applyAlignment="1">
      <alignment horizontal="center" vertical="center"/>
    </xf>
    <xf numFmtId="0" fontId="54" fillId="0" borderId="0" xfId="6" applyFont="1" applyFill="1" applyAlignment="1">
      <alignment horizontal="center" vertical="center" wrapText="1"/>
    </xf>
    <xf numFmtId="0" fontId="54" fillId="0" borderId="0" xfId="6" applyFont="1" applyFill="1" applyAlignment="1">
      <alignment horizontal="left" vertical="center"/>
    </xf>
    <xf numFmtId="0" fontId="7" fillId="0" borderId="0" xfId="6" applyFont="1" applyFill="1" applyAlignment="1">
      <alignment vertical="center"/>
    </xf>
    <xf numFmtId="0" fontId="55" fillId="6" borderId="18" xfId="6" applyFont="1" applyFill="1" applyBorder="1" applyAlignment="1">
      <alignment horizontal="centerContinuous" vertical="center"/>
    </xf>
    <xf numFmtId="182" fontId="54" fillId="0" borderId="3" xfId="6" applyNumberFormat="1" applyFont="1" applyFill="1" applyBorder="1" applyAlignment="1">
      <alignment horizontal="center" vertical="center"/>
    </xf>
    <xf numFmtId="0" fontId="54" fillId="0" borderId="3" xfId="6" applyFont="1" applyFill="1" applyBorder="1" applyAlignment="1">
      <alignment horizontal="left" vertical="center"/>
    </xf>
    <xf numFmtId="0" fontId="54" fillId="0" borderId="11" xfId="6" applyFont="1" applyFill="1" applyBorder="1" applyAlignment="1">
      <alignment horizontal="center" vertical="center"/>
    </xf>
    <xf numFmtId="0" fontId="54" fillId="0" borderId="3" xfId="6" applyFont="1" applyFill="1" applyBorder="1" applyAlignment="1">
      <alignment horizontal="center" vertical="center"/>
    </xf>
    <xf numFmtId="0" fontId="61" fillId="0" borderId="4" xfId="6" applyFont="1" applyFill="1" applyBorder="1" applyAlignment="1">
      <alignment horizontal="left" vertical="top"/>
    </xf>
    <xf numFmtId="0" fontId="61" fillId="0" borderId="0" xfId="6" applyFont="1" applyFill="1" applyBorder="1" applyAlignment="1">
      <alignment horizontal="left" vertical="top"/>
    </xf>
    <xf numFmtId="0" fontId="54" fillId="0" borderId="0" xfId="6" applyFont="1" applyFill="1" applyBorder="1" applyAlignment="1">
      <alignment horizontal="centerContinuous" vertical="center"/>
    </xf>
    <xf numFmtId="0" fontId="54" fillId="0" borderId="2" xfId="6" applyFont="1" applyFill="1" applyBorder="1" applyAlignment="1">
      <alignment horizontal="center" vertical="center"/>
    </xf>
    <xf numFmtId="0" fontId="54" fillId="0" borderId="18" xfId="6" applyFont="1" applyFill="1" applyBorder="1" applyAlignment="1">
      <alignment horizontal="centerContinuous" vertical="center"/>
    </xf>
    <xf numFmtId="0" fontId="54" fillId="0" borderId="18" xfId="6" applyFont="1" applyFill="1" applyBorder="1" applyAlignment="1">
      <alignment vertical="center"/>
    </xf>
    <xf numFmtId="0" fontId="8" fillId="0" borderId="0" xfId="6" applyFont="1" applyFill="1" applyAlignment="1">
      <alignment vertical="center"/>
    </xf>
    <xf numFmtId="0" fontId="54" fillId="0" borderId="4" xfId="6" applyFont="1" applyFill="1" applyBorder="1" applyAlignment="1">
      <alignment vertical="center"/>
    </xf>
    <xf numFmtId="0" fontId="54" fillId="0" borderId="5" xfId="6" applyFont="1" applyFill="1" applyBorder="1" applyAlignment="1">
      <alignment vertical="center"/>
    </xf>
    <xf numFmtId="0" fontId="8" fillId="0" borderId="11" xfId="6" applyFont="1" applyFill="1" applyBorder="1" applyAlignment="1">
      <alignment horizontal="left" vertical="center"/>
    </xf>
    <xf numFmtId="0" fontId="63" fillId="0" borderId="0" xfId="6" applyFont="1" applyFill="1" applyAlignment="1">
      <alignment vertical="center"/>
    </xf>
    <xf numFmtId="0" fontId="8" fillId="0" borderId="1" xfId="6" applyFont="1" applyFill="1" applyBorder="1" applyAlignment="1">
      <alignment horizontal="centerContinuous" vertical="center"/>
    </xf>
    <xf numFmtId="0" fontId="49" fillId="0" borderId="0" xfId="6" applyFont="1" applyFill="1" applyAlignment="1">
      <alignment vertical="center"/>
    </xf>
    <xf numFmtId="0" fontId="65" fillId="0" borderId="0" xfId="6" applyFont="1" applyFill="1" applyAlignment="1">
      <alignment vertical="center"/>
    </xf>
    <xf numFmtId="0" fontId="54" fillId="7" borderId="3" xfId="6" applyFont="1" applyFill="1" applyBorder="1" applyAlignment="1">
      <alignment horizontal="center" vertical="center"/>
    </xf>
    <xf numFmtId="0" fontId="49" fillId="0" borderId="2" xfId="6" applyFont="1" applyBorder="1" applyAlignment="1"/>
    <xf numFmtId="0" fontId="49" fillId="0" borderId="3" xfId="6" applyFont="1" applyBorder="1" applyAlignment="1"/>
    <xf numFmtId="0" fontId="54" fillId="0" borderId="5" xfId="6" applyFont="1" applyFill="1" applyBorder="1" applyAlignment="1">
      <alignment horizontal="right" vertical="center"/>
    </xf>
    <xf numFmtId="0" fontId="54" fillId="0" borderId="8" xfId="6" applyFont="1" applyFill="1" applyBorder="1" applyAlignment="1">
      <alignment horizontal="right" vertical="center"/>
    </xf>
    <xf numFmtId="0" fontId="54" fillId="7" borderId="5" xfId="6" applyFont="1" applyFill="1" applyBorder="1" applyAlignment="1">
      <alignment horizontal="center" vertical="center"/>
    </xf>
    <xf numFmtId="0" fontId="54" fillId="0" borderId="6" xfId="6" applyFont="1" applyFill="1" applyBorder="1" applyAlignment="1">
      <alignment vertical="center"/>
    </xf>
    <xf numFmtId="0" fontId="54" fillId="0" borderId="9" xfId="6" applyFont="1" applyFill="1" applyBorder="1" applyAlignment="1">
      <alignment vertical="center"/>
    </xf>
    <xf numFmtId="0" fontId="58" fillId="0" borderId="10" xfId="6" applyFont="1" applyFill="1" applyBorder="1" applyAlignment="1">
      <alignment vertical="center"/>
    </xf>
    <xf numFmtId="0" fontId="58" fillId="0" borderId="7" xfId="6" applyFont="1" applyFill="1" applyBorder="1" applyAlignment="1">
      <alignment vertical="center"/>
    </xf>
    <xf numFmtId="0" fontId="58" fillId="0" borderId="8" xfId="6" applyFont="1" applyFill="1" applyBorder="1" applyAlignment="1">
      <alignment vertical="center"/>
    </xf>
    <xf numFmtId="0" fontId="9" fillId="0" borderId="0" xfId="6" applyFont="1" applyFill="1" applyAlignment="1">
      <alignment horizontal="left" vertical="center"/>
    </xf>
    <xf numFmtId="0" fontId="50" fillId="0" borderId="0" xfId="6" applyFont="1" applyFill="1" applyAlignment="1">
      <alignment horizontal="center" vertical="center"/>
    </xf>
    <xf numFmtId="0" fontId="61" fillId="0" borderId="0" xfId="6" applyFont="1" applyFill="1" applyBorder="1" applyAlignment="1">
      <alignment horizontal="center" vertical="center"/>
    </xf>
    <xf numFmtId="0" fontId="61" fillId="0" borderId="0" xfId="6" applyFont="1" applyFill="1" applyBorder="1" applyAlignment="1">
      <alignment horizontal="centerContinuous" vertical="center"/>
    </xf>
    <xf numFmtId="0" fontId="61" fillId="0" borderId="0" xfId="6" applyFont="1" applyFill="1" applyBorder="1" applyAlignment="1">
      <alignment horizontal="right" vertical="center"/>
    </xf>
    <xf numFmtId="0" fontId="49" fillId="0" borderId="4" xfId="6" applyFont="1" applyFill="1" applyBorder="1" applyAlignment="1">
      <alignment horizontal="left" vertical="center"/>
    </xf>
    <xf numFmtId="0" fontId="49" fillId="0" borderId="5" xfId="6" applyFont="1" applyFill="1" applyBorder="1" applyAlignment="1">
      <alignment horizontal="left" vertical="center"/>
    </xf>
    <xf numFmtId="0" fontId="6" fillId="0" borderId="0" xfId="6" applyFont="1" applyFill="1" applyAlignment="1">
      <alignment vertical="center"/>
    </xf>
    <xf numFmtId="0" fontId="8" fillId="0" borderId="0" xfId="6" applyFont="1" applyFill="1" applyAlignment="1">
      <alignment horizontal="center" vertical="center"/>
    </xf>
    <xf numFmtId="0" fontId="8" fillId="0" borderId="0" xfId="6" applyFont="1" applyFill="1" applyAlignment="1">
      <alignment horizontal="left" vertical="center"/>
    </xf>
    <xf numFmtId="0" fontId="8" fillId="0" borderId="0" xfId="6" applyFont="1" applyFill="1" applyAlignment="1">
      <alignment horizontal="center" vertical="center" wrapText="1"/>
    </xf>
    <xf numFmtId="0" fontId="54" fillId="0" borderId="1" xfId="6" applyFont="1" applyFill="1" applyBorder="1" applyAlignment="1">
      <alignment vertical="center"/>
    </xf>
    <xf numFmtId="0" fontId="54" fillId="0" borderId="0" xfId="6" applyFont="1" applyFill="1" applyBorder="1" applyAlignment="1">
      <alignment horizontal="left" vertical="center" wrapText="1"/>
    </xf>
    <xf numFmtId="0" fontId="54" fillId="0" borderId="10" xfId="6" applyFont="1" applyFill="1" applyBorder="1" applyAlignment="1">
      <alignment vertical="center"/>
    </xf>
    <xf numFmtId="0" fontId="54" fillId="0" borderId="7" xfId="6" applyFont="1" applyFill="1" applyBorder="1" applyAlignment="1">
      <alignment vertical="center"/>
    </xf>
    <xf numFmtId="0" fontId="54" fillId="0" borderId="8" xfId="6" applyFont="1" applyFill="1" applyBorder="1" applyAlignment="1">
      <alignment vertical="center"/>
    </xf>
    <xf numFmtId="0" fontId="54" fillId="0" borderId="2" xfId="6" applyFont="1" applyFill="1" applyBorder="1" applyAlignment="1">
      <alignment vertical="center" textRotation="255" shrinkToFit="1"/>
    </xf>
    <xf numFmtId="0" fontId="66" fillId="0" borderId="0" xfId="6" applyFont="1" applyFill="1" applyBorder="1" applyAlignment="1">
      <alignment vertical="center"/>
    </xf>
    <xf numFmtId="0" fontId="66" fillId="0" borderId="0" xfId="6" applyFont="1" applyFill="1" applyBorder="1" applyAlignment="1">
      <alignment horizontal="center" vertical="center"/>
    </xf>
    <xf numFmtId="0" fontId="66" fillId="0" borderId="0" xfId="6" applyFont="1" applyFill="1" applyBorder="1" applyAlignment="1">
      <alignment horizontal="centerContinuous" vertical="center"/>
    </xf>
    <xf numFmtId="0" fontId="66" fillId="0" borderId="0" xfId="6" applyFont="1" applyFill="1" applyBorder="1" applyAlignment="1">
      <alignment horizontal="left" vertical="center"/>
    </xf>
    <xf numFmtId="0" fontId="67" fillId="0" borderId="0" xfId="6" applyFont="1" applyFill="1" applyAlignment="1">
      <alignment vertical="center"/>
    </xf>
    <xf numFmtId="0" fontId="61" fillId="0" borderId="0" xfId="6" applyFont="1" applyFill="1" applyBorder="1" applyAlignment="1">
      <alignment horizontal="left" vertical="center"/>
    </xf>
    <xf numFmtId="0" fontId="54" fillId="0" borderId="2" xfId="6" applyFont="1" applyFill="1" applyBorder="1" applyAlignment="1">
      <alignment horizontal="left" vertical="top" wrapText="1"/>
    </xf>
    <xf numFmtId="0" fontId="9" fillId="0" borderId="0" xfId="6" applyFont="1" applyFill="1" applyBorder="1" applyAlignment="1">
      <alignment horizontal="left" vertical="center"/>
    </xf>
    <xf numFmtId="0" fontId="54" fillId="0" borderId="0" xfId="6" applyFont="1" applyFill="1" applyAlignment="1">
      <alignment horizontal="right" vertical="center"/>
    </xf>
    <xf numFmtId="0" fontId="8" fillId="0" borderId="0" xfId="6" applyFont="1" applyFill="1" applyBorder="1" applyAlignment="1">
      <alignment horizontal="left" vertical="center" shrinkToFit="1"/>
    </xf>
    <xf numFmtId="0" fontId="61" fillId="0" borderId="0" xfId="6" applyFont="1" applyFill="1" applyBorder="1" applyAlignment="1">
      <alignment horizontal="center" vertical="center" textRotation="255"/>
    </xf>
    <xf numFmtId="0" fontId="60" fillId="0" borderId="0" xfId="6" applyFont="1" applyFill="1" applyBorder="1" applyAlignment="1">
      <alignment vertical="center"/>
    </xf>
    <xf numFmtId="0" fontId="88" fillId="0" borderId="0" xfId="6" applyFont="1" applyFill="1" applyAlignment="1">
      <alignment vertical="center"/>
    </xf>
    <xf numFmtId="0" fontId="87" fillId="0" borderId="0" xfId="6" applyFont="1" applyFill="1" applyAlignment="1">
      <alignment horizontal="center" vertical="center" wrapText="1"/>
    </xf>
    <xf numFmtId="0" fontId="51" fillId="0" borderId="0" xfId="6" applyFont="1" applyFill="1" applyAlignment="1">
      <alignment vertical="center"/>
    </xf>
    <xf numFmtId="0" fontId="56" fillId="6" borderId="2" xfId="6" applyFont="1" applyFill="1" applyBorder="1" applyAlignment="1">
      <alignment horizontal="centerContinuous" vertical="center"/>
    </xf>
    <xf numFmtId="0" fontId="56" fillId="6" borderId="3" xfId="6" applyFont="1" applyFill="1" applyBorder="1" applyAlignment="1">
      <alignment horizontal="centerContinuous" vertical="center"/>
    </xf>
    <xf numFmtId="0" fontId="69" fillId="6" borderId="3" xfId="6" applyFont="1" applyFill="1" applyBorder="1" applyAlignment="1">
      <alignment horizontal="centerContinuous" vertical="center"/>
    </xf>
    <xf numFmtId="0" fontId="54" fillId="4" borderId="18" xfId="6" applyFont="1" applyFill="1" applyBorder="1" applyAlignment="1">
      <alignment horizontal="center" vertical="center"/>
    </xf>
    <xf numFmtId="0" fontId="57" fillId="0" borderId="32" xfId="6" applyFont="1" applyFill="1" applyBorder="1" applyAlignment="1">
      <alignment horizontal="left" vertical="center"/>
    </xf>
    <xf numFmtId="0" fontId="49" fillId="0" borderId="2" xfId="6" applyFont="1" applyBorder="1"/>
    <xf numFmtId="0" fontId="49" fillId="0" borderId="3" xfId="6" applyFont="1" applyBorder="1"/>
    <xf numFmtId="0" fontId="31" fillId="0" borderId="0" xfId="6" applyFont="1" applyFill="1" applyAlignment="1">
      <alignment vertical="center"/>
    </xf>
    <xf numFmtId="0" fontId="1" fillId="0" borderId="0" xfId="6" applyFont="1"/>
    <xf numFmtId="0" fontId="9" fillId="0" borderId="4" xfId="6" applyFont="1" applyFill="1" applyBorder="1" applyAlignment="1">
      <alignment vertical="center"/>
    </xf>
    <xf numFmtId="0" fontId="55" fillId="6" borderId="5" xfId="6" applyFont="1" applyFill="1" applyBorder="1" applyAlignment="1">
      <alignment horizontal="right" vertical="center"/>
    </xf>
    <xf numFmtId="0" fontId="54" fillId="4" borderId="9" xfId="6" applyFont="1" applyFill="1" applyBorder="1" applyAlignment="1">
      <alignment vertical="center"/>
    </xf>
    <xf numFmtId="0" fontId="54" fillId="4" borderId="0" xfId="6" applyFont="1" applyFill="1" applyBorder="1" applyAlignment="1">
      <alignment vertical="center"/>
    </xf>
    <xf numFmtId="0" fontId="54" fillId="4" borderId="6" xfId="6" applyFont="1" applyFill="1" applyBorder="1" applyAlignment="1">
      <alignment vertical="center"/>
    </xf>
    <xf numFmtId="0" fontId="54" fillId="4" borderId="46" xfId="6" applyFont="1" applyFill="1" applyBorder="1" applyAlignment="1">
      <alignment vertical="center"/>
    </xf>
    <xf numFmtId="0" fontId="54" fillId="4" borderId="47" xfId="6" applyFont="1" applyFill="1" applyBorder="1" applyAlignment="1">
      <alignment vertical="center"/>
    </xf>
    <xf numFmtId="0" fontId="54" fillId="4" borderId="48" xfId="6" applyFont="1" applyFill="1" applyBorder="1" applyAlignment="1">
      <alignment vertical="center"/>
    </xf>
    <xf numFmtId="0" fontId="54" fillId="4" borderId="49" xfId="6" applyFont="1" applyFill="1" applyBorder="1" applyAlignment="1">
      <alignment vertical="center"/>
    </xf>
    <xf numFmtId="0" fontId="54" fillId="4" borderId="50" xfId="6" applyFont="1" applyFill="1" applyBorder="1" applyAlignment="1">
      <alignment vertical="center"/>
    </xf>
    <xf numFmtId="0" fontId="54" fillId="4" borderId="51" xfId="6" applyFont="1" applyFill="1" applyBorder="1" applyAlignment="1">
      <alignment vertical="center"/>
    </xf>
    <xf numFmtId="0" fontId="54" fillId="4" borderId="10" xfId="6" applyFont="1" applyFill="1" applyBorder="1" applyAlignment="1">
      <alignment vertical="center"/>
    </xf>
    <xf numFmtId="0" fontId="54" fillId="4" borderId="7" xfId="6" applyFont="1" applyFill="1" applyBorder="1" applyAlignment="1">
      <alignment vertical="center"/>
    </xf>
    <xf numFmtId="0" fontId="54" fillId="4" borderId="8" xfId="6" applyFont="1" applyFill="1" applyBorder="1" applyAlignment="1">
      <alignment vertical="center"/>
    </xf>
    <xf numFmtId="0" fontId="49" fillId="0" borderId="0" xfId="6"/>
    <xf numFmtId="0" fontId="8" fillId="0" borderId="18" xfId="6" applyFont="1" applyFill="1" applyBorder="1" applyAlignment="1">
      <alignment horizontal="centerContinuous" vertical="center"/>
    </xf>
    <xf numFmtId="0" fontId="54" fillId="0" borderId="3" xfId="6" applyFont="1" applyFill="1" applyBorder="1" applyAlignment="1">
      <alignment vertical="center"/>
    </xf>
    <xf numFmtId="0" fontId="54" fillId="2" borderId="19" xfId="6" applyFont="1" applyFill="1" applyBorder="1" applyAlignment="1">
      <alignment horizontal="center" vertical="center"/>
    </xf>
    <xf numFmtId="0" fontId="54" fillId="0" borderId="1" xfId="6" applyFont="1" applyFill="1" applyBorder="1" applyAlignment="1">
      <alignment horizontal="center" vertical="center" textRotation="255"/>
    </xf>
    <xf numFmtId="0" fontId="54" fillId="0" borderId="9" xfId="6" applyFont="1" applyFill="1" applyBorder="1" applyAlignment="1">
      <alignment horizontal="center" vertical="center" textRotation="255"/>
    </xf>
    <xf numFmtId="0" fontId="60" fillId="0" borderId="2" xfId="6" applyFont="1" applyFill="1" applyBorder="1" applyAlignment="1">
      <alignment vertical="center"/>
    </xf>
    <xf numFmtId="0" fontId="60" fillId="0" borderId="3" xfId="6" applyFont="1" applyFill="1" applyBorder="1" applyAlignment="1">
      <alignment vertical="center"/>
    </xf>
    <xf numFmtId="0" fontId="54" fillId="0" borderId="10" xfId="6" applyFont="1" applyFill="1" applyBorder="1" applyAlignment="1">
      <alignment horizontal="center" vertical="center" textRotation="255"/>
    </xf>
    <xf numFmtId="0" fontId="8" fillId="0" borderId="4" xfId="6" applyFont="1" applyFill="1" applyBorder="1" applyAlignment="1">
      <alignment vertical="center"/>
    </xf>
    <xf numFmtId="0" fontId="8" fillId="0" borderId="5" xfId="6" applyFont="1" applyFill="1" applyBorder="1" applyAlignment="1">
      <alignment vertical="center"/>
    </xf>
    <xf numFmtId="0" fontId="8" fillId="0" borderId="0" xfId="6" applyFont="1" applyFill="1" applyAlignment="1">
      <alignment horizontal="left" vertical="top"/>
    </xf>
    <xf numFmtId="0" fontId="87" fillId="0" borderId="0" xfId="6" applyFont="1" applyFill="1" applyAlignment="1">
      <alignment horizontal="left" vertical="top"/>
    </xf>
    <xf numFmtId="0" fontId="32" fillId="0" borderId="0" xfId="6" applyFont="1" applyFill="1" applyAlignment="1">
      <alignment vertical="center"/>
    </xf>
    <xf numFmtId="0" fontId="69" fillId="6" borderId="2" xfId="6" applyFont="1" applyFill="1" applyBorder="1" applyAlignment="1">
      <alignment horizontal="centerContinuous" vertical="center"/>
    </xf>
    <xf numFmtId="0" fontId="70" fillId="0" borderId="0" xfId="6" applyFont="1" applyFill="1" applyAlignment="1">
      <alignment vertical="center"/>
    </xf>
    <xf numFmtId="0" fontId="71" fillId="0" borderId="2" xfId="6" applyFont="1" applyFill="1" applyBorder="1" applyAlignment="1">
      <alignment horizontal="left" vertical="center"/>
    </xf>
    <xf numFmtId="0" fontId="71" fillId="0" borderId="3" xfId="6" applyFont="1" applyFill="1" applyBorder="1" applyAlignment="1">
      <alignment horizontal="left" vertical="center"/>
    </xf>
    <xf numFmtId="0" fontId="51" fillId="0" borderId="5" xfId="6" applyFont="1" applyFill="1" applyBorder="1" applyAlignment="1">
      <alignment vertical="center"/>
    </xf>
    <xf numFmtId="0" fontId="54" fillId="0" borderId="2" xfId="6" applyFont="1" applyBorder="1" applyAlignment="1"/>
    <xf numFmtId="0" fontId="54" fillId="0" borderId="3" xfId="6" applyFont="1" applyBorder="1" applyAlignment="1"/>
    <xf numFmtId="0" fontId="54" fillId="0" borderId="0" xfId="6" applyFont="1" applyFill="1" applyBorder="1" applyAlignment="1">
      <alignment horizontal="center" vertical="center" textRotation="255"/>
    </xf>
    <xf numFmtId="0" fontId="72" fillId="0" borderId="0" xfId="6" applyFont="1" applyFill="1" applyAlignment="1">
      <alignment vertical="center"/>
    </xf>
    <xf numFmtId="0" fontId="55" fillId="6" borderId="1" xfId="6" applyFont="1" applyFill="1" applyBorder="1" applyAlignment="1">
      <alignment vertical="center"/>
    </xf>
    <xf numFmtId="0" fontId="55" fillId="6" borderId="4" xfId="6" applyFont="1" applyFill="1" applyBorder="1" applyAlignment="1">
      <alignment vertical="center"/>
    </xf>
    <xf numFmtId="185" fontId="54" fillId="0" borderId="3" xfId="4" applyNumberFormat="1" applyFont="1" applyFill="1" applyBorder="1" applyAlignment="1">
      <alignment horizontal="center" vertical="center"/>
    </xf>
    <xf numFmtId="184" fontId="54" fillId="0" borderId="3" xfId="4" applyNumberFormat="1" applyFont="1" applyFill="1" applyBorder="1" applyAlignment="1">
      <alignment horizontal="center" vertical="center"/>
    </xf>
    <xf numFmtId="182" fontId="54" fillId="0" borderId="3" xfId="4" applyNumberFormat="1" applyFont="1" applyFill="1" applyBorder="1" applyAlignment="1">
      <alignment horizontal="center" vertical="center"/>
    </xf>
    <xf numFmtId="0" fontId="54" fillId="0" borderId="9" xfId="6" applyFont="1" applyFill="1" applyBorder="1" applyAlignment="1">
      <alignment horizontal="centerContinuous" vertical="center"/>
    </xf>
    <xf numFmtId="0" fontId="54" fillId="0" borderId="6" xfId="6" applyFont="1" applyFill="1" applyBorder="1" applyAlignment="1">
      <alignment horizontal="centerContinuous" vertical="center"/>
    </xf>
    <xf numFmtId="184" fontId="54" fillId="7" borderId="3" xfId="4" applyNumberFormat="1" applyFont="1" applyFill="1" applyBorder="1" applyAlignment="1">
      <alignment horizontal="center" vertical="center"/>
    </xf>
    <xf numFmtId="182" fontId="54" fillId="7" borderId="3" xfId="4" applyNumberFormat="1" applyFont="1" applyFill="1" applyBorder="1" applyAlignment="1">
      <alignment horizontal="center" vertical="center"/>
    </xf>
    <xf numFmtId="0" fontId="8" fillId="0" borderId="0" xfId="6" applyFont="1" applyFill="1" applyBorder="1" applyAlignment="1">
      <alignment horizontal="center" vertical="center"/>
    </xf>
    <xf numFmtId="0" fontId="41" fillId="0" borderId="0" xfId="6" applyFont="1" applyFill="1" applyAlignment="1">
      <alignment vertical="center"/>
    </xf>
    <xf numFmtId="38" fontId="54" fillId="0" borderId="0" xfId="4" applyFont="1" applyFill="1" applyBorder="1" applyAlignment="1">
      <alignment horizontal="right" vertical="center"/>
    </xf>
    <xf numFmtId="185" fontId="54" fillId="0" borderId="2" xfId="4" applyNumberFormat="1" applyFont="1" applyFill="1" applyBorder="1" applyAlignment="1">
      <alignment horizontal="center" vertical="center"/>
    </xf>
    <xf numFmtId="185" fontId="54" fillId="0" borderId="0" xfId="4" applyNumberFormat="1" applyFont="1" applyFill="1" applyBorder="1" applyAlignment="1">
      <alignment horizontal="right" vertical="center"/>
    </xf>
    <xf numFmtId="0" fontId="58" fillId="0" borderId="0" xfId="6" applyFont="1" applyFill="1" applyBorder="1" applyAlignment="1">
      <alignment horizontal="left" vertical="center" wrapText="1"/>
    </xf>
    <xf numFmtId="0" fontId="7" fillId="0" borderId="0" xfId="6" applyFont="1" applyFill="1" applyAlignment="1">
      <alignment horizontal="left" vertical="center"/>
    </xf>
    <xf numFmtId="0" fontId="73" fillId="6" borderId="3" xfId="6" applyFont="1" applyFill="1" applyBorder="1" applyAlignment="1">
      <alignment horizontal="centerContinuous" vertical="center"/>
    </xf>
    <xf numFmtId="38" fontId="54" fillId="0" borderId="3" xfId="4" applyFont="1" applyFill="1" applyBorder="1" applyAlignment="1">
      <alignment horizontal="center" vertical="center"/>
    </xf>
    <xf numFmtId="0" fontId="58" fillId="0" borderId="0" xfId="6" applyFont="1" applyFill="1" applyAlignment="1">
      <alignment horizontal="center" vertical="center"/>
    </xf>
    <xf numFmtId="38" fontId="61" fillId="0" borderId="0" xfId="4" applyFont="1" applyFill="1" applyBorder="1" applyAlignment="1">
      <alignment horizontal="right" vertical="center"/>
    </xf>
    <xf numFmtId="0" fontId="71" fillId="0" borderId="0" xfId="6" applyFont="1" applyFill="1" applyBorder="1" applyAlignment="1">
      <alignment horizontal="left" vertical="center"/>
    </xf>
    <xf numFmtId="0" fontId="71" fillId="0" borderId="0" xfId="6" applyFont="1" applyFill="1" applyBorder="1" applyAlignment="1">
      <alignment horizontal="center" vertical="center"/>
    </xf>
    <xf numFmtId="0" fontId="72" fillId="0" borderId="0" xfId="6" applyFont="1" applyFill="1" applyBorder="1" applyAlignment="1">
      <alignment vertical="center"/>
    </xf>
    <xf numFmtId="0" fontId="74" fillId="0" borderId="0" xfId="6" applyFont="1" applyFill="1" applyAlignment="1">
      <alignment vertical="center"/>
    </xf>
    <xf numFmtId="0" fontId="54" fillId="0" borderId="46" xfId="6" applyFont="1" applyFill="1" applyBorder="1" applyAlignment="1">
      <alignment vertical="center"/>
    </xf>
    <xf numFmtId="0" fontId="58" fillId="0" borderId="4" xfId="6" applyFont="1" applyFill="1" applyBorder="1" applyAlignment="1">
      <alignment horizontal="left" vertical="center"/>
    </xf>
    <xf numFmtId="0" fontId="58" fillId="0" borderId="5" xfId="6" applyFont="1" applyFill="1" applyBorder="1" applyAlignment="1">
      <alignment horizontal="left" vertical="center"/>
    </xf>
    <xf numFmtId="0" fontId="54" fillId="0" borderId="0" xfId="0" applyFont="1" applyFill="1" applyAlignment="1">
      <alignment vertical="center"/>
    </xf>
    <xf numFmtId="0" fontId="55" fillId="6" borderId="11" xfId="0" applyFont="1" applyFill="1" applyBorder="1" applyAlignment="1">
      <alignment horizontal="centerContinuous" vertical="center"/>
    </xf>
    <xf numFmtId="0" fontId="55" fillId="6" borderId="3" xfId="0" applyFont="1" applyFill="1" applyBorder="1" applyAlignment="1">
      <alignment horizontal="centerContinuous" vertical="center"/>
    </xf>
    <xf numFmtId="0" fontId="60" fillId="0" borderId="0" xfId="0" applyFont="1" applyFill="1" applyAlignment="1">
      <alignment vertical="center"/>
    </xf>
    <xf numFmtId="0" fontId="59" fillId="0" borderId="0" xfId="0" applyFont="1" applyFill="1" applyAlignment="1">
      <alignment vertical="center"/>
    </xf>
    <xf numFmtId="0" fontId="54" fillId="0" borderId="11" xfId="0" applyFont="1" applyFill="1" applyBorder="1" applyAlignment="1">
      <alignment horizontal="left" vertical="center"/>
    </xf>
    <xf numFmtId="0" fontId="54" fillId="0" borderId="2" xfId="0" applyFont="1" applyFill="1" applyBorder="1" applyAlignment="1">
      <alignment horizontal="left" vertical="center"/>
    </xf>
    <xf numFmtId="0" fontId="59" fillId="0" borderId="0" xfId="0" applyFont="1"/>
    <xf numFmtId="0" fontId="55" fillId="6" borderId="2" xfId="0" applyFont="1" applyFill="1" applyBorder="1" applyAlignment="1">
      <alignment horizontal="centerContinuous" vertical="center"/>
    </xf>
    <xf numFmtId="0" fontId="0" fillId="0" borderId="0" xfId="0" applyAlignment="1"/>
    <xf numFmtId="0" fontId="8" fillId="2" borderId="11" xfId="0" applyFont="1" applyFill="1" applyBorder="1" applyAlignment="1">
      <alignment vertical="center"/>
    </xf>
    <xf numFmtId="0" fontId="8" fillId="2" borderId="3" xfId="0" applyFont="1" applyFill="1" applyBorder="1" applyAlignment="1">
      <alignment vertical="center"/>
    </xf>
    <xf numFmtId="0" fontId="85" fillId="0" borderId="0" xfId="6" applyFont="1" applyFill="1" applyAlignment="1">
      <alignment vertical="center"/>
    </xf>
    <xf numFmtId="0" fontId="8" fillId="0" borderId="11" xfId="6" applyFont="1" applyFill="1" applyBorder="1" applyAlignment="1">
      <alignment vertical="center"/>
    </xf>
    <xf numFmtId="0" fontId="8" fillId="0" borderId="2" xfId="6" applyFont="1" applyFill="1" applyBorder="1" applyAlignment="1">
      <alignment vertical="center"/>
    </xf>
    <xf numFmtId="0" fontId="55" fillId="0" borderId="0" xfId="6" applyFont="1" applyFill="1" applyBorder="1" applyAlignment="1">
      <alignment horizontal="left" vertical="center"/>
    </xf>
    <xf numFmtId="0" fontId="87" fillId="0" borderId="0" xfId="6" applyFont="1" applyFill="1" applyAlignment="1">
      <alignment horizontal="center" vertical="center"/>
    </xf>
    <xf numFmtId="0" fontId="8" fillId="0" borderId="3" xfId="0" applyFont="1" applyFill="1" applyBorder="1" applyAlignment="1">
      <alignment vertical="center"/>
    </xf>
    <xf numFmtId="0" fontId="8" fillId="0" borderId="52" xfId="0" applyFont="1" applyFill="1" applyBorder="1" applyAlignment="1">
      <alignment vertical="center"/>
    </xf>
    <xf numFmtId="0" fontId="8" fillId="0" borderId="52" xfId="0" applyFont="1" applyFill="1" applyBorder="1" applyAlignment="1">
      <alignment horizontal="left" vertical="center" shrinkToFit="1"/>
    </xf>
    <xf numFmtId="0" fontId="8" fillId="0" borderId="53" xfId="0" applyFont="1" applyFill="1" applyBorder="1" applyAlignment="1">
      <alignment vertical="center"/>
    </xf>
    <xf numFmtId="0" fontId="8" fillId="0" borderId="11" xfId="0" applyFont="1" applyFill="1" applyBorder="1" applyAlignment="1">
      <alignment horizontal="centerContinuous" vertical="center" wrapText="1"/>
    </xf>
    <xf numFmtId="0" fontId="8" fillId="12" borderId="0" xfId="0" applyFont="1" applyFill="1" applyBorder="1" applyAlignment="1">
      <alignment vertical="center"/>
    </xf>
    <xf numFmtId="0" fontId="8" fillId="0" borderId="0" xfId="0" applyFont="1" applyFill="1" applyBorder="1" applyAlignment="1">
      <alignment horizontal="center" vertical="center" textRotation="255"/>
    </xf>
    <xf numFmtId="0" fontId="24" fillId="0" borderId="0" xfId="0" applyFont="1" applyFill="1" applyBorder="1" applyAlignment="1">
      <alignment horizontal="centerContinuous" vertical="center"/>
    </xf>
    <xf numFmtId="0" fontId="24" fillId="0" borderId="0" xfId="0" applyFont="1" applyFill="1" applyBorder="1" applyAlignment="1">
      <alignment horizontal="center" vertical="center"/>
    </xf>
    <xf numFmtId="0" fontId="0" fillId="0" borderId="0" xfId="0" applyFont="1" applyBorder="1" applyAlignment="1">
      <alignment horizontal="center"/>
    </xf>
    <xf numFmtId="0" fontId="9" fillId="0" borderId="4" xfId="0" applyFont="1" applyFill="1" applyBorder="1" applyAlignment="1">
      <alignment horizontal="center" vertical="center"/>
    </xf>
    <xf numFmtId="0" fontId="9" fillId="0" borderId="4" xfId="0" applyFont="1" applyFill="1" applyBorder="1" applyAlignment="1">
      <alignment vertical="center"/>
    </xf>
    <xf numFmtId="0" fontId="9" fillId="0" borderId="4" xfId="0" applyFont="1" applyFill="1" applyBorder="1" applyAlignment="1">
      <alignment vertical="top" wrapText="1"/>
    </xf>
    <xf numFmtId="0" fontId="9" fillId="0" borderId="4" xfId="0" applyFont="1" applyFill="1" applyBorder="1" applyAlignment="1">
      <alignment horizontal="center" vertical="center" wrapText="1"/>
    </xf>
    <xf numFmtId="0" fontId="89" fillId="0" borderId="0" xfId="0" applyFont="1" applyFill="1" applyAlignment="1">
      <alignment vertical="center"/>
    </xf>
    <xf numFmtId="0" fontId="9" fillId="0" borderId="0" xfId="6" applyFont="1" applyFill="1" applyAlignment="1">
      <alignment horizontal="center" vertical="center"/>
    </xf>
    <xf numFmtId="0" fontId="9" fillId="0" borderId="0" xfId="6" applyFont="1" applyFill="1" applyBorder="1" applyAlignment="1">
      <alignment horizontal="center" vertical="center"/>
    </xf>
    <xf numFmtId="0" fontId="8" fillId="0" borderId="0" xfId="6" applyFont="1" applyFill="1" applyAlignment="1">
      <alignment horizontal="right" vertical="center"/>
    </xf>
    <xf numFmtId="0" fontId="8" fillId="0" borderId="0" xfId="6" applyFont="1" applyFill="1" applyBorder="1" applyAlignment="1">
      <alignment vertical="center"/>
    </xf>
    <xf numFmtId="0" fontId="54" fillId="0" borderId="0" xfId="6" applyFont="1" applyFill="1" applyBorder="1" applyAlignment="1">
      <alignment horizontal="center" vertical="center" wrapText="1"/>
    </xf>
    <xf numFmtId="0" fontId="90" fillId="0" borderId="0" xfId="0" applyFont="1" applyAlignment="1">
      <alignment vertical="center"/>
    </xf>
    <xf numFmtId="0" fontId="54" fillId="0" borderId="4" xfId="6" applyFont="1" applyFill="1" applyBorder="1" applyAlignment="1">
      <alignment vertical="center" wrapText="1"/>
    </xf>
    <xf numFmtId="0" fontId="1" fillId="0" borderId="7" xfId="6" applyFont="1" applyBorder="1" applyAlignment="1">
      <alignment vertical="center"/>
    </xf>
    <xf numFmtId="0" fontId="8" fillId="0" borderId="7" xfId="6" applyFont="1" applyBorder="1" applyAlignment="1">
      <alignment vertical="center"/>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3" fillId="0" borderId="0" xfId="0" applyFont="1" applyFill="1" applyAlignment="1">
      <alignment horizontal="left" vertical="center"/>
    </xf>
    <xf numFmtId="0" fontId="7" fillId="0" borderId="0" xfId="0" quotePrefix="1" applyFont="1" applyFill="1" applyAlignment="1">
      <alignment horizontal="center" vertical="center"/>
    </xf>
    <xf numFmtId="0" fontId="91" fillId="0" borderId="0" xfId="0" applyFont="1" applyFill="1" applyAlignment="1">
      <alignment vertical="center"/>
    </xf>
    <xf numFmtId="0" fontId="7" fillId="0" borderId="0" xfId="0" applyFont="1" applyFill="1" applyAlignment="1">
      <alignment horizontal="center" vertical="center" wrapText="1"/>
    </xf>
    <xf numFmtId="0" fontId="8" fillId="13" borderId="54" xfId="0" applyFont="1" applyFill="1" applyBorder="1" applyAlignment="1">
      <alignment horizontal="centerContinuous" vertical="center" wrapText="1"/>
    </xf>
    <xf numFmtId="0" fontId="8" fillId="13" borderId="55" xfId="0" applyFont="1" applyFill="1" applyBorder="1" applyAlignment="1">
      <alignment horizontal="centerContinuous" vertical="center" wrapText="1"/>
    </xf>
    <xf numFmtId="0" fontId="8" fillId="13" borderId="56" xfId="0" applyFont="1" applyFill="1" applyBorder="1" applyAlignment="1">
      <alignment horizontal="centerContinuous" vertical="center" wrapText="1"/>
    </xf>
    <xf numFmtId="0" fontId="38" fillId="12" borderId="0" xfId="0" applyFont="1" applyFill="1" applyBorder="1" applyAlignment="1">
      <alignment horizontal="center" vertical="center" wrapText="1"/>
    </xf>
    <xf numFmtId="0" fontId="6" fillId="0" borderId="0" xfId="0" applyFont="1" applyFill="1" applyAlignment="1">
      <alignment vertical="center" wrapText="1"/>
    </xf>
    <xf numFmtId="0" fontId="8" fillId="0" borderId="6" xfId="0" applyFont="1" applyFill="1" applyBorder="1" applyAlignment="1">
      <alignment horizontal="center" vertical="center" wrapText="1"/>
    </xf>
    <xf numFmtId="4" fontId="8" fillId="12" borderId="0" xfId="0" applyNumberFormat="1" applyFont="1" applyFill="1" applyBorder="1" applyAlignment="1">
      <alignment horizontal="right" vertical="center" wrapText="1"/>
    </xf>
    <xf numFmtId="0" fontId="8" fillId="0" borderId="25"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9" fillId="0" borderId="0" xfId="0" quotePrefix="1" applyFont="1" applyFill="1" applyAlignment="1">
      <alignment horizontal="center" vertical="center"/>
    </xf>
    <xf numFmtId="0" fontId="8" fillId="0" borderId="0" xfId="0" quotePrefix="1" applyFont="1" applyFill="1" applyAlignment="1">
      <alignment vertical="center"/>
    </xf>
    <xf numFmtId="0" fontId="8" fillId="0" borderId="0" xfId="0" quotePrefix="1" applyFont="1" applyFill="1" applyAlignment="1">
      <alignment horizontal="center" vertical="center"/>
    </xf>
    <xf numFmtId="0" fontId="76" fillId="0" borderId="0" xfId="0" quotePrefix="1" applyFont="1" applyFill="1" applyAlignment="1">
      <alignment horizontal="center" vertical="center"/>
    </xf>
    <xf numFmtId="0" fontId="8" fillId="0" borderId="0" xfId="0" applyFont="1" applyAlignment="1">
      <alignment vertical="center" wrapText="1"/>
    </xf>
    <xf numFmtId="0" fontId="7" fillId="0" borderId="0" xfId="0" applyFont="1" applyFill="1" applyAlignment="1">
      <alignment vertical="center" wrapText="1"/>
    </xf>
    <xf numFmtId="0" fontId="0" fillId="0" borderId="0" xfId="0" applyAlignment="1">
      <alignment vertical="center" wrapText="1"/>
    </xf>
    <xf numFmtId="0" fontId="7" fillId="0" borderId="0" xfId="0" applyFont="1" applyFill="1" applyAlignment="1">
      <alignment vertical="top" wrapText="1"/>
    </xf>
    <xf numFmtId="0" fontId="38" fillId="12" borderId="9" xfId="0" applyFont="1" applyFill="1" applyBorder="1" applyAlignment="1">
      <alignment horizontal="center" vertical="center" wrapText="1"/>
    </xf>
    <xf numFmtId="4" fontId="8" fillId="12" borderId="9" xfId="0" applyNumberFormat="1" applyFont="1" applyFill="1" applyBorder="1" applyAlignment="1">
      <alignment horizontal="right" vertical="center" wrapText="1"/>
    </xf>
    <xf numFmtId="0" fontId="6" fillId="0" borderId="0" xfId="0" applyFont="1" applyFill="1" applyAlignment="1">
      <alignment vertical="center" shrinkToFit="1"/>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xf>
    <xf numFmtId="0" fontId="8" fillId="4" borderId="1" xfId="0" applyNumberFormat="1" applyFont="1" applyFill="1" applyBorder="1" applyAlignment="1">
      <alignment horizontal="right" vertical="center"/>
    </xf>
    <xf numFmtId="0" fontId="8" fillId="4" borderId="4" xfId="0" applyNumberFormat="1" applyFont="1" applyFill="1" applyBorder="1" applyAlignment="1">
      <alignment horizontal="right" vertical="center"/>
    </xf>
    <xf numFmtId="0" fontId="8" fillId="4" borderId="5" xfId="0" applyNumberFormat="1" applyFont="1" applyFill="1" applyBorder="1" applyAlignment="1">
      <alignment horizontal="right" vertical="center"/>
    </xf>
    <xf numFmtId="0" fontId="8" fillId="4" borderId="9" xfId="0" applyNumberFormat="1" applyFont="1" applyFill="1" applyBorder="1" applyAlignment="1">
      <alignment horizontal="right" vertical="center"/>
    </xf>
    <xf numFmtId="0" fontId="8" fillId="4" borderId="0" xfId="0" applyNumberFormat="1" applyFont="1" applyFill="1" applyBorder="1" applyAlignment="1">
      <alignment horizontal="right" vertical="center"/>
    </xf>
    <xf numFmtId="0" fontId="8" fillId="8" borderId="6" xfId="0" applyNumberFormat="1" applyFont="1" applyFill="1" applyBorder="1" applyAlignment="1">
      <alignment horizontal="right" vertical="center"/>
    </xf>
    <xf numFmtId="0" fontId="8" fillId="8" borderId="0" xfId="0" applyNumberFormat="1" applyFont="1" applyFill="1" applyBorder="1" applyAlignment="1">
      <alignment horizontal="right" vertical="center"/>
    </xf>
    <xf numFmtId="0" fontId="8" fillId="8" borderId="9" xfId="0" applyNumberFormat="1" applyFont="1" applyFill="1" applyBorder="1" applyAlignment="1">
      <alignment horizontal="right" vertical="center"/>
    </xf>
    <xf numFmtId="0" fontId="8" fillId="0" borderId="6"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0" fontId="8" fillId="4" borderId="6" xfId="0" applyNumberFormat="1" applyFont="1" applyFill="1" applyBorder="1" applyAlignment="1">
      <alignment horizontal="right" vertical="center"/>
    </xf>
    <xf numFmtId="0" fontId="8" fillId="0" borderId="9" xfId="0" applyNumberFormat="1" applyFont="1" applyFill="1" applyBorder="1" applyAlignment="1">
      <alignment horizontal="right" vertical="center" shrinkToFit="1"/>
    </xf>
    <xf numFmtId="0" fontId="8" fillId="0" borderId="6" xfId="0" applyNumberFormat="1" applyFont="1" applyFill="1" applyBorder="1" applyAlignment="1">
      <alignment horizontal="right" vertical="center" shrinkToFit="1"/>
    </xf>
    <xf numFmtId="0" fontId="8" fillId="0" borderId="0" xfId="0" applyNumberFormat="1" applyFont="1" applyFill="1" applyBorder="1" applyAlignment="1">
      <alignment horizontal="right" vertical="center" shrinkToFit="1"/>
    </xf>
    <xf numFmtId="0" fontId="8" fillId="0" borderId="58" xfId="0" applyFont="1" applyFill="1" applyBorder="1" applyAlignment="1">
      <alignment vertical="center"/>
    </xf>
    <xf numFmtId="0" fontId="8" fillId="4" borderId="1" xfId="0" applyNumberFormat="1" applyFont="1" applyFill="1" applyBorder="1" applyAlignment="1">
      <alignment horizontal="right" vertical="center" shrinkToFit="1"/>
    </xf>
    <xf numFmtId="0" fontId="8" fillId="4" borderId="4" xfId="0" applyNumberFormat="1" applyFont="1" applyFill="1" applyBorder="1" applyAlignment="1">
      <alignment horizontal="right" vertical="center" shrinkToFit="1"/>
    </xf>
    <xf numFmtId="0" fontId="8" fillId="4" borderId="5" xfId="0" applyNumberFormat="1" applyFont="1" applyFill="1" applyBorder="1" applyAlignment="1">
      <alignment horizontal="right" vertical="center" shrinkToFit="1"/>
    </xf>
    <xf numFmtId="0" fontId="8" fillId="4" borderId="9" xfId="0" applyNumberFormat="1" applyFont="1" applyFill="1" applyBorder="1" applyAlignment="1">
      <alignment horizontal="right" vertical="center" shrinkToFit="1"/>
    </xf>
    <xf numFmtId="0" fontId="8" fillId="4" borderId="0" xfId="0" applyNumberFormat="1" applyFont="1" applyFill="1" applyBorder="1" applyAlignment="1">
      <alignment horizontal="right" vertical="center" shrinkToFit="1"/>
    </xf>
    <xf numFmtId="0" fontId="8" fillId="9" borderId="9" xfId="0" applyNumberFormat="1" applyFont="1" applyFill="1" applyBorder="1" applyAlignment="1">
      <alignment horizontal="right" vertical="center" shrinkToFit="1"/>
    </xf>
    <xf numFmtId="0" fontId="8" fillId="9" borderId="0" xfId="0" applyNumberFormat="1" applyFont="1" applyFill="1" applyBorder="1" applyAlignment="1">
      <alignment horizontal="right" vertical="center" shrinkToFit="1"/>
    </xf>
    <xf numFmtId="0" fontId="8" fillId="9" borderId="6" xfId="0" applyNumberFormat="1" applyFont="1" applyFill="1" applyBorder="1" applyAlignment="1">
      <alignment horizontal="right" vertical="center" shrinkToFit="1"/>
    </xf>
    <xf numFmtId="0" fontId="8" fillId="4" borderId="6" xfId="0" applyNumberFormat="1" applyFont="1" applyFill="1" applyBorder="1" applyAlignment="1">
      <alignment horizontal="right" vertical="center" shrinkToFit="1"/>
    </xf>
    <xf numFmtId="0" fontId="8" fillId="8" borderId="6" xfId="0" applyNumberFormat="1" applyFont="1" applyFill="1" applyBorder="1" applyAlignment="1">
      <alignment horizontal="right" vertical="center" shrinkToFit="1"/>
    </xf>
    <xf numFmtId="0" fontId="8" fillId="8" borderId="0" xfId="0" applyNumberFormat="1" applyFont="1" applyFill="1" applyBorder="1" applyAlignment="1">
      <alignment horizontal="right" vertical="center" shrinkToFit="1"/>
    </xf>
    <xf numFmtId="0" fontId="8" fillId="8" borderId="9" xfId="0" applyNumberFormat="1" applyFont="1" applyFill="1" applyBorder="1" applyAlignment="1">
      <alignment horizontal="right" vertical="center" shrinkToFit="1"/>
    </xf>
    <xf numFmtId="0" fontId="8" fillId="4" borderId="10" xfId="0" applyNumberFormat="1" applyFont="1" applyFill="1" applyBorder="1" applyAlignment="1">
      <alignment horizontal="right" vertical="center" shrinkToFit="1"/>
    </xf>
    <xf numFmtId="0" fontId="8" fillId="4" borderId="7" xfId="0" applyNumberFormat="1" applyFont="1" applyFill="1" applyBorder="1" applyAlignment="1">
      <alignment horizontal="right" vertical="center" shrinkToFit="1"/>
    </xf>
    <xf numFmtId="0" fontId="8" fillId="4" borderId="8" xfId="0" applyNumberFormat="1" applyFont="1" applyFill="1" applyBorder="1" applyAlignment="1">
      <alignment horizontal="right" vertical="center" shrinkToFit="1"/>
    </xf>
    <xf numFmtId="0" fontId="8" fillId="0" borderId="0" xfId="0" applyFont="1" applyFill="1" applyBorder="1" applyAlignment="1">
      <alignment horizontal="center" vertical="top"/>
    </xf>
    <xf numFmtId="0" fontId="8" fillId="6" borderId="2" xfId="0" applyFont="1" applyFill="1" applyBorder="1" applyAlignment="1">
      <alignment horizontal="center" vertical="center"/>
    </xf>
    <xf numFmtId="0" fontId="8" fillId="4" borderId="2" xfId="0" applyFont="1" applyFill="1" applyBorder="1" applyAlignment="1">
      <alignment horizontal="center" vertical="center" shrinkToFit="1"/>
    </xf>
    <xf numFmtId="0" fontId="0" fillId="0" borderId="0" xfId="0" applyFont="1" applyAlignment="1">
      <alignment vertical="center"/>
    </xf>
    <xf numFmtId="0" fontId="8" fillId="4" borderId="11" xfId="0" applyFont="1" applyFill="1" applyBorder="1" applyAlignment="1">
      <alignment vertical="center"/>
    </xf>
    <xf numFmtId="0" fontId="8" fillId="4" borderId="2" xfId="0" applyFont="1" applyFill="1" applyBorder="1" applyAlignment="1">
      <alignment vertical="center"/>
    </xf>
    <xf numFmtId="0" fontId="8" fillId="4" borderId="3" xfId="0" applyFont="1" applyFill="1" applyBorder="1" applyAlignment="1">
      <alignment vertical="center"/>
    </xf>
    <xf numFmtId="20" fontId="8" fillId="0" borderId="11" xfId="0" applyNumberFormat="1" applyFont="1" applyFill="1" applyBorder="1" applyAlignment="1">
      <alignment vertical="center"/>
    </xf>
    <xf numFmtId="20" fontId="8" fillId="0" borderId="2" xfId="0" applyNumberFormat="1" applyFont="1" applyFill="1" applyBorder="1" applyAlignment="1">
      <alignment vertical="center"/>
    </xf>
    <xf numFmtId="0" fontId="0" fillId="0" borderId="0" xfId="0" applyAlignment="1">
      <alignment vertical="center"/>
    </xf>
    <xf numFmtId="0" fontId="8" fillId="0" borderId="0" xfId="0" applyFont="1" applyAlignment="1">
      <alignment vertical="center"/>
    </xf>
    <xf numFmtId="0" fontId="50" fillId="0" borderId="0" xfId="6" applyFont="1" applyFill="1" applyBorder="1" applyAlignment="1">
      <alignment vertical="center"/>
    </xf>
    <xf numFmtId="0" fontId="54" fillId="0" borderId="0" xfId="6" applyFont="1" applyFill="1" applyAlignment="1">
      <alignment vertical="top"/>
    </xf>
    <xf numFmtId="0" fontId="9" fillId="0" borderId="0" xfId="6" applyFont="1" applyFill="1" applyAlignment="1">
      <alignment horizontal="right" vertical="top"/>
    </xf>
    <xf numFmtId="185" fontId="54" fillId="0" borderId="0" xfId="4" applyNumberFormat="1" applyFont="1" applyFill="1" applyBorder="1" applyAlignment="1">
      <alignment horizontal="right" vertical="top"/>
    </xf>
    <xf numFmtId="0" fontId="58" fillId="0" borderId="0" xfId="6" applyFont="1" applyFill="1" applyBorder="1" applyAlignment="1">
      <alignment horizontal="left" vertical="top" wrapText="1"/>
    </xf>
    <xf numFmtId="0" fontId="7" fillId="0" borderId="7" xfId="0" applyFont="1" applyFill="1" applyBorder="1" applyAlignment="1">
      <alignment vertical="center"/>
    </xf>
    <xf numFmtId="0" fontId="8" fillId="0" borderId="0" xfId="6" applyFont="1" applyFill="1" applyBorder="1" applyAlignment="1">
      <alignment horizontal="center" vertical="top"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38" fillId="6" borderId="59" xfId="0" applyFont="1" applyFill="1" applyBorder="1" applyAlignment="1">
      <alignment horizontal="center" vertical="center" textRotation="255"/>
    </xf>
    <xf numFmtId="0" fontId="8" fillId="0" borderId="13" xfId="0" applyFont="1" applyFill="1" applyBorder="1" applyAlignment="1">
      <alignment horizontal="center" vertical="center" wrapText="1"/>
    </xf>
    <xf numFmtId="0" fontId="9" fillId="0" borderId="9" xfId="0" applyFont="1" applyFill="1" applyBorder="1" applyAlignment="1">
      <alignment horizontal="left" vertical="center"/>
    </xf>
    <xf numFmtId="0" fontId="8" fillId="0" borderId="13" xfId="0" applyNumberFormat="1" applyFont="1" applyFill="1" applyBorder="1" applyAlignment="1">
      <alignment horizontal="center" vertical="center" textRotation="255"/>
    </xf>
    <xf numFmtId="0" fontId="8" fillId="0" borderId="0" xfId="0" applyNumberFormat="1" applyFont="1" applyFill="1" applyBorder="1" applyAlignment="1">
      <alignment horizontal="center" vertical="center" textRotation="255"/>
    </xf>
    <xf numFmtId="0" fontId="8" fillId="0" borderId="6" xfId="0" applyNumberFormat="1" applyFont="1" applyFill="1" applyBorder="1" applyAlignment="1">
      <alignment horizontal="center" vertical="center" textRotation="255"/>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NumberFormat="1" applyFont="1" applyFill="1" applyBorder="1" applyAlignment="1">
      <alignment horizontal="center" vertical="center" textRotation="255"/>
    </xf>
    <xf numFmtId="0" fontId="8" fillId="0" borderId="7" xfId="0" applyNumberFormat="1" applyFont="1" applyFill="1" applyBorder="1" applyAlignment="1">
      <alignment horizontal="center" vertical="center" textRotation="255"/>
    </xf>
    <xf numFmtId="0" fontId="8" fillId="0" borderId="8" xfId="0" applyNumberFormat="1" applyFont="1" applyFill="1" applyBorder="1" applyAlignment="1">
      <alignment horizontal="center" vertical="center" textRotation="255"/>
    </xf>
    <xf numFmtId="0" fontId="9" fillId="0" borderId="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81" fillId="0" borderId="0" xfId="0" applyFont="1" applyFill="1" applyAlignment="1">
      <alignment horizontal="left" vertical="center"/>
    </xf>
    <xf numFmtId="0" fontId="81" fillId="0" borderId="0" xfId="0" applyFont="1" applyFill="1" applyBorder="1" applyAlignment="1">
      <alignment horizontal="left" vertical="center"/>
    </xf>
    <xf numFmtId="0" fontId="7"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0" fillId="0" borderId="0" xfId="0"/>
    <xf numFmtId="0" fontId="54" fillId="0" borderId="0" xfId="6" applyFont="1" applyFill="1" applyBorder="1" applyAlignment="1">
      <alignment horizontal="left" vertical="center"/>
    </xf>
    <xf numFmtId="0" fontId="54" fillId="0" borderId="0" xfId="6" applyFont="1" applyFill="1" applyBorder="1" applyAlignment="1">
      <alignment horizontal="center" vertical="center"/>
    </xf>
    <xf numFmtId="0" fontId="54" fillId="0" borderId="0" xfId="6" applyFont="1" applyFill="1" applyAlignment="1">
      <alignment horizontal="center" vertical="center" wrapText="1"/>
    </xf>
    <xf numFmtId="0" fontId="54" fillId="0" borderId="0" xfId="6" applyFont="1" applyFill="1" applyBorder="1" applyAlignment="1">
      <alignment vertical="center"/>
    </xf>
    <xf numFmtId="0" fontId="8" fillId="0" borderId="0" xfId="6" applyFont="1" applyFill="1" applyBorder="1" applyAlignment="1">
      <alignment horizontal="lef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wrapText="1"/>
    </xf>
    <xf numFmtId="0" fontId="50" fillId="0" borderId="0" xfId="6" applyFont="1" applyFill="1" applyAlignment="1">
      <alignment horizontal="center" vertical="center"/>
    </xf>
    <xf numFmtId="0" fontId="54" fillId="0" borderId="0" xfId="6" applyFont="1" applyFill="1" applyBorder="1" applyAlignment="1">
      <alignment horizontal="center" vertical="center"/>
    </xf>
    <xf numFmtId="0" fontId="54" fillId="0" borderId="0" xfId="6" applyFont="1" applyFill="1" applyBorder="1" applyAlignment="1">
      <alignment horizontal="left" vertical="center"/>
    </xf>
    <xf numFmtId="0" fontId="54" fillId="0" borderId="0" xfId="6" applyFont="1" applyFill="1" applyBorder="1" applyAlignment="1">
      <alignment vertical="center" wrapText="1"/>
    </xf>
    <xf numFmtId="0" fontId="54" fillId="0" borderId="0" xfId="6" applyFont="1" applyFill="1" applyBorder="1" applyAlignment="1">
      <alignment vertical="center"/>
    </xf>
    <xf numFmtId="0" fontId="54" fillId="0" borderId="3" xfId="6" applyFont="1" applyFill="1" applyBorder="1" applyAlignment="1">
      <alignment horizontal="center" vertical="center" wrapText="1"/>
    </xf>
    <xf numFmtId="190" fontId="8" fillId="0" borderId="0" xfId="0"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top" wrapText="1"/>
    </xf>
    <xf numFmtId="0" fontId="8" fillId="0" borderId="0" xfId="0" applyFont="1" applyFill="1" applyAlignment="1">
      <alignment vertical="top"/>
    </xf>
    <xf numFmtId="0" fontId="8" fillId="0" borderId="0" xfId="0" applyFont="1" applyFill="1" applyAlignment="1">
      <alignment horizontal="center" vertical="top" wrapText="1"/>
    </xf>
    <xf numFmtId="0" fontId="8" fillId="6" borderId="11" xfId="6" applyFont="1" applyFill="1" applyBorder="1" applyAlignment="1">
      <alignment horizontal="centerContinuous" vertical="center"/>
    </xf>
    <xf numFmtId="0" fontId="7" fillId="6" borderId="2" xfId="6" applyFont="1" applyFill="1" applyBorder="1" applyAlignment="1">
      <alignment horizontal="centerContinuous" vertical="center"/>
    </xf>
    <xf numFmtId="0" fontId="33" fillId="6" borderId="2" xfId="6" applyFont="1" applyFill="1" applyBorder="1" applyAlignment="1">
      <alignment horizontal="centerContinuous" vertical="center"/>
    </xf>
    <xf numFmtId="0" fontId="8" fillId="6" borderId="2" xfId="6" applyFont="1" applyFill="1" applyBorder="1" applyAlignment="1">
      <alignment horizontal="centerContinuous" vertical="center" wrapText="1"/>
    </xf>
    <xf numFmtId="0" fontId="8" fillId="6" borderId="2" xfId="6" applyFont="1" applyFill="1" applyBorder="1" applyAlignment="1">
      <alignment horizontal="centerContinuous" vertical="center"/>
    </xf>
    <xf numFmtId="0" fontId="8" fillId="6" borderId="3" xfId="6" applyFont="1" applyFill="1" applyBorder="1" applyAlignment="1">
      <alignment horizontal="centerContinuous" vertical="center"/>
    </xf>
    <xf numFmtId="0" fontId="8" fillId="0" borderId="2" xfId="6" applyFont="1" applyFill="1" applyBorder="1" applyAlignment="1">
      <alignment vertical="top"/>
    </xf>
    <xf numFmtId="0" fontId="8" fillId="0" borderId="3" xfId="6" applyFont="1" applyFill="1" applyBorder="1" applyAlignment="1">
      <alignment vertical="top"/>
    </xf>
    <xf numFmtId="0" fontId="8" fillId="0" borderId="11" xfId="6" applyFont="1" applyFill="1" applyBorder="1" applyAlignment="1">
      <alignment horizontal="centerContinuous" vertical="center"/>
    </xf>
    <xf numFmtId="0" fontId="8" fillId="0" borderId="2" xfId="6" applyFont="1" applyFill="1" applyBorder="1" applyAlignment="1">
      <alignment horizontal="centerContinuous" vertical="center"/>
    </xf>
    <xf numFmtId="0" fontId="87" fillId="0" borderId="4" xfId="6" applyFont="1" applyFill="1" applyBorder="1" applyAlignment="1">
      <alignment horizontal="left" vertical="center"/>
    </xf>
    <xf numFmtId="0" fontId="87" fillId="0" borderId="4" xfId="6" applyFont="1" applyFill="1" applyBorder="1" applyAlignment="1">
      <alignment horizontal="centerContinuous" vertical="center"/>
    </xf>
    <xf numFmtId="0" fontId="87" fillId="0" borderId="4" xfId="6" applyFont="1" applyFill="1" applyBorder="1" applyAlignment="1">
      <alignment vertical="center"/>
    </xf>
    <xf numFmtId="0" fontId="87" fillId="0" borderId="5" xfId="6" applyFont="1" applyFill="1" applyBorder="1" applyAlignment="1">
      <alignment vertical="center"/>
    </xf>
    <xf numFmtId="49" fontId="50" fillId="0" borderId="0" xfId="6" applyNumberFormat="1" applyFont="1" applyFill="1" applyAlignment="1">
      <alignment vertical="center"/>
    </xf>
    <xf numFmtId="0" fontId="50" fillId="0" borderId="0" xfId="6" applyFont="1" applyFill="1" applyBorder="1" applyAlignment="1">
      <alignment horizontal="center" vertical="center"/>
    </xf>
    <xf numFmtId="49" fontId="7" fillId="0" borderId="0" xfId="6" applyNumberFormat="1" applyFont="1" applyFill="1" applyBorder="1" applyAlignment="1">
      <alignment vertical="center"/>
    </xf>
    <xf numFmtId="0" fontId="8" fillId="0" borderId="0" xfId="6" applyFont="1" applyFill="1" applyAlignment="1">
      <alignment horizontal="right" vertical="top"/>
    </xf>
    <xf numFmtId="0" fontId="8" fillId="0" borderId="0" xfId="6" applyFont="1" applyFill="1" applyBorder="1" applyAlignment="1">
      <alignment vertical="top" wrapText="1"/>
    </xf>
    <xf numFmtId="0" fontId="8" fillId="0" borderId="1" xfId="6" applyFont="1" applyFill="1" applyBorder="1" applyAlignment="1">
      <alignment horizontal="left" vertical="center"/>
    </xf>
    <xf numFmtId="0" fontId="8" fillId="0" borderId="4" xfId="6" applyFont="1" applyFill="1" applyBorder="1" applyAlignment="1">
      <alignment horizontal="left" vertical="center"/>
    </xf>
    <xf numFmtId="0" fontId="8" fillId="0" borderId="4" xfId="6" applyFont="1" applyFill="1" applyBorder="1" applyAlignment="1">
      <alignment horizontal="centerContinuous" vertical="center"/>
    </xf>
    <xf numFmtId="0" fontId="8" fillId="0" borderId="1" xfId="6" applyFont="1" applyFill="1" applyBorder="1" applyAlignment="1">
      <alignment vertical="center"/>
    </xf>
    <xf numFmtId="0" fontId="61" fillId="0" borderId="0" xfId="6" applyFont="1" applyFill="1" applyBorder="1" applyAlignment="1">
      <alignment vertical="top" wrapText="1"/>
    </xf>
    <xf numFmtId="0" fontId="43" fillId="0" borderId="0" xfId="7" applyFont="1" applyAlignment="1">
      <alignment vertical="center"/>
    </xf>
    <xf numFmtId="0" fontId="7" fillId="0" borderId="0" xfId="7" applyFont="1" applyAlignment="1">
      <alignment vertical="center"/>
    </xf>
    <xf numFmtId="0" fontId="7" fillId="19" borderId="18" xfId="7" applyFont="1" applyFill="1" applyBorder="1" applyAlignment="1">
      <alignment horizontal="center" vertical="center"/>
    </xf>
    <xf numFmtId="0" fontId="7" fillId="19" borderId="18" xfId="7" applyFont="1" applyFill="1" applyBorder="1" applyAlignment="1">
      <alignment horizontal="center" vertical="center" wrapText="1"/>
    </xf>
    <xf numFmtId="0" fontId="7" fillId="19" borderId="18" xfId="7" applyFont="1" applyFill="1" applyBorder="1" applyAlignment="1">
      <alignment vertical="center" wrapText="1"/>
    </xf>
    <xf numFmtId="49" fontId="7"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49" fontId="7" fillId="0" borderId="0" xfId="0" applyNumberFormat="1" applyFont="1" applyFill="1" applyAlignment="1">
      <alignment horizontal="left" vertical="center"/>
    </xf>
    <xf numFmtId="0" fontId="35" fillId="0" borderId="0" xfId="0" applyFont="1" applyFill="1" applyAlignment="1">
      <alignment horizontal="center" vertical="center"/>
    </xf>
    <xf numFmtId="0" fontId="8" fillId="0" borderId="0" xfId="0" applyFont="1" applyFill="1" applyBorder="1" applyAlignment="1">
      <alignment horizontal="center" vertical="top" wrapText="1"/>
    </xf>
    <xf numFmtId="49" fontId="7" fillId="0" borderId="0" xfId="0" applyNumberFormat="1" applyFont="1" applyFill="1" applyAlignment="1" applyProtection="1">
      <alignment horizontal="center" vertical="center"/>
      <protection locked="0"/>
    </xf>
    <xf numFmtId="49" fontId="50" fillId="0" borderId="0" xfId="6" applyNumberFormat="1" applyFont="1" applyFill="1" applyAlignment="1">
      <alignment horizontal="center" vertical="center"/>
    </xf>
    <xf numFmtId="49" fontId="7" fillId="0" borderId="0" xfId="6" applyNumberFormat="1" applyFont="1" applyFill="1" applyAlignment="1">
      <alignment horizontal="center" vertical="center"/>
    </xf>
    <xf numFmtId="49" fontId="33" fillId="0" borderId="0" xfId="6" applyNumberFormat="1" applyFont="1" applyFill="1" applyAlignment="1">
      <alignment horizontal="center" vertical="center"/>
    </xf>
    <xf numFmtId="49" fontId="7" fillId="0" borderId="0" xfId="6" applyNumberFormat="1" applyFont="1" applyFill="1" applyBorder="1" applyAlignment="1">
      <alignment horizontal="center" vertical="center"/>
    </xf>
    <xf numFmtId="0" fontId="61" fillId="0" borderId="0" xfId="6" applyFont="1" applyFill="1" applyAlignment="1">
      <alignment horizontal="center" vertical="center"/>
    </xf>
    <xf numFmtId="0" fontId="63" fillId="0" borderId="0" xfId="6" applyFont="1" applyFill="1" applyAlignment="1">
      <alignment horizontal="center" vertical="center"/>
    </xf>
    <xf numFmtId="0" fontId="49" fillId="0" borderId="0" xfId="6" applyFont="1" applyFill="1" applyAlignment="1">
      <alignment horizontal="center" vertical="center"/>
    </xf>
    <xf numFmtId="0" fontId="86" fillId="0" borderId="0" xfId="6" applyFont="1" applyFill="1" applyAlignment="1">
      <alignment horizontal="center" vertical="center"/>
    </xf>
    <xf numFmtId="0" fontId="49" fillId="0" borderId="0" xfId="6" applyAlignment="1">
      <alignment horizontal="center"/>
    </xf>
    <xf numFmtId="49" fontId="54" fillId="0" borderId="0" xfId="6" applyNumberFormat="1" applyFont="1" applyFill="1" applyAlignment="1">
      <alignment horizontal="center" vertical="center"/>
    </xf>
    <xf numFmtId="49" fontId="58" fillId="0" borderId="0" xfId="6" applyNumberFormat="1" applyFont="1" applyFill="1" applyAlignment="1">
      <alignment horizontal="center" vertical="center"/>
    </xf>
    <xf numFmtId="49" fontId="54" fillId="0" borderId="0" xfId="6" applyNumberFormat="1" applyFont="1" applyFill="1" applyBorder="1" applyAlignment="1">
      <alignment horizontal="center" vertical="center"/>
    </xf>
    <xf numFmtId="49" fontId="61" fillId="0" borderId="0" xfId="6" applyNumberFormat="1" applyFont="1" applyFill="1" applyAlignment="1">
      <alignment horizontal="center" vertical="center"/>
    </xf>
    <xf numFmtId="0" fontId="54" fillId="0" borderId="9" xfId="6" applyFont="1" applyFill="1" applyBorder="1" applyAlignment="1">
      <alignment vertical="top" wrapText="1"/>
    </xf>
    <xf numFmtId="49" fontId="87" fillId="0" borderId="0" xfId="6" applyNumberFormat="1" applyFont="1" applyFill="1" applyAlignment="1">
      <alignment horizontal="center" vertical="center"/>
    </xf>
    <xf numFmtId="49" fontId="86" fillId="0" borderId="0" xfId="6" applyNumberFormat="1" applyFont="1" applyFill="1" applyAlignment="1">
      <alignment horizontal="center" vertical="center"/>
    </xf>
    <xf numFmtId="49" fontId="88" fillId="0" borderId="0" xfId="6" applyNumberFormat="1" applyFont="1" applyFill="1" applyAlignment="1">
      <alignment horizontal="center" vertical="center"/>
    </xf>
    <xf numFmtId="0" fontId="8" fillId="0" borderId="0" xfId="6" applyFont="1" applyFill="1" applyBorder="1" applyAlignment="1">
      <alignment horizontal="center" vertical="center" wrapText="1"/>
    </xf>
    <xf numFmtId="49" fontId="58" fillId="0" borderId="0" xfId="6" applyNumberFormat="1" applyFont="1" applyFill="1" applyBorder="1" applyAlignment="1">
      <alignment horizontal="center" vertical="center"/>
    </xf>
    <xf numFmtId="49" fontId="54" fillId="0" borderId="0" xfId="0" applyNumberFormat="1" applyFont="1" applyFill="1" applyAlignment="1">
      <alignment horizontal="center" vertical="center"/>
    </xf>
    <xf numFmtId="49" fontId="61" fillId="0" borderId="0" xfId="0" applyNumberFormat="1" applyFont="1" applyFill="1" applyAlignment="1">
      <alignment horizontal="center" vertical="center"/>
    </xf>
    <xf numFmtId="49" fontId="49" fillId="0" borderId="0" xfId="6" applyNumberFormat="1" applyFont="1" applyFill="1" applyAlignment="1">
      <alignment horizontal="center" vertical="center"/>
    </xf>
    <xf numFmtId="49" fontId="72" fillId="0" borderId="0" xfId="6" applyNumberFormat="1" applyFont="1" applyFill="1" applyAlignment="1">
      <alignment horizontal="center" vertical="center"/>
    </xf>
    <xf numFmtId="49" fontId="59" fillId="0" borderId="0" xfId="6" applyNumberFormat="1" applyFont="1" applyFill="1" applyAlignment="1">
      <alignment horizontal="center" vertical="center"/>
    </xf>
    <xf numFmtId="0" fontId="33" fillId="0" borderId="0" xfId="6" applyFont="1" applyFill="1" applyAlignment="1">
      <alignment vertical="center"/>
    </xf>
    <xf numFmtId="0" fontId="54" fillId="0" borderId="0" xfId="0" applyFont="1" applyFill="1" applyBorder="1" applyAlignment="1">
      <alignment vertical="center" wrapText="1" shrinkToFit="1"/>
    </xf>
    <xf numFmtId="0" fontId="0" fillId="0" borderId="6" xfId="0" applyBorder="1"/>
    <xf numFmtId="0" fontId="58" fillId="0" borderId="2" xfId="6" applyFont="1" applyFill="1" applyBorder="1" applyAlignment="1">
      <alignment vertical="center" wrapText="1"/>
    </xf>
    <xf numFmtId="0" fontId="58" fillId="0" borderId="3" xfId="6" applyFont="1" applyFill="1" applyBorder="1" applyAlignment="1">
      <alignment vertical="center" wrapText="1"/>
    </xf>
    <xf numFmtId="0" fontId="54" fillId="2" borderId="0" xfId="6" applyFont="1" applyFill="1" applyAlignment="1">
      <alignment horizontal="center" vertical="center"/>
    </xf>
    <xf numFmtId="0" fontId="54" fillId="0" borderId="0" xfId="6" applyFont="1" applyFill="1" applyBorder="1" applyAlignment="1">
      <alignment vertical="center" wrapText="1"/>
    </xf>
    <xf numFmtId="0" fontId="54" fillId="0" borderId="0" xfId="6" applyFont="1" applyFill="1" applyAlignment="1">
      <alignment horizontal="center" vertical="center" wrapText="1"/>
    </xf>
    <xf numFmtId="0" fontId="8" fillId="0" borderId="0" xfId="0" applyFont="1" applyAlignment="1">
      <alignment vertical="center" wrapText="1"/>
    </xf>
    <xf numFmtId="0" fontId="8" fillId="0" borderId="0" xfId="0" applyFont="1" applyFill="1" applyAlignment="1">
      <alignment vertical="center" wrapText="1"/>
    </xf>
    <xf numFmtId="0" fontId="7" fillId="0" borderId="0" xfId="0" applyFont="1" applyFill="1" applyAlignment="1">
      <alignment vertical="top" wrapText="1"/>
    </xf>
    <xf numFmtId="0" fontId="7" fillId="0" borderId="18" xfId="7" applyFont="1" applyFill="1" applyBorder="1" applyAlignment="1">
      <alignment horizontal="center" vertical="center" wrapText="1"/>
    </xf>
    <xf numFmtId="0" fontId="7" fillId="0" borderId="58" xfId="7" applyFont="1" applyFill="1" applyBorder="1" applyAlignment="1">
      <alignment horizontal="center" vertical="center"/>
    </xf>
    <xf numFmtId="0" fontId="7" fillId="0" borderId="58" xfId="7" applyFont="1" applyFill="1" applyBorder="1" applyAlignment="1">
      <alignment horizontal="center" vertical="center" wrapText="1"/>
    </xf>
    <xf numFmtId="0" fontId="7" fillId="0" borderId="188" xfId="7" applyFont="1" applyFill="1" applyBorder="1" applyAlignment="1">
      <alignment horizontal="center" vertical="center" wrapText="1"/>
    </xf>
    <xf numFmtId="0" fontId="7" fillId="0" borderId="18" xfId="7" applyFont="1" applyFill="1" applyBorder="1" applyAlignment="1">
      <alignment horizontal="center" vertical="center"/>
    </xf>
    <xf numFmtId="0" fontId="6"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6" applyFont="1" applyFill="1" applyAlignment="1">
      <alignment horizontal="center" vertical="top"/>
    </xf>
    <xf numFmtId="0" fontId="8" fillId="0" borderId="2" xfId="0" applyFont="1" applyFill="1" applyBorder="1" applyAlignment="1">
      <alignment horizontal="center"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6" applyFont="1" applyFill="1" applyBorder="1" applyAlignment="1">
      <alignment horizontal="left" vertical="center"/>
    </xf>
    <xf numFmtId="0" fontId="8" fillId="0" borderId="0" xfId="0" applyFont="1" applyFill="1" applyBorder="1" applyAlignment="1">
      <alignment vertical="center"/>
    </xf>
    <xf numFmtId="0" fontId="0" fillId="0" borderId="0" xfId="0" applyFont="1"/>
    <xf numFmtId="0" fontId="1" fillId="0" borderId="0" xfId="0" applyFont="1"/>
    <xf numFmtId="0" fontId="8" fillId="0" borderId="0" xfId="6" applyFont="1" applyFill="1" applyBorder="1" applyAlignment="1">
      <alignment horizontal="center" vertical="center" shrinkToFit="1"/>
    </xf>
    <xf numFmtId="0" fontId="8" fillId="0" borderId="0" xfId="6" applyFont="1" applyFill="1" applyBorder="1" applyAlignment="1">
      <alignment vertical="center" wrapText="1" shrinkToFit="1"/>
    </xf>
    <xf numFmtId="0" fontId="8" fillId="0" borderId="0" xfId="6" applyFont="1" applyFill="1" applyBorder="1" applyAlignment="1">
      <alignment vertical="center" shrinkToFit="1"/>
    </xf>
    <xf numFmtId="0" fontId="9" fillId="0" borderId="0" xfId="6" applyFont="1" applyFill="1" applyBorder="1" applyAlignment="1">
      <alignment horizontal="center" vertical="center" shrinkToFit="1"/>
    </xf>
    <xf numFmtId="0" fontId="24" fillId="0" borderId="0" xfId="6" applyFont="1" applyFill="1" applyAlignment="1">
      <alignment vertical="center"/>
    </xf>
    <xf numFmtId="0" fontId="8" fillId="0" borderId="0" xfId="6" applyFont="1" applyFill="1" applyBorder="1" applyAlignment="1">
      <alignment horizontal="centerContinuous" vertical="center"/>
    </xf>
    <xf numFmtId="0" fontId="8" fillId="0" borderId="0" xfId="6" applyFont="1" applyFill="1" applyAlignment="1">
      <alignment vertical="top"/>
    </xf>
    <xf numFmtId="0" fontId="8" fillId="0" borderId="0" xfId="6" applyFont="1" applyFill="1" applyAlignment="1">
      <alignment horizontal="center" vertical="top" wrapText="1"/>
    </xf>
    <xf numFmtId="0" fontId="7" fillId="0" borderId="0" xfId="6" applyFont="1" applyFill="1" applyAlignment="1">
      <alignment horizontal="center" vertical="center"/>
    </xf>
    <xf numFmtId="0" fontId="8" fillId="2" borderId="1" xfId="6" applyFont="1" applyFill="1" applyBorder="1" applyAlignment="1">
      <alignment vertical="center"/>
    </xf>
    <xf numFmtId="0" fontId="8" fillId="2" borderId="5" xfId="6" applyFont="1" applyFill="1" applyBorder="1" applyAlignment="1">
      <alignment vertical="center"/>
    </xf>
    <xf numFmtId="0" fontId="8" fillId="0" borderId="192" xfId="6" applyFont="1" applyFill="1" applyBorder="1" applyAlignment="1">
      <alignment vertical="center"/>
    </xf>
    <xf numFmtId="0" fontId="8" fillId="2" borderId="189" xfId="6" applyFont="1" applyFill="1" applyBorder="1" applyAlignment="1">
      <alignment vertical="center"/>
    </xf>
    <xf numFmtId="0" fontId="8" fillId="2" borderId="190" xfId="6" applyFont="1" applyFill="1" applyBorder="1" applyAlignment="1">
      <alignment vertical="center"/>
    </xf>
    <xf numFmtId="0" fontId="8" fillId="0" borderId="189" xfId="6" applyFont="1" applyFill="1" applyBorder="1" applyAlignment="1">
      <alignment vertical="center"/>
    </xf>
    <xf numFmtId="0" fontId="8" fillId="0" borderId="191" xfId="6" applyFont="1" applyFill="1" applyBorder="1" applyAlignment="1">
      <alignment vertical="top"/>
    </xf>
    <xf numFmtId="0" fontId="8" fillId="2" borderId="9" xfId="6" applyFont="1" applyFill="1" applyBorder="1" applyAlignment="1">
      <alignment vertical="center"/>
    </xf>
    <xf numFmtId="0" fontId="8" fillId="2" borderId="8" xfId="6" applyFont="1" applyFill="1" applyBorder="1" applyAlignment="1">
      <alignment vertical="center"/>
    </xf>
    <xf numFmtId="0" fontId="8" fillId="0" borderId="10" xfId="6" applyFont="1" applyFill="1" applyBorder="1" applyAlignment="1">
      <alignment vertical="center"/>
    </xf>
    <xf numFmtId="0" fontId="8" fillId="0" borderId="7" xfId="6" applyFont="1" applyFill="1" applyBorder="1" applyAlignment="1">
      <alignment vertical="top"/>
    </xf>
    <xf numFmtId="0" fontId="6" fillId="0" borderId="0" xfId="6" applyFont="1" applyFill="1" applyAlignment="1">
      <alignment horizontal="center" vertical="center"/>
    </xf>
    <xf numFmtId="49" fontId="9" fillId="0" borderId="0" xfId="6" applyNumberFormat="1" applyFont="1" applyFill="1" applyBorder="1" applyAlignment="1">
      <alignment horizontal="center" vertical="center"/>
    </xf>
    <xf numFmtId="49" fontId="8" fillId="0" borderId="0" xfId="6" applyNumberFormat="1" applyFont="1" applyFill="1" applyBorder="1" applyAlignment="1">
      <alignment horizontal="center" vertical="center"/>
    </xf>
    <xf numFmtId="49" fontId="8" fillId="0" borderId="0" xfId="6" applyNumberFormat="1" applyFont="1" applyFill="1" applyAlignment="1">
      <alignment horizontal="center" vertical="center"/>
    </xf>
    <xf numFmtId="38" fontId="8" fillId="0" borderId="0" xfId="4" applyFont="1" applyFill="1" applyBorder="1" applyAlignment="1">
      <alignment horizontal="right" vertical="center"/>
    </xf>
    <xf numFmtId="0" fontId="8" fillId="12" borderId="0" xfId="6" applyFont="1" applyFill="1" applyAlignment="1">
      <alignment horizontal="center" vertical="center"/>
    </xf>
    <xf numFmtId="0" fontId="1" fillId="0" borderId="0" xfId="7" applyFont="1" applyAlignment="1">
      <alignment vertical="center"/>
    </xf>
    <xf numFmtId="0" fontId="7" fillId="19" borderId="18" xfId="7" applyFont="1" applyFill="1" applyBorder="1" applyAlignment="1">
      <alignment vertical="center" textRotation="255"/>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left" vertical="center"/>
    </xf>
    <xf numFmtId="0" fontId="0" fillId="0" borderId="3" xfId="0" applyFont="1" applyBorder="1" applyAlignment="1">
      <alignment vertical="center" wrapText="1"/>
    </xf>
    <xf numFmtId="0" fontId="9" fillId="0" borderId="0" xfId="0" applyFont="1" applyFill="1" applyBorder="1" applyAlignment="1">
      <alignment horizontal="left" vertical="top" wrapText="1"/>
    </xf>
    <xf numFmtId="0" fontId="54" fillId="0" borderId="4" xfId="6" applyFont="1" applyFill="1" applyBorder="1" applyAlignment="1">
      <alignment horizontal="left" vertical="center"/>
    </xf>
    <xf numFmtId="0" fontId="54" fillId="0" borderId="5" xfId="6" applyFont="1" applyFill="1" applyBorder="1" applyAlignment="1">
      <alignment horizontal="left" vertical="center"/>
    </xf>
    <xf numFmtId="0" fontId="8" fillId="0" borderId="0" xfId="6" applyFont="1" applyFill="1" applyAlignment="1">
      <alignment horizontal="center" vertical="center"/>
    </xf>
    <xf numFmtId="0" fontId="54" fillId="0" borderId="0" xfId="6" applyFont="1" applyFill="1" applyBorder="1" applyAlignment="1">
      <alignment horizontal="left" vertical="center"/>
    </xf>
    <xf numFmtId="0" fontId="54" fillId="0" borderId="11" xfId="6" applyFont="1" applyFill="1" applyBorder="1" applyAlignment="1">
      <alignment horizontal="left" vertical="center"/>
    </xf>
    <xf numFmtId="0" fontId="54" fillId="0" borderId="2" xfId="6" applyFont="1" applyFill="1" applyBorder="1" applyAlignment="1">
      <alignment horizontal="left" vertical="center"/>
    </xf>
    <xf numFmtId="0" fontId="54" fillId="0" borderId="0" xfId="6" applyFont="1" applyFill="1" applyAlignment="1">
      <alignment horizontal="center" vertical="center"/>
    </xf>
    <xf numFmtId="0" fontId="54" fillId="0" borderId="3" xfId="6" applyFont="1" applyFill="1" applyBorder="1" applyAlignment="1">
      <alignment horizontal="center" vertical="center" wrapText="1"/>
    </xf>
    <xf numFmtId="0" fontId="54" fillId="0" borderId="0" xfId="6" applyFont="1" applyFill="1" applyBorder="1" applyAlignment="1">
      <alignment horizontal="center" vertical="center"/>
    </xf>
    <xf numFmtId="0" fontId="54" fillId="0" borderId="0" xfId="6" applyFont="1" applyFill="1" applyAlignment="1">
      <alignment horizontal="center" vertical="center" wrapText="1"/>
    </xf>
    <xf numFmtId="0" fontId="54" fillId="0" borderId="0" xfId="6" applyFont="1" applyFill="1" applyBorder="1" applyAlignment="1">
      <alignment vertical="center"/>
    </xf>
    <xf numFmtId="0" fontId="54" fillId="0" borderId="0" xfId="6" applyFont="1" applyFill="1" applyBorder="1" applyAlignment="1">
      <alignment horizontal="left" vertical="center" wrapText="1"/>
    </xf>
    <xf numFmtId="0" fontId="8" fillId="0" borderId="0" xfId="6" applyFont="1" applyFill="1" applyBorder="1" applyAlignment="1">
      <alignment horizontal="left" vertical="center"/>
    </xf>
    <xf numFmtId="0" fontId="54" fillId="0" borderId="0" xfId="6" applyFont="1" applyFill="1" applyBorder="1" applyAlignment="1">
      <alignment vertical="center" wrapText="1"/>
    </xf>
    <xf numFmtId="0" fontId="50" fillId="0" borderId="0" xfId="6" applyFont="1" applyFill="1" applyAlignment="1">
      <alignment horizontal="center" vertical="center"/>
    </xf>
    <xf numFmtId="38" fontId="54" fillId="0" borderId="3" xfId="4" applyFont="1" applyFill="1" applyBorder="1" applyAlignment="1">
      <alignment horizontal="center" vertical="center"/>
    </xf>
    <xf numFmtId="190" fontId="8" fillId="0" borderId="0" xfId="0" applyNumberFormat="1"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vertical="center"/>
    </xf>
    <xf numFmtId="0" fontId="54" fillId="0" borderId="4" xfId="6" applyFont="1" applyFill="1" applyBorder="1" applyAlignment="1">
      <alignment vertical="center" wrapText="1"/>
    </xf>
    <xf numFmtId="185" fontId="8" fillId="0" borderId="0" xfId="3" applyNumberFormat="1" applyFont="1" applyFill="1" applyBorder="1" applyAlignment="1">
      <alignment horizontal="center" vertical="center"/>
    </xf>
    <xf numFmtId="38" fontId="8" fillId="0" borderId="1" xfId="3" applyFont="1" applyFill="1" applyBorder="1" applyAlignment="1">
      <alignment vertical="center"/>
    </xf>
    <xf numFmtId="38" fontId="8" fillId="0" borderId="4" xfId="3" applyFont="1" applyFill="1" applyBorder="1" applyAlignment="1">
      <alignment vertical="center"/>
    </xf>
    <xf numFmtId="38" fontId="8" fillId="0" borderId="10" xfId="3" applyFont="1" applyFill="1" applyBorder="1" applyAlignment="1">
      <alignment vertical="center"/>
    </xf>
    <xf numFmtId="38" fontId="8" fillId="0" borderId="7" xfId="3" applyFont="1" applyFill="1" applyBorder="1" applyAlignment="1">
      <alignment vertical="center"/>
    </xf>
    <xf numFmtId="38" fontId="8" fillId="0" borderId="49" xfId="3" applyFont="1" applyFill="1" applyBorder="1" applyAlignment="1">
      <alignment vertical="center"/>
    </xf>
    <xf numFmtId="38" fontId="8" fillId="0" borderId="50" xfId="3" applyFont="1" applyFill="1" applyBorder="1" applyAlignment="1">
      <alignment vertical="center"/>
    </xf>
    <xf numFmtId="38" fontId="8" fillId="0" borderId="5" xfId="3" applyFont="1" applyFill="1" applyBorder="1" applyAlignment="1">
      <alignment vertical="center"/>
    </xf>
    <xf numFmtId="38" fontId="8" fillId="0" borderId="8" xfId="3" applyFont="1" applyFill="1" applyBorder="1" applyAlignment="1">
      <alignment vertical="center"/>
    </xf>
    <xf numFmtId="38" fontId="8" fillId="0" borderId="51" xfId="3" applyFont="1" applyFill="1" applyBorder="1" applyAlignment="1">
      <alignment vertical="center"/>
    </xf>
    <xf numFmtId="38" fontId="8" fillId="0" borderId="46" xfId="3" applyFont="1" applyFill="1" applyBorder="1" applyAlignment="1">
      <alignment vertical="center"/>
    </xf>
    <xf numFmtId="38" fontId="8" fillId="0" borderId="47" xfId="3" applyFont="1" applyFill="1" applyBorder="1" applyAlignment="1">
      <alignment vertical="center"/>
    </xf>
    <xf numFmtId="38" fontId="8" fillId="0" borderId="48" xfId="3" applyFont="1" applyFill="1" applyBorder="1" applyAlignment="1">
      <alignment vertical="center"/>
    </xf>
    <xf numFmtId="38" fontId="8" fillId="0" borderId="117" xfId="3" applyFont="1" applyFill="1" applyBorder="1" applyAlignment="1">
      <alignment vertical="center"/>
    </xf>
    <xf numFmtId="38" fontId="8" fillId="0" borderId="43" xfId="3" applyFont="1" applyFill="1" applyBorder="1" applyAlignment="1">
      <alignment vertical="center"/>
    </xf>
    <xf numFmtId="38" fontId="8" fillId="0" borderId="119" xfId="3" applyFont="1" applyFill="1" applyBorder="1" applyAlignment="1">
      <alignment vertical="center"/>
    </xf>
    <xf numFmtId="0" fontId="86" fillId="0" borderId="0" xfId="0" applyFont="1" applyFill="1" applyAlignment="1">
      <alignment horizontal="center" vertical="center"/>
    </xf>
    <xf numFmtId="0" fontId="9" fillId="0" borderId="0" xfId="0" applyFont="1" applyFill="1" applyBorder="1" applyAlignment="1">
      <alignment vertical="top" wrapText="1"/>
    </xf>
    <xf numFmtId="182" fontId="8" fillId="0" borderId="37" xfId="0" applyNumberFormat="1" applyFont="1" applyFill="1" applyBorder="1" applyAlignment="1">
      <alignment horizontal="center" vertical="center"/>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Border="1" applyAlignment="1">
      <alignment vertical="center"/>
    </xf>
    <xf numFmtId="0" fontId="54" fillId="0" borderId="2" xfId="0" applyFont="1" applyFill="1" applyBorder="1" applyAlignment="1">
      <alignment vertical="center"/>
    </xf>
    <xf numFmtId="0" fontId="24" fillId="0" borderId="11" xfId="0" applyFont="1" applyFill="1" applyBorder="1" applyAlignment="1">
      <alignment vertical="center" wrapText="1"/>
    </xf>
    <xf numFmtId="0" fontId="24" fillId="0" borderId="11" xfId="0" applyFont="1" applyFill="1" applyBorder="1" applyAlignment="1">
      <alignment vertical="center"/>
    </xf>
    <xf numFmtId="0" fontId="54" fillId="0" borderId="0" xfId="0" applyFont="1" applyFill="1" applyAlignment="1">
      <alignment horizontal="center" vertical="center"/>
    </xf>
    <xf numFmtId="0" fontId="8" fillId="0" borderId="3" xfId="0" applyFont="1" applyFill="1" applyBorder="1" applyAlignment="1">
      <alignment horizontal="center" vertical="center"/>
    </xf>
    <xf numFmtId="0" fontId="8" fillId="0" borderId="18" xfId="0" applyFont="1" applyFill="1" applyBorder="1" applyAlignment="1">
      <alignment horizontal="center" vertical="center" textRotation="255"/>
    </xf>
    <xf numFmtId="0" fontId="0" fillId="0" borderId="11" xfId="0" applyBorder="1"/>
    <xf numFmtId="0" fontId="0" fillId="0" borderId="2" xfId="0" applyBorder="1"/>
    <xf numFmtId="0" fontId="9" fillId="0" borderId="10" xfId="6" applyFont="1" applyFill="1" applyBorder="1" applyAlignment="1">
      <alignment vertical="center" wrapText="1"/>
    </xf>
    <xf numFmtId="0" fontId="9" fillId="0" borderId="9" xfId="6" applyFont="1" applyFill="1" applyBorder="1" applyAlignment="1">
      <alignment vertical="center" wrapText="1"/>
    </xf>
    <xf numFmtId="0" fontId="9" fillId="0" borderId="0" xfId="0" applyFont="1" applyFill="1" applyBorder="1" applyAlignment="1">
      <alignment horizontal="right" vertical="center"/>
    </xf>
    <xf numFmtId="0" fontId="8" fillId="0" borderId="6" xfId="0" applyFont="1" applyFill="1" applyBorder="1" applyAlignment="1">
      <alignment vertical="center"/>
    </xf>
    <xf numFmtId="0" fontId="60" fillId="0" borderId="0" xfId="0" applyFont="1"/>
    <xf numFmtId="0" fontId="97" fillId="0" borderId="0" xfId="0" applyFont="1" applyFill="1" applyBorder="1" applyAlignment="1">
      <alignment horizontal="centerContinuous" vertical="center"/>
    </xf>
    <xf numFmtId="0" fontId="61" fillId="0" borderId="0" xfId="6" applyFont="1" applyFill="1" applyAlignment="1">
      <alignment horizontal="center" vertical="center" wrapText="1"/>
    </xf>
    <xf numFmtId="0" fontId="9" fillId="0" borderId="0" xfId="6" applyFont="1" applyFill="1" applyAlignment="1">
      <alignment horizontal="center" vertical="center" wrapText="1"/>
    </xf>
    <xf numFmtId="0" fontId="9" fillId="0" borderId="0" xfId="0" applyFont="1"/>
    <xf numFmtId="0" fontId="66" fillId="0" borderId="0" xfId="6" applyFont="1" applyFill="1" applyAlignment="1">
      <alignment vertical="center"/>
    </xf>
    <xf numFmtId="0" fontId="98" fillId="0" borderId="0" xfId="6" applyFont="1" applyFill="1" applyBorder="1" applyAlignment="1">
      <alignment vertical="center"/>
    </xf>
    <xf numFmtId="0" fontId="61" fillId="0" borderId="0" xfId="6" applyFont="1" applyFill="1" applyBorder="1" applyAlignment="1">
      <alignment horizontal="left" vertical="center" wrapText="1"/>
    </xf>
    <xf numFmtId="0" fontId="9" fillId="0" borderId="0" xfId="0" applyFont="1" applyAlignment="1">
      <alignment horizontal="center" vertical="center"/>
    </xf>
    <xf numFmtId="0" fontId="54" fillId="0" borderId="0" xfId="0" applyFont="1" applyFill="1" applyAlignment="1">
      <alignment vertical="center" textRotation="255"/>
    </xf>
    <xf numFmtId="0" fontId="60" fillId="0" borderId="0" xfId="6" applyFont="1" applyFill="1" applyAlignment="1">
      <alignment vertical="center" wrapText="1"/>
    </xf>
    <xf numFmtId="0" fontId="8" fillId="0" borderId="3" xfId="0" applyFont="1" applyFill="1" applyBorder="1" applyAlignment="1">
      <alignment horizontal="left" vertical="center"/>
    </xf>
    <xf numFmtId="0" fontId="8" fillId="0" borderId="11" xfId="0" applyFont="1" applyFill="1" applyBorder="1" applyAlignment="1">
      <alignment horizontal="left" vertical="center"/>
    </xf>
    <xf numFmtId="0" fontId="8" fillId="0" borderId="3" xfId="0" applyFont="1" applyFill="1" applyBorder="1" applyAlignment="1">
      <alignment horizontal="left" vertical="center"/>
    </xf>
    <xf numFmtId="0" fontId="9" fillId="0" borderId="0" xfId="0" applyFont="1" applyFill="1" applyAlignment="1">
      <alignment horizontal="righ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textRotation="255"/>
    </xf>
    <xf numFmtId="0" fontId="54" fillId="0" borderId="0" xfId="6" applyFont="1" applyFill="1" applyBorder="1" applyAlignment="1">
      <alignment horizontal="left" vertical="center"/>
    </xf>
    <xf numFmtId="0" fontId="54" fillId="0" borderId="0" xfId="6" applyFont="1" applyFill="1" applyBorder="1" applyAlignment="1">
      <alignment vertical="center"/>
    </xf>
    <xf numFmtId="0" fontId="8" fillId="0" borderId="5" xfId="0" applyFont="1" applyFill="1" applyBorder="1" applyAlignment="1">
      <alignment horizontal="left" vertical="center"/>
    </xf>
    <xf numFmtId="0" fontId="8" fillId="0" borderId="1" xfId="0" applyFont="1" applyFill="1" applyBorder="1" applyAlignment="1">
      <alignment horizontal="left" vertical="center"/>
    </xf>
    <xf numFmtId="0" fontId="60" fillId="0" borderId="0" xfId="6" applyFont="1" applyFill="1" applyAlignment="1">
      <alignment vertical="center"/>
    </xf>
    <xf numFmtId="0" fontId="8" fillId="0" borderId="0" xfId="0" applyFont="1" applyFill="1" applyAlignment="1">
      <alignment horizontal="right" vertical="center"/>
    </xf>
    <xf numFmtId="0" fontId="8" fillId="0" borderId="4" xfId="0" applyNumberFormat="1" applyFont="1" applyFill="1" applyBorder="1" applyAlignment="1">
      <alignment horizontal="right" vertical="center"/>
    </xf>
    <xf numFmtId="0" fontId="8" fillId="0" borderId="5" xfId="0" applyNumberFormat="1" applyFont="1" applyFill="1" applyBorder="1" applyAlignment="1">
      <alignment horizontal="right" vertical="center"/>
    </xf>
    <xf numFmtId="0" fontId="47" fillId="0" borderId="0" xfId="0" applyFont="1" applyFill="1" applyAlignment="1">
      <alignment vertical="center"/>
    </xf>
    <xf numFmtId="185" fontId="54" fillId="0" borderId="0" xfId="4" applyNumberFormat="1" applyFont="1" applyFill="1" applyBorder="1" applyAlignment="1">
      <alignment vertical="center"/>
    </xf>
    <xf numFmtId="0" fontId="9" fillId="0" borderId="0" xfId="0" applyFont="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9" fillId="0" borderId="0" xfId="0" applyFont="1" applyFill="1" applyBorder="1" applyAlignment="1">
      <alignment horizontal="right" vertical="center"/>
    </xf>
    <xf numFmtId="0" fontId="8" fillId="0" borderId="3" xfId="0" applyFont="1" applyFill="1" applyBorder="1" applyAlignment="1">
      <alignment horizontal="left" vertical="center"/>
    </xf>
    <xf numFmtId="0" fontId="54" fillId="0" borderId="7" xfId="6"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6" borderId="0" xfId="0" applyFont="1" applyFill="1" applyBorder="1" applyAlignment="1">
      <alignment horizontal="center" vertical="center"/>
    </xf>
    <xf numFmtId="0" fontId="8" fillId="2" borderId="0" xfId="0" applyFont="1" applyFill="1" applyBorder="1" applyAlignment="1">
      <alignment horizontal="center" vertical="center" shrinkToFit="1"/>
    </xf>
    <xf numFmtId="0" fontId="54" fillId="0" borderId="0" xfId="6" applyFont="1" applyFill="1" applyBorder="1" applyAlignment="1">
      <alignment horizontal="left" vertical="top" wrapText="1"/>
    </xf>
    <xf numFmtId="0" fontId="54" fillId="0" borderId="0" xfId="6" applyFont="1" applyFill="1" applyBorder="1" applyAlignment="1">
      <alignment horizontal="left" vertical="center"/>
    </xf>
    <xf numFmtId="0" fontId="8" fillId="0" borderId="0" xfId="6" applyFont="1" applyFill="1" applyBorder="1" applyAlignment="1">
      <alignment horizontal="center" vertical="center"/>
    </xf>
    <xf numFmtId="0" fontId="54" fillId="0" borderId="0" xfId="6" applyFont="1" applyFill="1" applyBorder="1" applyAlignment="1">
      <alignment horizontal="center" vertical="center"/>
    </xf>
    <xf numFmtId="0" fontId="54" fillId="0" borderId="0" xfId="6" applyFont="1" applyFill="1" applyAlignment="1">
      <alignment horizontal="center" vertical="center" wrapText="1"/>
    </xf>
    <xf numFmtId="0" fontId="54" fillId="0" borderId="0" xfId="6" applyFont="1" applyFill="1" applyBorder="1" applyAlignment="1">
      <alignment vertical="center"/>
    </xf>
    <xf numFmtId="0" fontId="54" fillId="0" borderId="0" xfId="6" applyFont="1" applyFill="1" applyAlignment="1">
      <alignment horizontal="right" vertical="center"/>
    </xf>
    <xf numFmtId="0" fontId="54" fillId="2" borderId="0" xfId="6" applyFont="1" applyFill="1" applyBorder="1" applyAlignment="1">
      <alignment horizontal="center" vertical="center"/>
    </xf>
    <xf numFmtId="0" fontId="54" fillId="0" borderId="0" xfId="6" applyFont="1" applyFill="1" applyBorder="1" applyAlignment="1">
      <alignment horizontal="left" vertical="center" wrapText="1"/>
    </xf>
    <xf numFmtId="0" fontId="54" fillId="0" borderId="0" xfId="6" applyFont="1" applyFill="1" applyBorder="1" applyAlignment="1">
      <alignment vertical="center" wrapText="1"/>
    </xf>
    <xf numFmtId="0" fontId="49" fillId="0" borderId="0" xfId="6" applyFont="1" applyBorder="1" applyAlignment="1">
      <alignment horizontal="left" vertical="top" wrapText="1"/>
    </xf>
    <xf numFmtId="0" fontId="55" fillId="6" borderId="0" xfId="6" applyFont="1" applyFill="1" applyBorder="1" applyAlignment="1">
      <alignment horizontal="center" vertical="center"/>
    </xf>
    <xf numFmtId="0" fontId="60" fillId="15" borderId="0" xfId="6" applyFont="1" applyFill="1" applyBorder="1" applyAlignment="1">
      <alignment horizontal="center" vertical="center"/>
    </xf>
    <xf numFmtId="0" fontId="60" fillId="0" borderId="0" xfId="6" applyFont="1" applyFill="1" applyAlignment="1">
      <alignment vertical="center"/>
    </xf>
    <xf numFmtId="0" fontId="61" fillId="0" borderId="0" xfId="6" applyFont="1"/>
    <xf numFmtId="0" fontId="54" fillId="0" borderId="6" xfId="6" applyFont="1" applyFill="1" applyBorder="1" applyAlignment="1">
      <alignment vertical="top" wrapText="1"/>
    </xf>
    <xf numFmtId="0" fontId="61" fillId="0" borderId="0" xfId="6" applyFont="1" applyFill="1" applyAlignment="1">
      <alignment vertical="center" wrapText="1"/>
    </xf>
    <xf numFmtId="0" fontId="9" fillId="0" borderId="0" xfId="6" applyFont="1" applyFill="1" applyAlignment="1">
      <alignment vertical="center" wrapText="1"/>
    </xf>
    <xf numFmtId="0" fontId="101" fillId="0" borderId="0" xfId="0" applyFont="1" applyFill="1" applyAlignment="1">
      <alignment vertical="center"/>
    </xf>
    <xf numFmtId="0" fontId="53" fillId="0" borderId="0" xfId="6" applyFont="1" applyFill="1" applyBorder="1" applyAlignment="1">
      <alignment vertical="center"/>
    </xf>
    <xf numFmtId="49" fontId="54" fillId="0" borderId="0" xfId="0" applyNumberFormat="1" applyFont="1" applyFill="1" applyAlignment="1">
      <alignment horizontal="center" vertical="center" textRotation="255"/>
    </xf>
    <xf numFmtId="0" fontId="54" fillId="0" borderId="7" xfId="6" applyFont="1" applyFill="1" applyBorder="1" applyAlignment="1">
      <alignment vertical="center" wrapText="1"/>
    </xf>
    <xf numFmtId="0" fontId="69" fillId="6" borderId="0" xfId="6" applyFont="1" applyFill="1" applyBorder="1" applyAlignment="1">
      <alignment horizontal="centerContinuous" vertical="center"/>
    </xf>
    <xf numFmtId="0" fontId="51" fillId="0" borderId="0" xfId="6" applyFont="1" applyFill="1" applyBorder="1" applyAlignment="1">
      <alignment vertical="center"/>
    </xf>
    <xf numFmtId="0" fontId="55" fillId="6" borderId="0" xfId="6" applyFont="1" applyFill="1" applyBorder="1" applyAlignment="1">
      <alignment horizontal="center" vertical="center" shrinkToFit="1"/>
    </xf>
    <xf numFmtId="185" fontId="54" fillId="0" borderId="0" xfId="4" applyNumberFormat="1" applyFont="1" applyFill="1" applyBorder="1" applyAlignment="1">
      <alignment horizontal="center" vertical="center"/>
    </xf>
    <xf numFmtId="0" fontId="55" fillId="6" borderId="0" xfId="6" applyFont="1" applyFill="1" applyBorder="1" applyAlignment="1">
      <alignment horizontal="centerContinuous" vertical="center"/>
    </xf>
    <xf numFmtId="0" fontId="49" fillId="0" borderId="0" xfId="6" applyBorder="1" applyAlignment="1">
      <alignment horizontal="left" vertical="center" wrapText="1"/>
    </xf>
    <xf numFmtId="0" fontId="55" fillId="6" borderId="0" xfId="0" applyFont="1" applyFill="1" applyBorder="1" applyAlignment="1">
      <alignment horizontal="centerContinuous" vertical="center"/>
    </xf>
    <xf numFmtId="0" fontId="55" fillId="6" borderId="0" xfId="6" applyFont="1" applyFill="1" applyBorder="1" applyAlignment="1">
      <alignment horizontal="center" vertical="center" wrapText="1"/>
    </xf>
    <xf numFmtId="0" fontId="54" fillId="2" borderId="0" xfId="0" applyFont="1" applyFill="1" applyBorder="1" applyAlignment="1">
      <alignment horizontal="center" vertical="center"/>
    </xf>
    <xf numFmtId="0" fontId="93" fillId="6" borderId="0" xfId="0" applyFont="1" applyFill="1" applyBorder="1" applyAlignment="1">
      <alignment horizontal="center" vertical="center" wrapText="1"/>
    </xf>
    <xf numFmtId="0" fontId="58" fillId="0" borderId="0" xfId="6" applyFont="1" applyFill="1" applyBorder="1" applyAlignment="1">
      <alignment vertical="center" wrapText="1"/>
    </xf>
    <xf numFmtId="0" fontId="58" fillId="0" borderId="0" xfId="6" applyFont="1" applyFill="1" applyBorder="1" applyAlignment="1">
      <alignment horizontal="left" vertical="center"/>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center" vertical="center" textRotation="255"/>
    </xf>
    <xf numFmtId="38" fontId="8" fillId="0" borderId="0" xfId="4" applyFont="1" applyFill="1" applyAlignment="1">
      <alignment horizontal="right" vertical="center"/>
    </xf>
    <xf numFmtId="0" fontId="24" fillId="0" borderId="0" xfId="6" applyFont="1" applyFill="1" applyAlignment="1">
      <alignment horizontal="right" vertical="center"/>
    </xf>
    <xf numFmtId="0" fontId="8" fillId="0" borderId="0" xfId="6" applyFont="1" applyFill="1" applyAlignment="1">
      <alignment horizontal="left" vertical="top" wrapText="1"/>
    </xf>
    <xf numFmtId="0" fontId="8" fillId="0" borderId="0" xfId="6" applyFont="1" applyFill="1" applyAlignment="1">
      <alignment vertical="center" wrapText="1"/>
    </xf>
    <xf numFmtId="0" fontId="8" fillId="0" borderId="0" xfId="6" applyFont="1" applyFill="1" applyAlignment="1">
      <alignment horizontal="left" vertical="center" wrapText="1"/>
    </xf>
    <xf numFmtId="0" fontId="8" fillId="0" borderId="0" xfId="6" applyFont="1" applyFill="1" applyBorder="1" applyAlignment="1">
      <alignment vertical="center" wrapText="1"/>
    </xf>
    <xf numFmtId="0" fontId="54" fillId="0" borderId="1" xfId="6" applyFont="1" applyFill="1" applyBorder="1" applyAlignment="1">
      <alignment horizontal="center" vertical="center"/>
    </xf>
    <xf numFmtId="0" fontId="54" fillId="0" borderId="4" xfId="6" applyFont="1" applyFill="1" applyBorder="1" applyAlignment="1">
      <alignment horizontal="center" vertical="center"/>
    </xf>
    <xf numFmtId="0" fontId="54" fillId="0" borderId="5" xfId="6" applyFont="1" applyFill="1" applyBorder="1" applyAlignment="1">
      <alignment horizontal="center" vertical="center"/>
    </xf>
    <xf numFmtId="0" fontId="54" fillId="0" borderId="9" xfId="6" applyFont="1" applyFill="1" applyBorder="1" applyAlignment="1">
      <alignment horizontal="center" vertical="center"/>
    </xf>
    <xf numFmtId="0" fontId="54" fillId="0" borderId="0" xfId="6" applyFont="1" applyFill="1" applyBorder="1" applyAlignment="1">
      <alignment horizontal="center" vertical="center"/>
    </xf>
    <xf numFmtId="0" fontId="54" fillId="0" borderId="6" xfId="6" applyFont="1" applyFill="1" applyBorder="1" applyAlignment="1">
      <alignment horizontal="center" vertical="center"/>
    </xf>
    <xf numFmtId="0" fontId="54" fillId="0" borderId="10" xfId="6" applyFont="1" applyFill="1" applyBorder="1" applyAlignment="1">
      <alignment horizontal="center" vertical="center"/>
    </xf>
    <xf numFmtId="0" fontId="54" fillId="0" borderId="8" xfId="6" applyFont="1" applyFill="1" applyBorder="1" applyAlignment="1">
      <alignment horizontal="center" vertical="center"/>
    </xf>
    <xf numFmtId="0" fontId="54" fillId="0" borderId="1" xfId="6" applyFont="1" applyFill="1" applyBorder="1" applyAlignment="1">
      <alignment vertical="center"/>
    </xf>
    <xf numFmtId="0" fontId="54" fillId="0" borderId="4" xfId="6" applyFont="1" applyFill="1" applyBorder="1" applyAlignment="1">
      <alignment vertical="center"/>
    </xf>
    <xf numFmtId="0" fontId="54" fillId="0" borderId="5" xfId="6" applyFont="1" applyFill="1" applyBorder="1" applyAlignment="1">
      <alignment vertical="center"/>
    </xf>
    <xf numFmtId="0" fontId="54" fillId="0" borderId="10" xfId="6" applyFont="1" applyFill="1" applyBorder="1" applyAlignment="1">
      <alignment vertical="center"/>
    </xf>
    <xf numFmtId="0" fontId="54" fillId="0" borderId="7" xfId="6" applyFont="1" applyFill="1" applyBorder="1" applyAlignment="1">
      <alignment vertical="center"/>
    </xf>
    <xf numFmtId="0" fontId="54" fillId="0" borderId="8" xfId="6" applyFont="1" applyFill="1" applyBorder="1" applyAlignment="1">
      <alignment vertical="center"/>
    </xf>
    <xf numFmtId="0" fontId="54" fillId="0" borderId="4" xfId="6" applyFont="1" applyFill="1" applyBorder="1" applyAlignment="1">
      <alignment horizontal="left" vertical="center"/>
    </xf>
    <xf numFmtId="0" fontId="54" fillId="0" borderId="5" xfId="6" applyFont="1" applyFill="1" applyBorder="1" applyAlignment="1">
      <alignment horizontal="left" vertical="center"/>
    </xf>
    <xf numFmtId="0" fontId="54" fillId="0" borderId="7" xfId="6" applyFont="1" applyFill="1" applyBorder="1" applyAlignment="1">
      <alignment horizontal="left" vertical="center"/>
    </xf>
    <xf numFmtId="0" fontId="54" fillId="0" borderId="8" xfId="6" applyFont="1" applyFill="1" applyBorder="1" applyAlignment="1">
      <alignment horizontal="left" vertical="center"/>
    </xf>
    <xf numFmtId="0" fontId="54" fillId="2" borderId="10" xfId="6" applyFont="1" applyFill="1" applyBorder="1" applyAlignment="1">
      <alignment horizontal="center" vertical="center"/>
    </xf>
    <xf numFmtId="0" fontId="54" fillId="0" borderId="18" xfId="6" applyFont="1" applyFill="1" applyBorder="1" applyAlignment="1">
      <alignment horizontal="center" vertical="center"/>
    </xf>
    <xf numFmtId="0" fontId="54" fillId="2" borderId="11" xfId="6" applyFont="1" applyFill="1" applyBorder="1" applyAlignment="1">
      <alignment horizontal="center" vertical="center"/>
    </xf>
    <xf numFmtId="0" fontId="8" fillId="0" borderId="0" xfId="6" applyFont="1" applyFill="1" applyBorder="1" applyAlignment="1">
      <alignment horizontal="left" vertical="center" wrapText="1" shrinkToFit="1"/>
    </xf>
    <xf numFmtId="0" fontId="54" fillId="0" borderId="1" xfId="6" applyFont="1" applyFill="1" applyBorder="1" applyAlignment="1">
      <alignment horizontal="left" vertical="center"/>
    </xf>
    <xf numFmtId="0" fontId="54" fillId="0" borderId="10" xfId="6" applyFont="1" applyFill="1" applyBorder="1" applyAlignment="1">
      <alignment horizontal="left" vertical="center"/>
    </xf>
    <xf numFmtId="0" fontId="54" fillId="0" borderId="0" xfId="6" applyFont="1" applyFill="1" applyBorder="1" applyAlignment="1">
      <alignment horizontal="left" vertical="top" wrapText="1"/>
    </xf>
    <xf numFmtId="0" fontId="54" fillId="0" borderId="11" xfId="6" applyFont="1" applyFill="1" applyBorder="1" applyAlignment="1">
      <alignment horizontal="center" vertical="center"/>
    </xf>
    <xf numFmtId="0" fontId="54" fillId="0" borderId="2" xfId="6" applyFont="1" applyFill="1" applyBorder="1" applyAlignment="1">
      <alignment horizontal="center" vertical="center"/>
    </xf>
    <xf numFmtId="0" fontId="54" fillId="0" borderId="3" xfId="6" applyFont="1" applyFill="1" applyBorder="1" applyAlignment="1">
      <alignment horizontal="center" vertical="center"/>
    </xf>
    <xf numFmtId="0" fontId="8" fillId="0" borderId="0" xfId="6" applyFont="1" applyFill="1" applyAlignment="1">
      <alignment vertical="top" wrapText="1"/>
    </xf>
    <xf numFmtId="0" fontId="54" fillId="0" borderId="2" xfId="6" applyFont="1" applyFill="1" applyBorder="1" applyAlignment="1">
      <alignment horizontal="right" vertical="center"/>
    </xf>
    <xf numFmtId="0" fontId="54" fillId="2" borderId="2" xfId="6" applyFont="1" applyFill="1" applyBorder="1" applyAlignment="1">
      <alignment horizontal="center" vertical="center"/>
    </xf>
    <xf numFmtId="0" fontId="8" fillId="0" borderId="0" xfId="6" applyFont="1" applyFill="1" applyBorder="1" applyAlignment="1">
      <alignment horizontal="left" vertical="center" wrapText="1"/>
    </xf>
    <xf numFmtId="0" fontId="54" fillId="0" borderId="0" xfId="6" applyFont="1" applyFill="1" applyAlignment="1">
      <alignment vertical="top" wrapText="1"/>
    </xf>
    <xf numFmtId="0" fontId="8" fillId="0" borderId="4" xfId="6" applyFont="1" applyFill="1" applyBorder="1" applyAlignment="1">
      <alignment horizontal="center" vertical="center"/>
    </xf>
    <xf numFmtId="0" fontId="8" fillId="0" borderId="2" xfId="6" applyFont="1" applyFill="1" applyBorder="1" applyAlignment="1">
      <alignment horizontal="left" vertical="center"/>
    </xf>
    <xf numFmtId="0" fontId="8" fillId="0" borderId="3" xfId="6" applyFont="1" applyFill="1" applyBorder="1" applyAlignment="1">
      <alignment horizontal="left" vertical="center"/>
    </xf>
    <xf numFmtId="0" fontId="8" fillId="2" borderId="18" xfId="6" applyFont="1" applyFill="1" applyBorder="1" applyAlignment="1">
      <alignment horizontal="center" vertical="center"/>
    </xf>
    <xf numFmtId="0" fontId="54" fillId="0" borderId="9" xfId="6" applyFont="1" applyFill="1" applyBorder="1" applyAlignment="1">
      <alignment horizontal="left" vertical="center"/>
    </xf>
    <xf numFmtId="0" fontId="54" fillId="0" borderId="0" xfId="6" applyFont="1" applyFill="1" applyBorder="1" applyAlignment="1">
      <alignment horizontal="left" vertical="center"/>
    </xf>
    <xf numFmtId="0" fontId="54" fillId="0" borderId="6" xfId="6" applyFont="1" applyFill="1" applyBorder="1" applyAlignment="1">
      <alignment horizontal="left" vertical="center"/>
    </xf>
    <xf numFmtId="0" fontId="54" fillId="0" borderId="0" xfId="6" applyFont="1" applyFill="1" applyBorder="1" applyAlignment="1">
      <alignment horizontal="right" vertical="center"/>
    </xf>
    <xf numFmtId="0" fontId="54" fillId="2" borderId="18" xfId="6" applyFont="1" applyFill="1" applyBorder="1" applyAlignment="1">
      <alignment horizontal="center" vertical="center"/>
    </xf>
    <xf numFmtId="0" fontId="54" fillId="0" borderId="11" xfId="6" applyFont="1" applyFill="1" applyBorder="1" applyAlignment="1">
      <alignment horizontal="left" vertical="center"/>
    </xf>
    <xf numFmtId="0" fontId="54" fillId="0" borderId="2" xfId="6" applyFont="1" applyFill="1" applyBorder="1" applyAlignment="1">
      <alignment horizontal="left" vertical="center"/>
    </xf>
    <xf numFmtId="0" fontId="54" fillId="0" borderId="3" xfId="6" applyFont="1" applyFill="1" applyBorder="1" applyAlignment="1">
      <alignment horizontal="left" vertical="center"/>
    </xf>
    <xf numFmtId="0" fontId="54" fillId="0" borderId="0" xfId="6" applyFont="1" applyFill="1" applyAlignment="1">
      <alignment horizontal="left" vertical="center"/>
    </xf>
    <xf numFmtId="0" fontId="54" fillId="0" borderId="0" xfId="6" applyFont="1" applyFill="1" applyAlignment="1">
      <alignment horizontal="center" vertical="center"/>
    </xf>
    <xf numFmtId="0" fontId="8" fillId="0" borderId="0" xfId="6" applyFont="1" applyFill="1" applyBorder="1" applyAlignment="1">
      <alignment horizontal="center" vertical="center"/>
    </xf>
    <xf numFmtId="0" fontId="54" fillId="2" borderId="15" xfId="6" applyFont="1" applyFill="1" applyBorder="1" applyAlignment="1">
      <alignment horizontal="center" vertical="center"/>
    </xf>
    <xf numFmtId="0" fontId="54" fillId="0" borderId="0" xfId="6" applyFont="1" applyFill="1" applyBorder="1" applyAlignment="1">
      <alignment horizontal="left" vertical="center" wrapText="1"/>
    </xf>
    <xf numFmtId="0" fontId="54" fillId="0" borderId="9" xfId="6" applyFont="1" applyFill="1" applyBorder="1" applyAlignment="1">
      <alignment vertical="center"/>
    </xf>
    <xf numFmtId="0" fontId="54" fillId="0" borderId="0" xfId="6" applyFont="1" applyFill="1" applyBorder="1" applyAlignment="1">
      <alignment vertical="center"/>
    </xf>
    <xf numFmtId="0" fontId="54" fillId="0" borderId="6" xfId="6" applyFont="1" applyFill="1" applyBorder="1" applyAlignment="1">
      <alignment vertical="center"/>
    </xf>
    <xf numFmtId="38" fontId="54" fillId="0" borderId="0" xfId="4" applyFont="1" applyFill="1" applyAlignment="1">
      <alignment horizontal="right" vertical="center"/>
    </xf>
    <xf numFmtId="0" fontId="54" fillId="0" borderId="0" xfId="6" applyFont="1" applyFill="1" applyAlignment="1">
      <alignment horizontal="right" vertical="center"/>
    </xf>
    <xf numFmtId="0" fontId="57" fillId="0" borderId="3" xfId="6" applyFont="1" applyFill="1" applyBorder="1" applyAlignment="1">
      <alignment horizontal="center" vertical="center"/>
    </xf>
    <xf numFmtId="0" fontId="57" fillId="0" borderId="2" xfId="6" applyFont="1" applyFill="1" applyBorder="1" applyAlignment="1">
      <alignment horizontal="left" vertical="center"/>
    </xf>
    <xf numFmtId="0" fontId="57" fillId="0" borderId="2" xfId="6" applyFont="1" applyFill="1" applyBorder="1" applyAlignment="1">
      <alignment horizontal="center" vertical="center"/>
    </xf>
    <xf numFmtId="0" fontId="57" fillId="4" borderId="2" xfId="6" applyFont="1" applyFill="1" applyBorder="1" applyAlignment="1">
      <alignment horizontal="center" vertical="center"/>
    </xf>
    <xf numFmtId="0" fontId="57" fillId="4" borderId="3" xfId="6" applyFont="1" applyFill="1" applyBorder="1" applyAlignment="1">
      <alignment horizontal="center" vertical="center"/>
    </xf>
    <xf numFmtId="0" fontId="54" fillId="2" borderId="45" xfId="6" applyFont="1" applyFill="1" applyBorder="1" applyAlignment="1">
      <alignment horizontal="center" vertical="center"/>
    </xf>
    <xf numFmtId="0" fontId="8" fillId="0" borderId="4" xfId="6" applyFont="1" applyFill="1" applyBorder="1" applyAlignment="1">
      <alignment vertical="center" wrapText="1"/>
    </xf>
    <xf numFmtId="0" fontId="54" fillId="0" borderId="0" xfId="6" applyFont="1" applyFill="1" applyAlignment="1">
      <alignment vertical="center" wrapText="1"/>
    </xf>
    <xf numFmtId="0" fontId="54" fillId="0" borderId="11" xfId="6" applyFont="1" applyFill="1" applyBorder="1" applyAlignment="1">
      <alignment vertical="center"/>
    </xf>
    <xf numFmtId="0" fontId="54" fillId="0" borderId="2" xfId="6" applyFont="1" applyFill="1" applyBorder="1" applyAlignment="1">
      <alignment vertical="center"/>
    </xf>
    <xf numFmtId="0" fontId="54" fillId="0" borderId="3" xfId="6" applyFont="1" applyFill="1" applyBorder="1" applyAlignment="1">
      <alignment vertical="center"/>
    </xf>
    <xf numFmtId="0" fontId="54" fillId="0" borderId="0" xfId="6" applyFont="1" applyFill="1" applyBorder="1" applyAlignment="1">
      <alignment vertical="center" wrapText="1"/>
    </xf>
    <xf numFmtId="0" fontId="49" fillId="0" borderId="0" xfId="6" applyFont="1"/>
    <xf numFmtId="0" fontId="64" fillId="0" borderId="11" xfId="6" applyFont="1" applyFill="1" applyBorder="1" applyAlignment="1">
      <alignment horizontal="left" vertical="top" wrapText="1"/>
    </xf>
    <xf numFmtId="0" fontId="64" fillId="0" borderId="2" xfId="6" applyFont="1" applyFill="1" applyBorder="1" applyAlignment="1">
      <alignment horizontal="left" vertical="top" wrapText="1"/>
    </xf>
    <xf numFmtId="0" fontId="64" fillId="0" borderId="3" xfId="6" applyFont="1" applyFill="1" applyBorder="1" applyAlignment="1">
      <alignment horizontal="left" vertical="top" wrapText="1"/>
    </xf>
    <xf numFmtId="0" fontId="64" fillId="0" borderId="4" xfId="6" applyFont="1" applyFill="1" applyBorder="1" applyAlignment="1">
      <alignment horizontal="left" vertical="top" wrapText="1"/>
    </xf>
    <xf numFmtId="0" fontId="64" fillId="0" borderId="5" xfId="6" applyFont="1" applyFill="1" applyBorder="1" applyAlignment="1">
      <alignment horizontal="left" vertical="top" wrapText="1"/>
    </xf>
    <xf numFmtId="0" fontId="8" fillId="0" borderId="0" xfId="6" applyFont="1" applyFill="1" applyBorder="1" applyAlignment="1">
      <alignment horizontal="left" vertical="center"/>
    </xf>
    <xf numFmtId="0" fontId="9" fillId="0" borderId="0" xfId="6" applyFont="1" applyFill="1" applyAlignment="1">
      <alignment horizontal="right" vertical="center"/>
    </xf>
    <xf numFmtId="0" fontId="50" fillId="0" borderId="0" xfId="6" applyFont="1" applyFill="1" applyAlignment="1">
      <alignment horizontal="center" vertical="center"/>
    </xf>
    <xf numFmtId="0" fontId="54" fillId="0" borderId="0" xfId="6" applyFont="1" applyFill="1" applyAlignment="1">
      <alignment horizontal="center" vertical="center" wrapText="1"/>
    </xf>
    <xf numFmtId="0" fontId="57" fillId="0" borderId="0" xfId="6" applyFont="1" applyFill="1" applyAlignment="1">
      <alignment horizontal="center" vertical="center"/>
    </xf>
    <xf numFmtId="0" fontId="54" fillId="0" borderId="0" xfId="6" applyFont="1" applyFill="1" applyAlignment="1">
      <alignment horizontal="left" vertical="center" wrapText="1"/>
    </xf>
    <xf numFmtId="0" fontId="54" fillId="0" borderId="18" xfId="6" applyFont="1" applyFill="1" applyBorder="1" applyAlignment="1">
      <alignment horizontal="right" vertical="center"/>
    </xf>
    <xf numFmtId="0" fontId="54" fillId="0" borderId="3" xfId="6" applyFont="1" applyFill="1" applyBorder="1" applyAlignment="1">
      <alignment horizontal="right" vertical="center"/>
    </xf>
    <xf numFmtId="0" fontId="60" fillId="0" borderId="0" xfId="6" applyFont="1" applyFill="1" applyAlignment="1">
      <alignment vertical="center"/>
    </xf>
    <xf numFmtId="0" fontId="54" fillId="12" borderId="18" xfId="6" applyFont="1" applyFill="1" applyBorder="1" applyAlignment="1">
      <alignment horizontal="center" vertical="center"/>
    </xf>
    <xf numFmtId="0" fontId="54" fillId="15" borderId="18" xfId="6" applyFont="1" applyFill="1" applyBorder="1" applyAlignment="1">
      <alignment horizontal="center" vertical="center"/>
    </xf>
    <xf numFmtId="0" fontId="87" fillId="0" borderId="0" xfId="6" applyFont="1" applyFill="1" applyBorder="1" applyAlignment="1">
      <alignment horizontal="center" vertical="center"/>
    </xf>
    <xf numFmtId="0" fontId="60" fillId="0" borderId="0" xfId="6" applyFont="1" applyFill="1" applyAlignment="1">
      <alignment vertical="center"/>
    </xf>
    <xf numFmtId="0" fontId="54" fillId="0" borderId="0" xfId="6" applyFont="1" applyFill="1" applyAlignment="1">
      <alignment horizontal="center" vertical="center"/>
    </xf>
    <xf numFmtId="0" fontId="8" fillId="0" borderId="0" xfId="6" applyFont="1" applyFill="1" applyBorder="1" applyAlignment="1">
      <alignment horizontal="left" vertical="center"/>
    </xf>
    <xf numFmtId="0" fontId="8" fillId="0" borderId="0"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18" xfId="0" applyFont="1" applyFill="1" applyBorder="1" applyAlignment="1">
      <alignment horizontal="center" vertical="center"/>
    </xf>
    <xf numFmtId="20" fontId="8" fillId="0" borderId="9" xfId="0" applyNumberFormat="1" applyFont="1" applyFill="1" applyBorder="1" applyAlignment="1">
      <alignment vertical="center"/>
    </xf>
    <xf numFmtId="32" fontId="8" fillId="0" borderId="9" xfId="0" applyNumberFormat="1" applyFont="1" applyFill="1" applyBorder="1" applyAlignment="1">
      <alignment vertical="center"/>
    </xf>
    <xf numFmtId="32" fontId="8" fillId="0" borderId="0" xfId="0" applyNumberFormat="1" applyFont="1" applyFill="1" applyBorder="1" applyAlignment="1">
      <alignment vertical="center"/>
    </xf>
    <xf numFmtId="0" fontId="60" fillId="15" borderId="0" xfId="6" applyFont="1" applyFill="1" applyBorder="1" applyAlignment="1">
      <alignment horizontal="center" vertical="center"/>
    </xf>
    <xf numFmtId="0" fontId="54" fillId="0" borderId="0" xfId="6" applyFont="1" applyFill="1" applyAlignment="1">
      <alignment horizontal="center" vertical="center"/>
    </xf>
    <xf numFmtId="0" fontId="93" fillId="6" borderId="11" xfId="6" applyFont="1" applyFill="1" applyBorder="1" applyAlignment="1">
      <alignment horizontal="centerContinuous" vertical="center"/>
    </xf>
    <xf numFmtId="0" fontId="93" fillId="6" borderId="2" xfId="6" applyFont="1" applyFill="1" applyBorder="1" applyAlignment="1">
      <alignment horizontal="centerContinuous" vertical="center"/>
    </xf>
    <xf numFmtId="0" fontId="93" fillId="6" borderId="3" xfId="6" applyFont="1" applyFill="1" applyBorder="1" applyAlignment="1">
      <alignment horizontal="centerContinuous" vertical="center"/>
    </xf>
    <xf numFmtId="0" fontId="54" fillId="0" borderId="0" xfId="6" applyFont="1" applyFill="1" applyAlignment="1">
      <alignment horizontal="center" vertical="center"/>
    </xf>
    <xf numFmtId="0" fontId="8" fillId="0" borderId="0" xfId="6" applyFont="1" applyFill="1" applyAlignment="1">
      <alignment vertical="center" wrapText="1"/>
    </xf>
    <xf numFmtId="0" fontId="8" fillId="0" borderId="0" xfId="6" applyFont="1" applyFill="1" applyBorder="1" applyAlignment="1">
      <alignment horizontal="center" vertical="center"/>
    </xf>
    <xf numFmtId="0" fontId="8" fillId="0" borderId="0" xfId="6" applyFont="1" applyFill="1" applyBorder="1" applyAlignment="1">
      <alignment horizontal="left" vertical="center"/>
    </xf>
    <xf numFmtId="0" fontId="8" fillId="0" borderId="3" xfId="6" applyFont="1" applyFill="1" applyBorder="1" applyAlignment="1">
      <alignment vertical="center"/>
    </xf>
    <xf numFmtId="49" fontId="9" fillId="0" borderId="0" xfId="6" applyNumberFormat="1" applyFont="1" applyFill="1" applyAlignment="1">
      <alignment horizontal="left" vertical="center"/>
    </xf>
    <xf numFmtId="0" fontId="47" fillId="0" borderId="11" xfId="0" applyFont="1" applyFill="1" applyBorder="1" applyAlignment="1">
      <alignment horizontal="center" vertical="center" wrapText="1"/>
    </xf>
    <xf numFmtId="0" fontId="47" fillId="0" borderId="3" xfId="0" applyFont="1" applyFill="1" applyBorder="1" applyAlignment="1">
      <alignment horizontal="center" vertical="center" wrapText="1"/>
    </xf>
    <xf numFmtId="58" fontId="47" fillId="0" borderId="11" xfId="0" quotePrefix="1" applyNumberFormat="1" applyFont="1" applyFill="1" applyBorder="1" applyAlignment="1">
      <alignment horizontal="center" vertical="center"/>
    </xf>
    <xf numFmtId="58" fontId="47" fillId="0" borderId="2" xfId="0" quotePrefix="1" applyNumberFormat="1" applyFont="1" applyFill="1" applyBorder="1" applyAlignment="1">
      <alignment horizontal="center" vertical="center"/>
    </xf>
    <xf numFmtId="58" fontId="47" fillId="0" borderId="3" xfId="0" quotePrefix="1" applyNumberFormat="1" applyFont="1" applyFill="1" applyBorder="1" applyAlignment="1">
      <alignment horizontal="center" vertical="center"/>
    </xf>
    <xf numFmtId="0" fontId="100" fillId="0" borderId="0" xfId="0" applyFont="1" applyFill="1" applyAlignment="1">
      <alignment horizontal="center" vertical="center"/>
    </xf>
    <xf numFmtId="0" fontId="47" fillId="0" borderId="0" xfId="0" applyFont="1" applyFill="1" applyAlignment="1">
      <alignment horizontal="center" vertical="center"/>
    </xf>
    <xf numFmtId="0" fontId="47" fillId="0" borderId="11"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2" xfId="0" applyFont="1" applyFill="1" applyBorder="1" applyAlignment="1">
      <alignment horizontal="center" vertical="center"/>
    </xf>
    <xf numFmtId="0" fontId="17" fillId="0" borderId="0" xfId="0" applyFont="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18" xfId="2" applyFont="1" applyFill="1" applyBorder="1" applyAlignment="1" applyProtection="1">
      <alignment horizontal="center" vertical="center"/>
    </xf>
    <xf numFmtId="0" fontId="6" fillId="11" borderId="11" xfId="0" applyFont="1" applyFill="1" applyBorder="1" applyAlignment="1">
      <alignment horizontal="center" vertical="center"/>
    </xf>
    <xf numFmtId="0" fontId="6" fillId="11" borderId="2" xfId="0" applyFont="1" applyFill="1" applyBorder="1" applyAlignment="1">
      <alignment horizontal="center" vertical="center"/>
    </xf>
    <xf numFmtId="0" fontId="6" fillId="11" borderId="3" xfId="0" applyFont="1" applyFill="1" applyBorder="1" applyAlignment="1">
      <alignment horizontal="center" vertical="center"/>
    </xf>
    <xf numFmtId="0" fontId="9" fillId="0" borderId="10" xfId="0" applyFont="1" applyFill="1" applyBorder="1" applyAlignment="1">
      <alignment horizontal="left" vertical="top" wrapText="1"/>
    </xf>
    <xf numFmtId="0" fontId="9" fillId="0" borderId="7" xfId="0" applyFont="1" applyFill="1" applyBorder="1" applyAlignment="1">
      <alignment horizontal="left" vertical="top"/>
    </xf>
    <xf numFmtId="0" fontId="9" fillId="0" borderId="8" xfId="0" applyFont="1" applyFill="1" applyBorder="1" applyAlignment="1">
      <alignment horizontal="left" vertical="top"/>
    </xf>
    <xf numFmtId="0" fontId="9" fillId="0" borderId="18" xfId="0" applyFont="1" applyFill="1" applyBorder="1" applyAlignment="1">
      <alignment horizontal="left" vertical="center" wrapText="1"/>
    </xf>
    <xf numFmtId="0" fontId="9" fillId="0" borderId="18" xfId="0" applyFont="1" applyFill="1" applyBorder="1" applyAlignment="1">
      <alignment horizontal="left" vertical="center"/>
    </xf>
    <xf numFmtId="0" fontId="42" fillId="6" borderId="19" xfId="0" applyFont="1" applyFill="1" applyBorder="1" applyAlignment="1">
      <alignment horizontal="center" vertical="center"/>
    </xf>
    <xf numFmtId="0" fontId="9" fillId="0" borderId="9" xfId="0" applyFont="1" applyFill="1" applyBorder="1" applyAlignment="1">
      <alignment horizontal="left" wrapText="1"/>
    </xf>
    <xf numFmtId="0" fontId="9" fillId="0" borderId="0" xfId="0" applyFont="1" applyFill="1" applyBorder="1" applyAlignment="1">
      <alignment horizontal="left"/>
    </xf>
    <xf numFmtId="0" fontId="9" fillId="0" borderId="6" xfId="0" applyFont="1" applyFill="1" applyBorder="1" applyAlignment="1">
      <alignment horizontal="left"/>
    </xf>
    <xf numFmtId="0" fontId="42" fillId="6" borderId="18" xfId="0" applyFont="1" applyFill="1" applyBorder="1" applyAlignment="1">
      <alignment horizontal="center" vertical="center"/>
    </xf>
    <xf numFmtId="0" fontId="9" fillId="0" borderId="32" xfId="0" applyFont="1" applyFill="1" applyBorder="1" applyAlignment="1">
      <alignment horizontal="left" vertical="center" wrapText="1"/>
    </xf>
    <xf numFmtId="0" fontId="9" fillId="0" borderId="32" xfId="0" applyFont="1" applyFill="1" applyBorder="1" applyAlignment="1">
      <alignment horizontal="left" vertical="center"/>
    </xf>
    <xf numFmtId="0" fontId="9" fillId="0" borderId="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6" fillId="0" borderId="1" xfId="2" applyFont="1" applyFill="1" applyBorder="1" applyAlignment="1" applyProtection="1">
      <alignment horizontal="center" vertical="center"/>
    </xf>
    <xf numFmtId="0" fontId="6" fillId="0" borderId="4"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9" xfId="2" applyFont="1" applyFill="1" applyBorder="1" applyAlignment="1" applyProtection="1">
      <alignment horizontal="center" vertical="center"/>
    </xf>
    <xf numFmtId="0" fontId="6" fillId="0" borderId="0" xfId="2" applyFont="1" applyFill="1" applyBorder="1" applyAlignment="1" applyProtection="1">
      <alignment horizontal="center" vertical="center"/>
    </xf>
    <xf numFmtId="0" fontId="6" fillId="0" borderId="6" xfId="2" applyFont="1" applyFill="1" applyBorder="1" applyAlignment="1" applyProtection="1">
      <alignment horizontal="center" vertical="center"/>
    </xf>
    <xf numFmtId="0" fontId="6" fillId="0" borderId="10" xfId="2" applyFont="1" applyFill="1" applyBorder="1" applyAlignment="1" applyProtection="1">
      <alignment horizontal="center" vertical="center"/>
    </xf>
    <xf numFmtId="0" fontId="6" fillId="0" borderId="7" xfId="2" applyFont="1" applyFill="1" applyBorder="1" applyAlignment="1" applyProtection="1">
      <alignment horizontal="center" vertical="center"/>
    </xf>
    <xf numFmtId="0" fontId="6" fillId="0" borderId="8" xfId="2" applyFont="1" applyFill="1" applyBorder="1" applyAlignment="1" applyProtection="1">
      <alignment horizontal="center" vertical="center"/>
    </xf>
    <xf numFmtId="0" fontId="9" fillId="0" borderId="11" xfId="0" applyFont="1" applyFill="1" applyBorder="1" applyAlignment="1">
      <alignment vertical="center" wrapText="1"/>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1" xfId="0" applyFont="1" applyFill="1" applyBorder="1" applyAlignment="1">
      <alignment horizontal="left" wrapText="1"/>
    </xf>
    <xf numFmtId="0" fontId="9" fillId="0" borderId="4" xfId="0" applyFont="1" applyFill="1" applyBorder="1" applyAlignment="1">
      <alignment horizontal="left"/>
    </xf>
    <xf numFmtId="0" fontId="9" fillId="0" borderId="5" xfId="0" applyFont="1" applyFill="1" applyBorder="1" applyAlignment="1">
      <alignment horizontal="left"/>
    </xf>
    <xf numFmtId="0" fontId="9" fillId="0" borderId="10" xfId="0" applyFont="1" applyFill="1" applyBorder="1" applyAlignment="1">
      <alignment vertical="top" wrapText="1"/>
    </xf>
    <xf numFmtId="0" fontId="9" fillId="0" borderId="7" xfId="0" applyFont="1" applyFill="1" applyBorder="1" applyAlignment="1">
      <alignment vertical="top"/>
    </xf>
    <xf numFmtId="0" fontId="9" fillId="0" borderId="8" xfId="0" applyFont="1" applyFill="1" applyBorder="1" applyAlignment="1">
      <alignment vertical="top"/>
    </xf>
    <xf numFmtId="0" fontId="7" fillId="0" borderId="0" xfId="0" applyFont="1" applyFill="1" applyAlignment="1">
      <alignment horizontal="center" vertical="center"/>
    </xf>
    <xf numFmtId="0" fontId="23" fillId="0" borderId="0" xfId="0" applyFont="1" applyFill="1" applyAlignment="1">
      <alignment horizontal="center" vertical="center"/>
    </xf>
    <xf numFmtId="0" fontId="8" fillId="15" borderId="11" xfId="0" applyFont="1" applyFill="1" applyBorder="1" applyAlignment="1">
      <alignment horizontal="center" vertical="center"/>
    </xf>
    <xf numFmtId="0" fontId="8" fillId="15" borderId="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15" borderId="11" xfId="0" applyFont="1" applyFill="1" applyBorder="1" applyAlignment="1">
      <alignment horizontal="center" vertical="center" shrinkToFit="1"/>
    </xf>
    <xf numFmtId="0" fontId="8" fillId="15" borderId="2" xfId="0" applyFont="1" applyFill="1" applyBorder="1" applyAlignment="1">
      <alignment horizontal="center" vertical="center" shrinkToFit="1"/>
    </xf>
    <xf numFmtId="0" fontId="8" fillId="15" borderId="3" xfId="0" applyFont="1" applyFill="1" applyBorder="1" applyAlignment="1">
      <alignment horizontal="center" vertical="center" shrinkToFit="1"/>
    </xf>
    <xf numFmtId="0" fontId="8" fillId="21" borderId="11" xfId="0" applyFont="1" applyFill="1" applyBorder="1" applyAlignment="1">
      <alignment horizontal="center" vertical="distributed" textRotation="255"/>
    </xf>
    <xf numFmtId="0" fontId="8" fillId="21" borderId="3" xfId="0" applyFont="1" applyFill="1" applyBorder="1" applyAlignment="1">
      <alignment horizontal="center" vertical="distributed" textRotation="255"/>
    </xf>
    <xf numFmtId="0" fontId="8" fillId="6" borderId="1"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1" xfId="0" applyFont="1" applyFill="1" applyBorder="1" applyAlignment="1">
      <alignment horizontal="center" vertical="center" textRotation="255" wrapText="1"/>
    </xf>
    <xf numFmtId="0" fontId="8" fillId="6" borderId="5" xfId="0" applyFont="1" applyFill="1" applyBorder="1" applyAlignment="1">
      <alignment horizontal="center" vertical="center" textRotation="255" wrapText="1"/>
    </xf>
    <xf numFmtId="0" fontId="8" fillId="6" borderId="9" xfId="0" applyFont="1" applyFill="1" applyBorder="1" applyAlignment="1">
      <alignment horizontal="center" vertical="center" textRotation="255" wrapText="1"/>
    </xf>
    <xf numFmtId="0" fontId="8" fillId="6" borderId="6" xfId="0" applyFont="1" applyFill="1" applyBorder="1" applyAlignment="1">
      <alignment horizontal="center" vertical="center" textRotation="255" wrapText="1"/>
    </xf>
    <xf numFmtId="0" fontId="8" fillId="6" borderId="10" xfId="0" applyFont="1" applyFill="1" applyBorder="1" applyAlignment="1">
      <alignment horizontal="center" vertical="center" textRotation="255" wrapText="1"/>
    </xf>
    <xf numFmtId="0" fontId="8" fillId="6" borderId="8" xfId="0" applyFont="1" applyFill="1" applyBorder="1" applyAlignment="1">
      <alignment horizontal="center" vertical="center" textRotation="255" wrapText="1"/>
    </xf>
    <xf numFmtId="0" fontId="8" fillId="6" borderId="1" xfId="0" applyFont="1" applyFill="1" applyBorder="1" applyAlignment="1">
      <alignment horizontal="center" vertical="center" textRotation="255" shrinkToFit="1"/>
    </xf>
    <xf numFmtId="0" fontId="8" fillId="6" borderId="5" xfId="0" applyFont="1" applyFill="1" applyBorder="1" applyAlignment="1">
      <alignment horizontal="center" vertical="center" textRotation="255" shrinkToFit="1"/>
    </xf>
    <xf numFmtId="0" fontId="8" fillId="6" borderId="9" xfId="0" applyFont="1" applyFill="1" applyBorder="1" applyAlignment="1">
      <alignment horizontal="center" vertical="center" textRotation="255" shrinkToFit="1"/>
    </xf>
    <xf numFmtId="0" fontId="8" fillId="6" borderId="6" xfId="0" applyFont="1" applyFill="1" applyBorder="1" applyAlignment="1">
      <alignment horizontal="center" vertical="center" textRotation="255" shrinkToFit="1"/>
    </xf>
    <xf numFmtId="0" fontId="8" fillId="6" borderId="10" xfId="0" applyFont="1" applyFill="1" applyBorder="1" applyAlignment="1">
      <alignment horizontal="center" vertical="center" textRotation="255" shrinkToFit="1"/>
    </xf>
    <xf numFmtId="0" fontId="8" fillId="6" borderId="8" xfId="0" applyFont="1" applyFill="1" applyBorder="1" applyAlignment="1">
      <alignment horizontal="center" vertical="center" textRotation="255" shrinkToFit="1"/>
    </xf>
    <xf numFmtId="0" fontId="8" fillId="15" borderId="11" xfId="0" quotePrefix="1" applyFont="1" applyFill="1" applyBorder="1" applyAlignment="1">
      <alignment horizontal="center" vertical="distributed"/>
    </xf>
    <xf numFmtId="0" fontId="8" fillId="15" borderId="3" xfId="0" quotePrefix="1" applyFont="1" applyFill="1" applyBorder="1" applyAlignment="1">
      <alignment horizontal="center" vertical="distributed"/>
    </xf>
    <xf numFmtId="0" fontId="8" fillId="21" borderId="11" xfId="0" applyFont="1" applyFill="1" applyBorder="1" applyAlignment="1">
      <alignment horizontal="center" vertical="center"/>
    </xf>
    <xf numFmtId="0" fontId="8" fillId="21" borderId="2" xfId="0" applyFont="1" applyFill="1" applyBorder="1" applyAlignment="1">
      <alignment horizontal="center" vertical="center"/>
    </xf>
    <xf numFmtId="0" fontId="8" fillId="21" borderId="3" xfId="0" applyFont="1" applyFill="1" applyBorder="1" applyAlignment="1">
      <alignment horizontal="center" vertical="center"/>
    </xf>
    <xf numFmtId="0" fontId="8" fillId="21" borderId="11" xfId="0" applyFont="1" applyFill="1" applyBorder="1" applyAlignment="1">
      <alignment horizontal="center" vertical="distributed" wrapText="1"/>
    </xf>
    <xf numFmtId="0" fontId="8" fillId="21" borderId="2" xfId="0" applyFont="1" applyFill="1" applyBorder="1" applyAlignment="1">
      <alignment horizontal="center" vertical="distributed" wrapText="1"/>
    </xf>
    <xf numFmtId="0" fontId="8" fillId="21" borderId="3" xfId="0" applyFont="1" applyFill="1" applyBorder="1" applyAlignment="1">
      <alignment horizontal="center" vertical="distributed" wrapText="1"/>
    </xf>
    <xf numFmtId="0" fontId="8" fillId="14" borderId="11" xfId="0" applyFont="1" applyFill="1" applyBorder="1" applyAlignment="1">
      <alignment horizontal="center" vertical="center"/>
    </xf>
    <xf numFmtId="0" fontId="8" fillId="14" borderId="2" xfId="0" applyFont="1" applyFill="1" applyBorder="1" applyAlignment="1">
      <alignment horizontal="center" vertical="center"/>
    </xf>
    <xf numFmtId="0" fontId="8" fillId="14" borderId="3" xfId="0" applyFont="1" applyFill="1" applyBorder="1" applyAlignment="1">
      <alignment horizontal="center" vertical="center"/>
    </xf>
    <xf numFmtId="0" fontId="9" fillId="0" borderId="0" xfId="0" applyFont="1" applyFill="1" applyBorder="1" applyAlignment="1">
      <alignment horizontal="right" vertical="center"/>
    </xf>
    <xf numFmtId="0" fontId="8" fillId="6" borderId="1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9" fontId="9" fillId="7" borderId="1" xfId="0" applyNumberFormat="1" applyFont="1" applyFill="1" applyBorder="1" applyAlignment="1">
      <alignment horizontal="center" vertical="center" shrinkToFit="1"/>
    </xf>
    <xf numFmtId="0" fontId="0" fillId="7" borderId="5" xfId="0" applyFont="1" applyFill="1" applyBorder="1"/>
    <xf numFmtId="0" fontId="0" fillId="7" borderId="10" xfId="0" applyFont="1" applyFill="1" applyBorder="1"/>
    <xf numFmtId="0" fontId="0" fillId="7" borderId="8" xfId="0" applyFont="1" applyFill="1" applyBorder="1"/>
    <xf numFmtId="0" fontId="8" fillId="0" borderId="22" xfId="0" applyFont="1" applyFill="1" applyBorder="1" applyAlignment="1">
      <alignment horizontal="center" vertical="center"/>
    </xf>
    <xf numFmtId="0" fontId="8" fillId="0" borderId="29" xfId="0" applyFont="1" applyFill="1" applyBorder="1" applyAlignment="1">
      <alignment vertical="center"/>
    </xf>
    <xf numFmtId="0" fontId="0" fillId="0" borderId="30" xfId="0" applyFont="1" applyBorder="1" applyAlignment="1">
      <alignment vertical="center"/>
    </xf>
    <xf numFmtId="0" fontId="0" fillId="0" borderId="21" xfId="0" applyFont="1" applyBorder="1" applyAlignment="1">
      <alignment vertical="center"/>
    </xf>
    <xf numFmtId="0" fontId="8" fillId="2" borderId="11" xfId="0" applyFont="1" applyFill="1" applyBorder="1" applyAlignment="1">
      <alignment horizontal="center" vertical="center"/>
    </xf>
    <xf numFmtId="0" fontId="8" fillId="2" borderId="3" xfId="0" applyFont="1" applyFill="1" applyBorder="1" applyAlignment="1">
      <alignment horizontal="center" vertical="center"/>
    </xf>
    <xf numFmtId="183" fontId="8" fillId="7" borderId="11" xfId="0" applyNumberFormat="1" applyFont="1" applyFill="1" applyBorder="1" applyAlignment="1">
      <alignment horizontal="right" vertical="center"/>
    </xf>
    <xf numFmtId="183" fontId="8" fillId="7" borderId="2" xfId="0" applyNumberFormat="1" applyFont="1" applyFill="1" applyBorder="1" applyAlignment="1">
      <alignment horizontal="right" vertical="center"/>
    </xf>
    <xf numFmtId="183" fontId="8" fillId="7" borderId="3" xfId="0" applyNumberFormat="1" applyFont="1" applyFill="1" applyBorder="1" applyAlignment="1">
      <alignment horizontal="right" vertical="center"/>
    </xf>
    <xf numFmtId="0" fontId="24" fillId="0" borderId="80"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8" fillId="0" borderId="11" xfId="0" applyFont="1" applyFill="1" applyBorder="1" applyAlignment="1">
      <alignment horizontal="right" vertical="center"/>
    </xf>
    <xf numFmtId="0" fontId="8" fillId="0" borderId="2" xfId="0" applyFont="1" applyFill="1" applyBorder="1" applyAlignment="1">
      <alignment horizontal="right" vertical="center"/>
    </xf>
    <xf numFmtId="183" fontId="8" fillId="7" borderId="1" xfId="0" applyNumberFormat="1" applyFont="1" applyFill="1" applyBorder="1" applyAlignment="1">
      <alignment horizontal="right" vertical="center"/>
    </xf>
    <xf numFmtId="183" fontId="8" fillId="7" borderId="4" xfId="0" applyNumberFormat="1" applyFont="1" applyFill="1" applyBorder="1" applyAlignment="1">
      <alignment horizontal="right" vertical="center"/>
    </xf>
    <xf numFmtId="183" fontId="8" fillId="7" borderId="5" xfId="0" applyNumberFormat="1" applyFont="1" applyFill="1" applyBorder="1" applyAlignment="1">
      <alignment horizontal="right" vertical="center"/>
    </xf>
    <xf numFmtId="0" fontId="8" fillId="15" borderId="0" xfId="0" applyFont="1" applyFill="1" applyAlignment="1">
      <alignment horizontal="center" vertical="center"/>
    </xf>
    <xf numFmtId="0" fontId="8" fillId="0" borderId="63" xfId="0" applyFont="1" applyFill="1" applyBorder="1" applyAlignment="1">
      <alignment horizontal="center" vertical="center" textRotation="255"/>
    </xf>
    <xf numFmtId="0" fontId="8" fillId="0" borderId="64" xfId="0" applyFont="1" applyFill="1" applyBorder="1" applyAlignment="1">
      <alignment horizontal="center" vertical="center" textRotation="255"/>
    </xf>
    <xf numFmtId="0" fontId="8" fillId="0" borderId="65" xfId="0" applyFont="1" applyFill="1" applyBorder="1" applyAlignment="1">
      <alignment horizontal="center" vertical="center" textRotation="255"/>
    </xf>
    <xf numFmtId="0" fontId="2" fillId="0" borderId="63" xfId="0" applyFont="1" applyFill="1" applyBorder="1" applyAlignment="1">
      <alignment horizontal="center" vertical="center" textRotation="255"/>
    </xf>
    <xf numFmtId="0" fontId="2" fillId="0" borderId="65" xfId="0" applyFont="1" applyBorder="1" applyAlignment="1">
      <alignment horizontal="center" vertical="center" textRotation="255"/>
    </xf>
    <xf numFmtId="182" fontId="8" fillId="0" borderId="60" xfId="0" applyNumberFormat="1" applyFont="1" applyFill="1" applyBorder="1" applyAlignment="1">
      <alignment horizontal="center" vertical="center"/>
    </xf>
    <xf numFmtId="0" fontId="8" fillId="0" borderId="61" xfId="0" applyFont="1" applyFill="1" applyBorder="1" applyAlignment="1">
      <alignment horizontal="center" vertical="center"/>
    </xf>
    <xf numFmtId="0" fontId="8" fillId="0" borderId="68" xfId="0" applyFont="1" applyFill="1" applyBorder="1" applyAlignment="1">
      <alignment horizontal="center" vertical="center"/>
    </xf>
    <xf numFmtId="0" fontId="9" fillId="0" borderId="0" xfId="0" applyFont="1" applyFill="1" applyAlignment="1">
      <alignment horizontal="right" vertical="center"/>
    </xf>
    <xf numFmtId="0" fontId="8" fillId="0" borderId="11" xfId="0" applyFont="1" applyFill="1" applyBorder="1" applyAlignment="1">
      <alignment horizontal="left" vertical="center"/>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182" fontId="8" fillId="0" borderId="1" xfId="0" applyNumberFormat="1" applyFont="1" applyFill="1" applyBorder="1" applyAlignment="1">
      <alignment horizontal="right" vertical="center"/>
    </xf>
    <xf numFmtId="182" fontId="8" fillId="0" borderId="5" xfId="0" applyNumberFormat="1" applyFont="1" applyFill="1" applyBorder="1" applyAlignment="1">
      <alignment horizontal="right" vertical="center"/>
    </xf>
    <xf numFmtId="182" fontId="8" fillId="0" borderId="9" xfId="0" applyNumberFormat="1" applyFont="1" applyFill="1" applyBorder="1" applyAlignment="1">
      <alignment horizontal="right" vertical="center"/>
    </xf>
    <xf numFmtId="182" fontId="8" fillId="0" borderId="6"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82" fontId="8" fillId="0" borderId="8" xfId="0" applyNumberFormat="1" applyFont="1" applyFill="1" applyBorder="1" applyAlignment="1">
      <alignment horizontal="right" vertical="center"/>
    </xf>
    <xf numFmtId="0" fontId="9" fillId="2" borderId="0" xfId="0" applyFont="1" applyFill="1" applyAlignment="1">
      <alignment horizontal="center" vertical="center" shrinkToFit="1"/>
    </xf>
    <xf numFmtId="0" fontId="8" fillId="6" borderId="19" xfId="0" applyFont="1" applyFill="1" applyBorder="1" applyAlignment="1">
      <alignment horizontal="center" vertical="distributed" textRotation="255"/>
    </xf>
    <xf numFmtId="0" fontId="8" fillId="6" borderId="32" xfId="0" applyFont="1" applyFill="1" applyBorder="1" applyAlignment="1">
      <alignment horizontal="center" vertical="distributed" textRotation="255"/>
    </xf>
    <xf numFmtId="0" fontId="8" fillId="6" borderId="20" xfId="0" applyFont="1" applyFill="1" applyBorder="1" applyAlignment="1">
      <alignment horizontal="center" vertical="distributed" textRotation="255"/>
    </xf>
    <xf numFmtId="0" fontId="8" fillId="21" borderId="11" xfId="0" quotePrefix="1" applyFont="1" applyFill="1" applyBorder="1" applyAlignment="1">
      <alignment horizontal="center" vertical="center"/>
    </xf>
    <xf numFmtId="0" fontId="8" fillId="21" borderId="2" xfId="0" quotePrefix="1" applyFont="1" applyFill="1" applyBorder="1" applyAlignment="1">
      <alignment horizontal="center" vertical="center"/>
    </xf>
    <xf numFmtId="0" fontId="8" fillId="21" borderId="3" xfId="0" quotePrefix="1" applyFont="1" applyFill="1" applyBorder="1" applyAlignment="1">
      <alignment horizontal="center" vertical="center"/>
    </xf>
    <xf numFmtId="0" fontId="8" fillId="0" borderId="18" xfId="0" applyFont="1" applyFill="1" applyBorder="1" applyAlignment="1">
      <alignment horizontal="center" vertical="center"/>
    </xf>
    <xf numFmtId="0" fontId="8" fillId="15" borderId="18" xfId="0" applyFont="1" applyFill="1" applyBorder="1" applyAlignment="1">
      <alignment horizontal="center" vertical="center"/>
    </xf>
    <xf numFmtId="0" fontId="8" fillId="6" borderId="9"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9" fillId="15" borderId="0" xfId="0" applyFont="1" applyFill="1" applyAlignment="1">
      <alignment horizontal="center" vertical="center"/>
    </xf>
    <xf numFmtId="0" fontId="9" fillId="2" borderId="4" xfId="0" applyFont="1" applyFill="1" applyBorder="1" applyAlignment="1">
      <alignment horizontal="center" vertical="center" shrinkToFit="1"/>
    </xf>
    <xf numFmtId="177" fontId="12" fillId="7" borderId="71" xfId="0" applyNumberFormat="1" applyFont="1" applyFill="1" applyBorder="1" applyAlignment="1">
      <alignment horizontal="center" vertical="center" shrinkToFit="1"/>
    </xf>
    <xf numFmtId="177" fontId="12" fillId="7" borderId="8" xfId="0" applyNumberFormat="1" applyFont="1" applyFill="1" applyBorder="1" applyAlignment="1">
      <alignment horizontal="center" vertical="center" shrinkToFit="1"/>
    </xf>
    <xf numFmtId="0" fontId="8" fillId="7" borderId="72" xfId="0" applyFont="1" applyFill="1" applyBorder="1" applyAlignment="1">
      <alignment horizontal="center" vertical="center"/>
    </xf>
    <xf numFmtId="0" fontId="8" fillId="7" borderId="33" xfId="0" applyFont="1" applyFill="1" applyBorder="1" applyAlignment="1">
      <alignment horizontal="center" vertical="center"/>
    </xf>
    <xf numFmtId="0" fontId="8" fillId="7" borderId="10" xfId="0" applyFont="1" applyFill="1" applyBorder="1" applyAlignment="1">
      <alignment horizontal="center" vertical="center"/>
    </xf>
    <xf numFmtId="0" fontId="8" fillId="7" borderId="7" xfId="0" applyFont="1" applyFill="1" applyBorder="1" applyAlignment="1">
      <alignment horizontal="center" vertical="center"/>
    </xf>
    <xf numFmtId="0" fontId="8" fillId="4" borderId="11"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0" borderId="102" xfId="0" applyFont="1" applyFill="1" applyBorder="1" applyAlignment="1">
      <alignment horizontal="center" vertical="center"/>
    </xf>
    <xf numFmtId="0" fontId="8" fillId="0" borderId="103" xfId="0" applyFont="1" applyFill="1" applyBorder="1" applyAlignment="1">
      <alignment horizontal="center" vertical="center"/>
    </xf>
    <xf numFmtId="0" fontId="8" fillId="0" borderId="10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6" borderId="11"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183" fontId="8" fillId="7" borderId="49" xfId="0" applyNumberFormat="1" applyFont="1" applyFill="1" applyBorder="1" applyAlignment="1">
      <alignment horizontal="right" vertical="center"/>
    </xf>
    <xf numFmtId="183" fontId="8" fillId="7" borderId="50" xfId="0" applyNumberFormat="1" applyFont="1" applyFill="1" applyBorder="1" applyAlignment="1">
      <alignment horizontal="right" vertical="center"/>
    </xf>
    <xf numFmtId="183" fontId="8" fillId="7" borderId="51" xfId="0" applyNumberFormat="1" applyFont="1" applyFill="1" applyBorder="1" applyAlignment="1">
      <alignment horizontal="right" vertical="center"/>
    </xf>
    <xf numFmtId="0" fontId="8" fillId="11" borderId="11" xfId="0" applyFont="1" applyFill="1" applyBorder="1" applyAlignment="1">
      <alignment horizontal="center" vertical="center"/>
    </xf>
    <xf numFmtId="0" fontId="8" fillId="11" borderId="2" xfId="0" applyFont="1" applyFill="1" applyBorder="1" applyAlignment="1">
      <alignment horizontal="center" vertical="center"/>
    </xf>
    <xf numFmtId="0" fontId="8" fillId="0" borderId="0" xfId="0" applyFont="1" applyFill="1" applyAlignment="1">
      <alignment vertical="top" wrapText="1"/>
    </xf>
    <xf numFmtId="182" fontId="8" fillId="0" borderId="11" xfId="0" applyNumberFormat="1" applyFont="1" applyFill="1" applyBorder="1" applyAlignment="1">
      <alignment horizontal="right" vertical="center"/>
    </xf>
    <xf numFmtId="182" fontId="8" fillId="0" borderId="3" xfId="0" applyNumberFormat="1" applyFont="1" applyFill="1" applyBorder="1" applyAlignment="1">
      <alignment horizontal="right" vertical="center"/>
    </xf>
    <xf numFmtId="0" fontId="8" fillId="5" borderId="1" xfId="0" applyFont="1" applyFill="1" applyBorder="1" applyAlignment="1">
      <alignment horizontal="left" vertical="center" shrinkToFit="1"/>
    </xf>
    <xf numFmtId="0" fontId="8" fillId="5" borderId="4" xfId="0" applyFont="1" applyFill="1" applyBorder="1" applyAlignment="1">
      <alignment horizontal="left" vertical="center" shrinkToFit="1"/>
    </xf>
    <xf numFmtId="0" fontId="8" fillId="6" borderId="1"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0"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pplyAlignment="1">
      <alignment horizontal="center" vertical="center"/>
    </xf>
    <xf numFmtId="38" fontId="8" fillId="4" borderId="11" xfId="3" quotePrefix="1" applyFont="1" applyFill="1" applyBorder="1" applyAlignment="1">
      <alignment horizontal="right" vertical="center"/>
    </xf>
    <xf numFmtId="38" fontId="8" fillId="4" borderId="2" xfId="3" applyFont="1" applyFill="1" applyBorder="1" applyAlignment="1">
      <alignment horizontal="right" vertical="center"/>
    </xf>
    <xf numFmtId="38" fontId="8" fillId="0" borderId="11" xfId="3" applyFont="1" applyFill="1" applyBorder="1" applyAlignment="1">
      <alignment horizontal="right" vertical="center"/>
    </xf>
    <xf numFmtId="38" fontId="8" fillId="0" borderId="2" xfId="3" applyFont="1" applyFill="1" applyBorder="1" applyAlignment="1">
      <alignment horizontal="right" vertical="center"/>
    </xf>
    <xf numFmtId="0" fontId="8" fillId="4" borderId="18" xfId="0" applyFont="1" applyFill="1" applyBorder="1" applyAlignment="1">
      <alignment horizontal="center" vertical="center"/>
    </xf>
    <xf numFmtId="0" fontId="8" fillId="2" borderId="18" xfId="0" applyFont="1" applyFill="1" applyBorder="1" applyAlignment="1">
      <alignment horizontal="center" vertical="center"/>
    </xf>
    <xf numFmtId="0" fontId="8" fillId="0" borderId="0" xfId="0" applyFont="1" applyFill="1" applyAlignment="1">
      <alignment horizontal="center" vertical="center"/>
    </xf>
    <xf numFmtId="0" fontId="22" fillId="2" borderId="0" xfId="0" applyFont="1" applyFill="1" applyAlignment="1">
      <alignment horizontal="center" vertical="center" shrinkToFit="1"/>
    </xf>
    <xf numFmtId="0" fontId="8" fillId="2" borderId="0" xfId="0" applyFont="1" applyFill="1" applyAlignment="1">
      <alignment horizontal="center" vertical="center" shrinkToFit="1"/>
    </xf>
    <xf numFmtId="0" fontId="8" fillId="2" borderId="0" xfId="0" applyFont="1" applyFill="1" applyBorder="1" applyAlignment="1">
      <alignment horizontal="center" vertical="center" shrinkToFit="1"/>
    </xf>
    <xf numFmtId="0" fontId="8" fillId="0" borderId="19"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20" xfId="0" applyFont="1" applyBorder="1" applyAlignment="1">
      <alignment horizontal="center" vertical="center" wrapText="1"/>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57" xfId="0" applyFont="1" applyFill="1" applyBorder="1" applyAlignment="1">
      <alignment horizontal="center" vertical="center"/>
    </xf>
    <xf numFmtId="0" fontId="8" fillId="6" borderId="66" xfId="0" applyFont="1" applyFill="1" applyBorder="1" applyAlignment="1">
      <alignment horizontal="center" vertical="center"/>
    </xf>
    <xf numFmtId="0" fontId="8" fillId="6" borderId="67" xfId="0" applyFont="1" applyFill="1" applyBorder="1" applyAlignment="1">
      <alignment horizontal="center" vertical="center"/>
    </xf>
    <xf numFmtId="0" fontId="8" fillId="6" borderId="57" xfId="0" applyFont="1" applyFill="1" applyBorder="1" applyAlignment="1">
      <alignment horizontal="center" vertical="center"/>
    </xf>
    <xf numFmtId="0" fontId="8" fillId="0" borderId="70" xfId="0" applyFont="1" applyFill="1" applyBorder="1" applyAlignment="1">
      <alignment horizontal="center" vertical="center" wrapText="1"/>
    </xf>
    <xf numFmtId="0" fontId="8" fillId="5" borderId="79" xfId="0" applyFont="1" applyFill="1" applyBorder="1" applyAlignment="1">
      <alignment horizontal="left" vertical="center"/>
    </xf>
    <xf numFmtId="0" fontId="8" fillId="5" borderId="7" xfId="0" applyFont="1" applyFill="1" applyBorder="1" applyAlignment="1">
      <alignment horizontal="left" vertical="center"/>
    </xf>
    <xf numFmtId="180" fontId="8" fillId="7" borderId="11" xfId="0" applyNumberFormat="1" applyFont="1" applyFill="1" applyBorder="1" applyAlignment="1">
      <alignment horizontal="center" vertical="center"/>
    </xf>
    <xf numFmtId="180" fontId="8" fillId="7" borderId="76" xfId="0" applyNumberFormat="1" applyFont="1" applyFill="1" applyBorder="1" applyAlignment="1">
      <alignment horizontal="center" vertical="center"/>
    </xf>
    <xf numFmtId="183" fontId="8" fillId="0" borderId="11" xfId="0" applyNumberFormat="1" applyFont="1" applyFill="1" applyBorder="1" applyAlignment="1">
      <alignment horizontal="right" vertical="center"/>
    </xf>
    <xf numFmtId="0" fontId="8" fillId="0" borderId="2" xfId="0" applyNumberFormat="1" applyFont="1" applyFill="1" applyBorder="1" applyAlignment="1">
      <alignment horizontal="right" vertical="center"/>
    </xf>
    <xf numFmtId="180" fontId="8" fillId="7" borderId="2" xfId="0" applyNumberFormat="1" applyFont="1" applyFill="1" applyBorder="1" applyAlignment="1">
      <alignment horizontal="center" vertical="center"/>
    </xf>
    <xf numFmtId="0" fontId="8" fillId="0" borderId="95"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97"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100"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9" xfId="0" applyFont="1" applyFill="1" applyBorder="1" applyAlignment="1">
      <alignment horizontal="center" vertical="center"/>
    </xf>
    <xf numFmtId="0" fontId="8" fillId="5" borderId="11" xfId="0" applyFont="1" applyFill="1" applyBorder="1" applyAlignment="1">
      <alignment horizontal="left" vertical="center" shrinkToFit="1"/>
    </xf>
    <xf numFmtId="0" fontId="8" fillId="5" borderId="2" xfId="0" applyFont="1" applyFill="1" applyBorder="1" applyAlignment="1">
      <alignment horizontal="left" vertical="center" shrinkToFit="1"/>
    </xf>
    <xf numFmtId="0" fontId="8" fillId="0" borderId="73" xfId="0" applyFont="1" applyFill="1" applyBorder="1" applyAlignment="1">
      <alignment horizontal="center" vertical="center" wrapText="1" shrinkToFit="1"/>
    </xf>
    <xf numFmtId="0" fontId="8" fillId="0" borderId="67" xfId="0" applyFont="1" applyFill="1" applyBorder="1" applyAlignment="1">
      <alignment horizontal="center" vertical="center" wrapText="1" shrinkToFit="1"/>
    </xf>
    <xf numFmtId="0" fontId="8" fillId="0" borderId="74" xfId="0" applyFont="1" applyFill="1" applyBorder="1" applyAlignment="1">
      <alignment horizontal="center" vertical="center" wrapText="1" shrinkToFit="1"/>
    </xf>
    <xf numFmtId="0" fontId="8" fillId="0" borderId="42" xfId="0" applyFont="1" applyFill="1" applyBorder="1" applyAlignment="1">
      <alignment horizontal="center" vertical="center" wrapText="1" shrinkToFit="1"/>
    </xf>
    <xf numFmtId="0" fontId="8" fillId="0" borderId="43" xfId="0" applyFont="1" applyFill="1" applyBorder="1" applyAlignment="1">
      <alignment horizontal="center" vertical="center" wrapText="1" shrinkToFit="1"/>
    </xf>
    <xf numFmtId="0" fontId="8" fillId="0" borderId="75" xfId="0" applyFont="1" applyFill="1" applyBorder="1" applyAlignment="1">
      <alignment horizontal="center" vertical="center" wrapText="1" shrinkToFit="1"/>
    </xf>
    <xf numFmtId="0" fontId="8" fillId="0" borderId="80" xfId="0" applyFont="1" applyFill="1" applyBorder="1" applyAlignment="1">
      <alignment horizontal="center" vertical="center"/>
    </xf>
    <xf numFmtId="0" fontId="8" fillId="0" borderId="109"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0" borderId="1"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8" fillId="0" borderId="29" xfId="0" applyFont="1" applyFill="1" applyBorder="1" applyAlignment="1">
      <alignment horizontal="right" vertical="center"/>
    </xf>
    <xf numFmtId="0" fontId="8" fillId="0" borderId="30" xfId="0" applyFont="1" applyFill="1" applyBorder="1" applyAlignment="1">
      <alignment horizontal="right" vertical="center"/>
    </xf>
    <xf numFmtId="0" fontId="8" fillId="6" borderId="69" xfId="0" applyFont="1" applyFill="1" applyBorder="1" applyAlignment="1">
      <alignment horizontal="center" vertical="center"/>
    </xf>
    <xf numFmtId="0" fontId="8" fillId="0" borderId="90" xfId="0" applyFont="1" applyFill="1" applyBorder="1" applyAlignment="1">
      <alignment horizontal="center" vertical="center" textRotation="255" shrinkToFit="1"/>
    </xf>
    <xf numFmtId="0" fontId="8" fillId="0" borderId="91" xfId="0" applyFont="1" applyFill="1" applyBorder="1" applyAlignment="1">
      <alignment horizontal="center" vertical="center" textRotation="255" shrinkToFit="1"/>
    </xf>
    <xf numFmtId="0" fontId="8" fillId="0" borderId="92" xfId="0" applyFont="1" applyFill="1" applyBorder="1" applyAlignment="1">
      <alignment horizontal="center" vertical="center" textRotation="255" shrinkToFit="1"/>
    </xf>
    <xf numFmtId="0" fontId="8" fillId="0" borderId="36" xfId="0" applyFont="1" applyFill="1" applyBorder="1" applyAlignment="1">
      <alignment horizontal="center" vertical="center"/>
    </xf>
    <xf numFmtId="0" fontId="8" fillId="0" borderId="10" xfId="0" applyFont="1" applyFill="1" applyBorder="1" applyAlignment="1">
      <alignment horizontal="right" vertical="center"/>
    </xf>
    <xf numFmtId="0" fontId="8" fillId="0" borderId="7" xfId="0" applyFont="1" applyFill="1" applyBorder="1" applyAlignment="1">
      <alignment horizontal="right" vertical="center"/>
    </xf>
    <xf numFmtId="182" fontId="8" fillId="7" borderId="1" xfId="0" applyNumberFormat="1" applyFont="1" applyFill="1" applyBorder="1" applyAlignment="1">
      <alignment horizontal="center" vertical="center"/>
    </xf>
    <xf numFmtId="182" fontId="8" fillId="7" borderId="5" xfId="0" applyNumberFormat="1" applyFont="1" applyFill="1" applyBorder="1" applyAlignment="1">
      <alignment horizontal="center" vertical="center"/>
    </xf>
    <xf numFmtId="182" fontId="8" fillId="7" borderId="9" xfId="0" applyNumberFormat="1" applyFont="1" applyFill="1" applyBorder="1" applyAlignment="1">
      <alignment horizontal="center" vertical="center"/>
    </xf>
    <xf numFmtId="182" fontId="8" fillId="7" borderId="6" xfId="0" applyNumberFormat="1" applyFont="1" applyFill="1" applyBorder="1" applyAlignment="1">
      <alignment horizontal="center" vertical="center"/>
    </xf>
    <xf numFmtId="182" fontId="8" fillId="7" borderId="10" xfId="0" applyNumberFormat="1" applyFont="1" applyFill="1" applyBorder="1" applyAlignment="1">
      <alignment horizontal="center" vertical="center"/>
    </xf>
    <xf numFmtId="182" fontId="8" fillId="7" borderId="8"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4" borderId="11" xfId="0" applyFont="1" applyFill="1" applyBorder="1" applyAlignment="1">
      <alignment horizontal="right" vertical="center"/>
    </xf>
    <xf numFmtId="0" fontId="8" fillId="4" borderId="2" xfId="0" applyFont="1" applyFill="1" applyBorder="1" applyAlignment="1">
      <alignment horizontal="right" vertical="center"/>
    </xf>
    <xf numFmtId="0" fontId="8" fillId="4" borderId="3" xfId="0" applyFont="1" applyFill="1" applyBorder="1" applyAlignment="1">
      <alignment horizontal="right" vertical="center"/>
    </xf>
    <xf numFmtId="32" fontId="8" fillId="0" borderId="2" xfId="0" applyNumberFormat="1" applyFont="1" applyFill="1" applyBorder="1" applyAlignment="1">
      <alignment horizontal="center" vertical="center"/>
    </xf>
    <xf numFmtId="0" fontId="0" fillId="0" borderId="2" xfId="0" applyFont="1" applyBorder="1" applyAlignment="1">
      <alignment horizontal="center" vertical="center"/>
    </xf>
    <xf numFmtId="32" fontId="8" fillId="0" borderId="11" xfId="0" applyNumberFormat="1" applyFont="1" applyFill="1" applyBorder="1" applyAlignment="1">
      <alignment horizontal="center" vertical="center"/>
    </xf>
    <xf numFmtId="0" fontId="0" fillId="0" borderId="3" xfId="0" applyFont="1" applyBorder="1" applyAlignment="1">
      <alignment horizontal="center" vertical="center"/>
    </xf>
    <xf numFmtId="20" fontId="8" fillId="0" borderId="11" xfId="0" applyNumberFormat="1" applyFont="1" applyFill="1" applyBorder="1" applyAlignment="1">
      <alignment horizontal="center" vertical="center"/>
    </xf>
    <xf numFmtId="20" fontId="8" fillId="0" borderId="2" xfId="0" applyNumberFormat="1" applyFont="1" applyFill="1" applyBorder="1" applyAlignment="1">
      <alignment horizontal="center" vertical="center"/>
    </xf>
    <xf numFmtId="20" fontId="8" fillId="0" borderId="3" xfId="0" applyNumberFormat="1" applyFont="1" applyFill="1" applyBorder="1" applyAlignment="1">
      <alignment horizontal="center" vertical="center"/>
    </xf>
    <xf numFmtId="0" fontId="8" fillId="7" borderId="1" xfId="0" applyFont="1" applyFill="1" applyBorder="1" applyAlignment="1">
      <alignment horizontal="center" vertical="center"/>
    </xf>
    <xf numFmtId="0" fontId="8" fillId="7" borderId="4" xfId="0" applyFont="1" applyFill="1" applyBorder="1" applyAlignment="1">
      <alignment horizontal="center" vertical="center"/>
    </xf>
    <xf numFmtId="177" fontId="12" fillId="0" borderId="5" xfId="0" applyNumberFormat="1" applyFont="1" applyFill="1" applyBorder="1" applyAlignment="1">
      <alignment horizontal="center" vertical="center" shrinkToFit="1"/>
    </xf>
    <xf numFmtId="177" fontId="12" fillId="0" borderId="8" xfId="0" applyNumberFormat="1" applyFont="1" applyFill="1" applyBorder="1" applyAlignment="1">
      <alignment horizontal="center" vertical="center" shrinkToFit="1"/>
    </xf>
    <xf numFmtId="0" fontId="8" fillId="10" borderId="77" xfId="0" applyFont="1" applyFill="1" applyBorder="1" applyAlignment="1">
      <alignment horizontal="center" vertical="center" wrapText="1"/>
    </xf>
    <xf numFmtId="0" fontId="8" fillId="10" borderId="55" xfId="0" applyFont="1" applyFill="1" applyBorder="1" applyAlignment="1">
      <alignment horizontal="center" vertical="center"/>
    </xf>
    <xf numFmtId="0" fontId="8" fillId="10" borderId="78" xfId="0" applyFont="1" applyFill="1" applyBorder="1" applyAlignment="1">
      <alignment horizontal="center" vertical="center"/>
    </xf>
    <xf numFmtId="177" fontId="12" fillId="4" borderId="5" xfId="0" applyNumberFormat="1" applyFont="1" applyFill="1" applyBorder="1" applyAlignment="1">
      <alignment horizontal="center" vertical="center" shrinkToFit="1"/>
    </xf>
    <xf numFmtId="177" fontId="12" fillId="4" borderId="8" xfId="0" applyNumberFormat="1" applyFont="1" applyFill="1" applyBorder="1" applyAlignment="1">
      <alignment horizontal="center" vertical="center" shrinkToFit="1"/>
    </xf>
    <xf numFmtId="188" fontId="8" fillId="0" borderId="1" xfId="0" applyNumberFormat="1" applyFont="1" applyFill="1" applyBorder="1" applyAlignment="1">
      <alignment horizontal="center" vertical="center" shrinkToFit="1"/>
    </xf>
    <xf numFmtId="188" fontId="8" fillId="0" borderId="4" xfId="0" applyNumberFormat="1" applyFont="1" applyFill="1" applyBorder="1" applyAlignment="1">
      <alignment horizontal="center" vertical="center" shrinkToFit="1"/>
    </xf>
    <xf numFmtId="188" fontId="8" fillId="0" borderId="5" xfId="0" applyNumberFormat="1" applyFont="1" applyFill="1" applyBorder="1" applyAlignment="1">
      <alignment horizontal="center" vertical="center" shrinkToFit="1"/>
    </xf>
    <xf numFmtId="188" fontId="8" fillId="0" borderId="10" xfId="0" applyNumberFormat="1" applyFont="1" applyFill="1" applyBorder="1" applyAlignment="1">
      <alignment horizontal="center" vertical="center" shrinkToFit="1"/>
    </xf>
    <xf numFmtId="188" fontId="8" fillId="0" borderId="7" xfId="0" applyNumberFormat="1" applyFont="1" applyFill="1" applyBorder="1" applyAlignment="1">
      <alignment horizontal="center" vertical="center" shrinkToFit="1"/>
    </xf>
    <xf numFmtId="188" fontId="8" fillId="0" borderId="8" xfId="0" applyNumberFormat="1" applyFont="1" applyFill="1" applyBorder="1" applyAlignment="1">
      <alignment horizontal="center" vertical="center" shrinkToFit="1"/>
    </xf>
    <xf numFmtId="0" fontId="9" fillId="0" borderId="0" xfId="0" applyFont="1" applyFill="1" applyAlignment="1">
      <alignment horizontal="left" vertical="top" wrapText="1"/>
    </xf>
    <xf numFmtId="38" fontId="8" fillId="0" borderId="1" xfId="3" applyFont="1" applyFill="1" applyBorder="1" applyAlignment="1">
      <alignment horizontal="center" vertical="center"/>
    </xf>
    <xf numFmtId="38" fontId="8" fillId="0" borderId="4" xfId="3" applyFont="1" applyFill="1" applyBorder="1" applyAlignment="1">
      <alignment horizontal="center" vertical="center"/>
    </xf>
    <xf numFmtId="38" fontId="8" fillId="0" borderId="5" xfId="3" applyFont="1" applyFill="1" applyBorder="1" applyAlignment="1">
      <alignment horizontal="center" vertical="center"/>
    </xf>
    <xf numFmtId="38" fontId="8" fillId="0" borderId="10" xfId="3" applyFont="1" applyFill="1" applyBorder="1" applyAlignment="1">
      <alignment horizontal="center" vertical="center"/>
    </xf>
    <xf numFmtId="38" fontId="8" fillId="0" borderId="7" xfId="3" applyFont="1" applyFill="1" applyBorder="1" applyAlignment="1">
      <alignment horizontal="center" vertical="center"/>
    </xf>
    <xf numFmtId="38" fontId="8" fillId="0" borderId="8" xfId="3" applyFont="1" applyFill="1" applyBorder="1" applyAlignment="1">
      <alignment horizontal="center" vertical="center"/>
    </xf>
    <xf numFmtId="0" fontId="8" fillId="7" borderId="8" xfId="0" applyFont="1" applyFill="1" applyBorder="1" applyAlignment="1">
      <alignment horizontal="center" vertical="center"/>
    </xf>
    <xf numFmtId="0" fontId="8" fillId="6" borderId="1" xfId="0" applyFont="1" applyFill="1" applyBorder="1" applyAlignment="1">
      <alignment horizontal="right" vertical="center"/>
    </xf>
    <xf numFmtId="0" fontId="8" fillId="6" borderId="4" xfId="0" applyFont="1" applyFill="1" applyBorder="1" applyAlignment="1">
      <alignment horizontal="right" vertical="center"/>
    </xf>
    <xf numFmtId="0" fontId="8" fillId="6" borderId="5" xfId="0" applyFont="1" applyFill="1" applyBorder="1" applyAlignment="1">
      <alignment horizontal="right"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6" borderId="10" xfId="0" applyFont="1" applyFill="1" applyBorder="1" applyAlignment="1">
      <alignment horizontal="left" vertical="center"/>
    </xf>
    <xf numFmtId="0" fontId="8" fillId="6" borderId="7" xfId="0" applyFont="1" applyFill="1" applyBorder="1" applyAlignment="1">
      <alignment horizontal="left" vertical="center"/>
    </xf>
    <xf numFmtId="0" fontId="8" fillId="6" borderId="8" xfId="0" applyFont="1" applyFill="1" applyBorder="1" applyAlignment="1">
      <alignment horizontal="left"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8"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93" xfId="0" applyFont="1" applyFill="1" applyBorder="1" applyAlignment="1">
      <alignment horizontal="center" vertical="center" textRotation="255" shrinkToFit="1"/>
    </xf>
    <xf numFmtId="0" fontId="8" fillId="0" borderId="27" xfId="0" applyFont="1" applyFill="1" applyBorder="1" applyAlignment="1">
      <alignment horizontal="right" vertical="center"/>
    </xf>
    <xf numFmtId="0" fontId="8" fillId="0" borderId="28" xfId="0" applyFont="1" applyFill="1" applyBorder="1" applyAlignment="1">
      <alignment horizontal="right" vertical="center"/>
    </xf>
    <xf numFmtId="183" fontId="8" fillId="7" borderId="66" xfId="0" applyNumberFormat="1" applyFont="1" applyFill="1" applyBorder="1" applyAlignment="1">
      <alignment horizontal="right" vertical="center"/>
    </xf>
    <xf numFmtId="183" fontId="8" fillId="7" borderId="67" xfId="0" applyNumberFormat="1" applyFont="1" applyFill="1" applyBorder="1" applyAlignment="1">
      <alignment horizontal="right" vertical="center"/>
    </xf>
    <xf numFmtId="183" fontId="8" fillId="7" borderId="57" xfId="0" applyNumberFormat="1" applyFont="1" applyFill="1" applyBorder="1" applyAlignment="1">
      <alignment horizontal="right" vertical="center"/>
    </xf>
    <xf numFmtId="0" fontId="8" fillId="7" borderId="1" xfId="0" applyNumberFormat="1" applyFont="1" applyFill="1" applyBorder="1" applyAlignment="1">
      <alignment horizontal="right" vertical="center"/>
    </xf>
    <xf numFmtId="0" fontId="8" fillId="7" borderId="4" xfId="0" applyNumberFormat="1" applyFont="1" applyFill="1" applyBorder="1" applyAlignment="1">
      <alignment horizontal="right" vertical="center"/>
    </xf>
    <xf numFmtId="57" fontId="8" fillId="4" borderId="18" xfId="0" applyNumberFormat="1" applyFont="1" applyFill="1" applyBorder="1" applyAlignment="1">
      <alignment horizontal="center" vertical="center" wrapText="1"/>
    </xf>
    <xf numFmtId="0" fontId="8" fillId="4" borderId="18" xfId="0" applyFont="1" applyFill="1" applyBorder="1" applyAlignment="1">
      <alignment horizontal="center" vertical="center" wrapText="1"/>
    </xf>
    <xf numFmtId="38" fontId="8" fillId="4" borderId="11" xfId="3" applyFont="1" applyFill="1" applyBorder="1" applyAlignment="1">
      <alignment horizontal="right" vertical="center"/>
    </xf>
    <xf numFmtId="38" fontId="8" fillId="0" borderId="1" xfId="3" applyFont="1" applyFill="1" applyBorder="1" applyAlignment="1">
      <alignment horizontal="right" vertical="center"/>
    </xf>
    <xf numFmtId="38" fontId="8" fillId="0" borderId="4" xfId="3" applyFont="1" applyFill="1" applyBorder="1" applyAlignment="1">
      <alignment horizontal="right" vertical="center"/>
    </xf>
    <xf numFmtId="38" fontId="8" fillId="0" borderId="10" xfId="3" applyFont="1" applyFill="1" applyBorder="1" applyAlignment="1">
      <alignment horizontal="right" vertical="center"/>
    </xf>
    <xf numFmtId="38" fontId="8" fillId="0" borderId="7" xfId="3" applyFont="1" applyFill="1" applyBorder="1" applyAlignment="1">
      <alignment horizontal="right" vertical="center"/>
    </xf>
    <xf numFmtId="187" fontId="8" fillId="0" borderId="1" xfId="0" applyNumberFormat="1" applyFont="1" applyFill="1" applyBorder="1" applyAlignment="1">
      <alignment horizontal="right" vertical="center"/>
    </xf>
    <xf numFmtId="187" fontId="0" fillId="0" borderId="5" xfId="0" applyNumberFormat="1" applyFont="1" applyFill="1" applyBorder="1" applyAlignment="1">
      <alignment horizontal="right" vertical="center"/>
    </xf>
    <xf numFmtId="187" fontId="8" fillId="0" borderId="10" xfId="0" applyNumberFormat="1" applyFont="1" applyFill="1" applyBorder="1" applyAlignment="1">
      <alignment horizontal="right" vertical="center"/>
    </xf>
    <xf numFmtId="187" fontId="0" fillId="0" borderId="8" xfId="0" applyNumberFormat="1" applyFont="1" applyFill="1" applyBorder="1" applyAlignment="1">
      <alignment horizontal="right"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Fill="1" applyBorder="1" applyAlignment="1">
      <alignment horizontal="center" vertical="center"/>
    </xf>
    <xf numFmtId="0" fontId="8" fillId="6" borderId="19" xfId="0" applyFont="1" applyFill="1" applyBorder="1" applyAlignment="1">
      <alignment horizontal="center" vertical="center" textRotation="255" wrapText="1"/>
    </xf>
    <xf numFmtId="0" fontId="8" fillId="6" borderId="32" xfId="0" applyFont="1" applyFill="1" applyBorder="1" applyAlignment="1">
      <alignment horizontal="center" vertical="center" textRotation="255" wrapText="1"/>
    </xf>
    <xf numFmtId="0" fontId="8" fillId="6" borderId="11" xfId="0" applyFont="1" applyFill="1" applyBorder="1" applyAlignment="1">
      <alignment horizontal="center" vertical="center" textRotation="255" wrapText="1"/>
    </xf>
    <xf numFmtId="0" fontId="0" fillId="6" borderId="3"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8" fillId="21" borderId="18" xfId="0" applyFont="1" applyFill="1" applyBorder="1" applyAlignment="1">
      <alignment horizontal="center" vertical="distributed" wrapText="1"/>
    </xf>
    <xf numFmtId="0" fontId="8" fillId="6" borderId="20" xfId="0" applyFont="1" applyFill="1" applyBorder="1" applyAlignment="1">
      <alignment horizontal="center" vertical="center" textRotation="255" wrapText="1"/>
    </xf>
    <xf numFmtId="0" fontId="8" fillId="21" borderId="19" xfId="0" applyFont="1" applyFill="1" applyBorder="1" applyAlignment="1">
      <alignment horizontal="center" vertical="center" textRotation="255"/>
    </xf>
    <xf numFmtId="0" fontId="8" fillId="21" borderId="32" xfId="0" applyFont="1" applyFill="1" applyBorder="1" applyAlignment="1">
      <alignment horizontal="center" vertical="center" textRotation="255"/>
    </xf>
    <xf numFmtId="0" fontId="8" fillId="21" borderId="20" xfId="0" applyFont="1" applyFill="1" applyBorder="1" applyAlignment="1">
      <alignment horizontal="center" vertical="center" textRotation="255"/>
    </xf>
    <xf numFmtId="0" fontId="9" fillId="21" borderId="18" xfId="0" applyFont="1" applyFill="1" applyBorder="1" applyAlignment="1">
      <alignment horizontal="center" vertical="center" shrinkToFit="1"/>
    </xf>
    <xf numFmtId="0" fontId="8" fillId="21" borderId="18" xfId="0" applyFont="1" applyFill="1" applyBorder="1" applyAlignment="1">
      <alignment horizontal="center" vertical="center" shrinkToFit="1"/>
    </xf>
    <xf numFmtId="0" fontId="8" fillId="21" borderId="18" xfId="0" applyFont="1" applyFill="1" applyBorder="1" applyAlignment="1">
      <alignment horizontal="center" vertical="center"/>
    </xf>
    <xf numFmtId="0" fontId="9" fillId="21"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xf>
    <xf numFmtId="0" fontId="8" fillId="0" borderId="7" xfId="0" applyFont="1" applyFill="1" applyBorder="1" applyAlignment="1">
      <alignment vertical="center"/>
    </xf>
    <xf numFmtId="38" fontId="8" fillId="4" borderId="5" xfId="3" applyFont="1" applyFill="1" applyBorder="1" applyAlignment="1">
      <alignment horizontal="center" vertical="center"/>
    </xf>
    <xf numFmtId="38" fontId="8" fillId="4" borderId="8" xfId="3" applyFont="1" applyFill="1" applyBorder="1" applyAlignment="1">
      <alignment horizontal="center" vertical="center"/>
    </xf>
    <xf numFmtId="0" fontId="8" fillId="0" borderId="4" xfId="0" applyFont="1" applyFill="1" applyBorder="1" applyAlignment="1">
      <alignment horizontal="left" vertical="center"/>
    </xf>
    <xf numFmtId="0" fontId="8" fillId="0" borderId="5" xfId="0" applyFont="1" applyFill="1" applyBorder="1" applyAlignment="1">
      <alignment horizontal="center" vertical="center" textRotation="255" shrinkToFit="1"/>
    </xf>
    <xf numFmtId="0" fontId="8" fillId="0" borderId="8" xfId="0" applyFont="1" applyFill="1" applyBorder="1" applyAlignment="1">
      <alignment horizontal="center" vertical="center" textRotation="255" shrinkToFit="1"/>
    </xf>
    <xf numFmtId="0" fontId="8" fillId="0" borderId="1"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1"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4" borderId="1" xfId="0" quotePrefix="1" applyFont="1" applyFill="1" applyBorder="1" applyAlignment="1">
      <alignment horizontal="right" vertical="center"/>
    </xf>
    <xf numFmtId="0" fontId="0" fillId="4" borderId="5" xfId="0" applyFont="1" applyFill="1" applyBorder="1" applyAlignment="1">
      <alignment horizontal="right" vertical="center"/>
    </xf>
    <xf numFmtId="0" fontId="8" fillId="4" borderId="10" xfId="0" applyFont="1" applyFill="1" applyBorder="1" applyAlignment="1">
      <alignment horizontal="right" vertical="center"/>
    </xf>
    <xf numFmtId="0" fontId="0" fillId="4" borderId="8" xfId="0" applyFont="1" applyFill="1" applyBorder="1" applyAlignment="1">
      <alignment horizontal="right" vertical="center"/>
    </xf>
    <xf numFmtId="0" fontId="8" fillId="4" borderId="19" xfId="0" applyFont="1" applyFill="1" applyBorder="1" applyAlignment="1">
      <alignment horizontal="center" vertical="center" textRotation="255" shrinkToFit="1"/>
    </xf>
    <xf numFmtId="0" fontId="8" fillId="4" borderId="20" xfId="0" applyFont="1" applyFill="1" applyBorder="1" applyAlignment="1">
      <alignment horizontal="center" vertical="center" textRotation="255" shrinkToFit="1"/>
    </xf>
    <xf numFmtId="0" fontId="8" fillId="0" borderId="1" xfId="0" applyFont="1" applyFill="1" applyBorder="1" applyAlignment="1">
      <alignment vertical="center"/>
    </xf>
    <xf numFmtId="0" fontId="8" fillId="0" borderId="4" xfId="0" applyFont="1" applyFill="1" applyBorder="1" applyAlignment="1">
      <alignment vertical="center"/>
    </xf>
    <xf numFmtId="0" fontId="8" fillId="0" borderId="11" xfId="0" applyFont="1" applyFill="1" applyBorder="1" applyAlignment="1">
      <alignment vertical="center"/>
    </xf>
    <xf numFmtId="0" fontId="8" fillId="0" borderId="2" xfId="0" applyFont="1" applyFill="1" applyBorder="1" applyAlignment="1">
      <alignment vertical="center"/>
    </xf>
    <xf numFmtId="0" fontId="8" fillId="4" borderId="4" xfId="0" applyFont="1" applyFill="1" applyBorder="1" applyAlignment="1">
      <alignment horizontal="center" vertical="center"/>
    </xf>
    <xf numFmtId="0" fontId="8" fillId="4" borderId="7" xfId="0" applyFont="1" applyFill="1" applyBorder="1" applyAlignment="1">
      <alignment horizontal="center" vertical="center"/>
    </xf>
    <xf numFmtId="38" fontId="8" fillId="4" borderId="1" xfId="3" quotePrefix="1" applyFont="1" applyFill="1" applyBorder="1" applyAlignment="1">
      <alignment horizontal="right" vertical="center"/>
    </xf>
    <xf numFmtId="38" fontId="8" fillId="4" borderId="4" xfId="3" applyFont="1" applyFill="1" applyBorder="1" applyAlignment="1">
      <alignment horizontal="right" vertical="center"/>
    </xf>
    <xf numFmtId="38" fontId="8" fillId="4" borderId="10" xfId="3" applyFont="1" applyFill="1" applyBorder="1" applyAlignment="1">
      <alignment horizontal="right" vertical="center"/>
    </xf>
    <xf numFmtId="38" fontId="8" fillId="4" borderId="7" xfId="3" applyFont="1" applyFill="1" applyBorder="1" applyAlignment="1">
      <alignment horizontal="right" vertical="center"/>
    </xf>
    <xf numFmtId="0" fontId="8" fillId="0" borderId="3" xfId="0" applyFont="1" applyFill="1" applyBorder="1" applyAlignment="1">
      <alignment horizontal="right" vertical="center"/>
    </xf>
    <xf numFmtId="49" fontId="8" fillId="2" borderId="19" xfId="0" applyNumberFormat="1" applyFont="1" applyFill="1" applyBorder="1" applyAlignment="1">
      <alignment horizontal="center" vertical="center"/>
    </xf>
    <xf numFmtId="49" fontId="8" fillId="2" borderId="32" xfId="0" applyNumberFormat="1" applyFont="1" applyFill="1" applyBorder="1" applyAlignment="1">
      <alignment horizontal="center" vertical="center"/>
    </xf>
    <xf numFmtId="0" fontId="8"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57" fontId="8" fillId="4" borderId="11" xfId="0" applyNumberFormat="1" applyFont="1" applyFill="1" applyBorder="1" applyAlignment="1">
      <alignment horizontal="center" vertical="center"/>
    </xf>
    <xf numFmtId="57" fontId="8" fillId="4" borderId="2" xfId="0" applyNumberFormat="1" applyFont="1" applyFill="1" applyBorder="1" applyAlignment="1">
      <alignment horizontal="center" vertical="center"/>
    </xf>
    <xf numFmtId="57" fontId="8" fillId="4" borderId="3" xfId="0" applyNumberFormat="1" applyFont="1" applyFill="1" applyBorder="1" applyAlignment="1">
      <alignment horizontal="center" vertical="center"/>
    </xf>
    <xf numFmtId="184" fontId="8" fillId="0" borderId="18" xfId="0" applyNumberFormat="1" applyFont="1" applyFill="1" applyBorder="1" applyAlignment="1">
      <alignment horizontal="right" vertical="center"/>
    </xf>
    <xf numFmtId="0" fontId="0" fillId="6" borderId="3" xfId="0" applyFont="1" applyFill="1" applyBorder="1" applyAlignment="1">
      <alignment horizontal="center"/>
    </xf>
    <xf numFmtId="0" fontId="8" fillId="6" borderId="1" xfId="0" applyFont="1" applyFill="1" applyBorder="1" applyAlignment="1">
      <alignment horizontal="left" vertical="center" wrapText="1"/>
    </xf>
    <xf numFmtId="0" fontId="8" fillId="6" borderId="4"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10"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0" borderId="23" xfId="0" applyFont="1" applyFill="1" applyBorder="1" applyAlignment="1">
      <alignment horizontal="left" vertical="center" shrinkToFit="1"/>
    </xf>
    <xf numFmtId="0" fontId="8" fillId="0" borderId="24" xfId="0" applyFont="1" applyFill="1" applyBorder="1" applyAlignment="1">
      <alignment horizontal="left" vertical="center" shrinkToFit="1"/>
    </xf>
    <xf numFmtId="0" fontId="8" fillId="0" borderId="101" xfId="0" applyFont="1" applyFill="1" applyBorder="1" applyAlignment="1">
      <alignment horizontal="left" vertical="center" shrinkToFit="1"/>
    </xf>
    <xf numFmtId="0" fontId="24" fillId="6" borderId="18" xfId="0" applyFont="1" applyFill="1" applyBorder="1" applyAlignment="1">
      <alignment horizontal="center" vertical="center" wrapText="1"/>
    </xf>
    <xf numFmtId="0" fontId="24" fillId="6" borderId="18" xfId="0" applyFont="1" applyFill="1" applyBorder="1" applyAlignment="1">
      <alignment horizontal="center" vertical="center"/>
    </xf>
    <xf numFmtId="0" fontId="9" fillId="0" borderId="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8" fillId="0" borderId="67"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01" xfId="0" applyFont="1" applyFill="1" applyBorder="1" applyAlignment="1">
      <alignment horizontal="left" vertical="center" wrapText="1"/>
    </xf>
    <xf numFmtId="0" fontId="8" fillId="0" borderId="18" xfId="0" applyFont="1" applyFill="1" applyBorder="1" applyAlignment="1">
      <alignment horizontal="center" vertical="center" textRotation="255"/>
    </xf>
    <xf numFmtId="0" fontId="8" fillId="0" borderId="113" xfId="0" applyFont="1" applyFill="1" applyBorder="1" applyAlignment="1">
      <alignment horizontal="center" vertical="center" textRotation="255"/>
    </xf>
    <xf numFmtId="184" fontId="8" fillId="4" borderId="11" xfId="0" applyNumberFormat="1" applyFont="1" applyFill="1" applyBorder="1" applyAlignment="1">
      <alignment horizontal="right" vertical="center"/>
    </xf>
    <xf numFmtId="184" fontId="8" fillId="4" borderId="3" xfId="0" applyNumberFormat="1"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4" borderId="18" xfId="0" quotePrefix="1" applyFont="1" applyFill="1" applyBorder="1" applyAlignment="1">
      <alignment horizontal="center" vertical="center"/>
    </xf>
    <xf numFmtId="0" fontId="8" fillId="6" borderId="18" xfId="0" applyFont="1" applyFill="1" applyBorder="1" applyAlignment="1">
      <alignment horizontal="center" vertical="center" wrapText="1"/>
    </xf>
    <xf numFmtId="0" fontId="8" fillId="6" borderId="18" xfId="0" applyFont="1" applyFill="1" applyBorder="1" applyAlignment="1">
      <alignment horizontal="center" vertical="center"/>
    </xf>
    <xf numFmtId="0" fontId="0" fillId="0" borderId="95" xfId="0" applyFont="1" applyBorder="1" applyAlignment="1">
      <alignment horizontal="center"/>
    </xf>
    <xf numFmtId="0" fontId="0" fillId="0" borderId="96" xfId="0" applyFont="1" applyBorder="1" applyAlignment="1">
      <alignment horizontal="center"/>
    </xf>
    <xf numFmtId="0" fontId="0" fillId="0" borderId="105" xfId="0" applyFont="1" applyBorder="1" applyAlignment="1">
      <alignment horizontal="center"/>
    </xf>
    <xf numFmtId="0" fontId="0" fillId="0" borderId="84" xfId="0" applyFont="1" applyBorder="1" applyAlignment="1">
      <alignment horizontal="center"/>
    </xf>
    <xf numFmtId="0" fontId="0" fillId="0" borderId="85" xfId="0" applyFont="1" applyBorder="1" applyAlignment="1">
      <alignment horizontal="center"/>
    </xf>
    <xf numFmtId="0" fontId="0" fillId="0" borderId="106" xfId="0" applyFont="1" applyBorder="1" applyAlignment="1">
      <alignment horizontal="center"/>
    </xf>
    <xf numFmtId="0" fontId="0" fillId="0" borderId="98" xfId="0" applyFont="1" applyBorder="1" applyAlignment="1">
      <alignment horizontal="center"/>
    </xf>
    <xf numFmtId="0" fontId="0" fillId="0" borderId="99" xfId="0" applyFont="1" applyBorder="1" applyAlignment="1">
      <alignment horizontal="center"/>
    </xf>
    <xf numFmtId="0" fontId="0" fillId="0" borderId="107" xfId="0" applyFont="1" applyBorder="1" applyAlignment="1">
      <alignment horizontal="center"/>
    </xf>
    <xf numFmtId="0" fontId="8" fillId="7" borderId="11" xfId="0" applyNumberFormat="1" applyFont="1" applyFill="1" applyBorder="1" applyAlignment="1">
      <alignment horizontal="right" vertical="center"/>
    </xf>
    <xf numFmtId="0" fontId="8" fillId="7" borderId="2" xfId="0" applyNumberFormat="1" applyFont="1" applyFill="1" applyBorder="1" applyAlignment="1">
      <alignment horizontal="right" vertical="center"/>
    </xf>
    <xf numFmtId="0" fontId="8" fillId="0" borderId="33" xfId="0" applyFont="1" applyFill="1" applyBorder="1" applyAlignment="1">
      <alignment horizontal="center" vertical="center" textRotation="255" shrinkToFit="1"/>
    </xf>
    <xf numFmtId="0" fontId="8" fillId="0" borderId="0" xfId="0" applyFont="1" applyFill="1" applyBorder="1" applyAlignment="1">
      <alignment horizontal="center" vertical="center" textRotation="255" shrinkToFit="1"/>
    </xf>
    <xf numFmtId="0" fontId="8" fillId="0" borderId="43" xfId="0" applyFont="1" applyFill="1" applyBorder="1" applyAlignment="1">
      <alignment horizontal="center" vertical="center" textRotation="255" shrinkToFit="1"/>
    </xf>
    <xf numFmtId="0" fontId="8" fillId="0" borderId="43"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183" fontId="8" fillId="0" borderId="2" xfId="0" applyNumberFormat="1" applyFont="1" applyFill="1" applyBorder="1" applyAlignment="1">
      <alignment horizontal="right" vertical="center"/>
    </xf>
    <xf numFmtId="183" fontId="8" fillId="0" borderId="3" xfId="0" applyNumberFormat="1" applyFont="1" applyFill="1" applyBorder="1" applyAlignment="1">
      <alignment horizontal="right" vertical="center"/>
    </xf>
    <xf numFmtId="0" fontId="0" fillId="0" borderId="64" xfId="0" applyFont="1" applyBorder="1" applyAlignment="1">
      <alignment horizontal="center" vertical="center" textRotation="255"/>
    </xf>
    <xf numFmtId="0" fontId="8" fillId="0" borderId="19" xfId="0" applyFont="1" applyFill="1" applyBorder="1" applyAlignment="1">
      <alignment horizontal="center" vertical="center" textRotation="255"/>
    </xf>
    <xf numFmtId="0" fontId="8" fillId="0" borderId="32" xfId="0" applyFont="1" applyFill="1" applyBorder="1" applyAlignment="1">
      <alignment horizontal="center" vertical="center" textRotation="255"/>
    </xf>
    <xf numFmtId="0" fontId="8" fillId="0" borderId="20" xfId="0" applyFont="1" applyFill="1" applyBorder="1" applyAlignment="1">
      <alignment horizontal="center" vertical="center" textRotation="255"/>
    </xf>
    <xf numFmtId="183" fontId="8" fillId="11" borderId="11" xfId="0" applyNumberFormat="1" applyFont="1" applyFill="1" applyBorder="1" applyAlignment="1">
      <alignment horizontal="right" vertical="center"/>
    </xf>
    <xf numFmtId="183" fontId="8" fillId="11" borderId="2" xfId="0" applyNumberFormat="1" applyFont="1" applyFill="1" applyBorder="1" applyAlignment="1">
      <alignment horizontal="right" vertical="center"/>
    </xf>
    <xf numFmtId="183" fontId="8" fillId="11" borderId="3" xfId="0" applyNumberFormat="1" applyFont="1" applyFill="1" applyBorder="1" applyAlignment="1">
      <alignment horizontal="right" vertical="center"/>
    </xf>
    <xf numFmtId="183" fontId="8" fillId="0" borderId="29" xfId="0" applyNumberFormat="1" applyFont="1" applyFill="1" applyBorder="1" applyAlignment="1">
      <alignment horizontal="right" vertical="center"/>
    </xf>
    <xf numFmtId="183" fontId="8" fillId="0" borderId="30" xfId="0" applyNumberFormat="1" applyFont="1" applyFill="1" applyBorder="1" applyAlignment="1">
      <alignment horizontal="right" vertical="center"/>
    </xf>
    <xf numFmtId="183" fontId="8" fillId="0" borderId="21" xfId="0" applyNumberFormat="1" applyFont="1" applyFill="1" applyBorder="1" applyAlignment="1">
      <alignment horizontal="right"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1" xfId="0" applyFont="1" applyFill="1" applyBorder="1" applyAlignment="1">
      <alignment horizontal="center" vertical="center"/>
    </xf>
    <xf numFmtId="0" fontId="48" fillId="0" borderId="11" xfId="0" applyFont="1" applyFill="1" applyBorder="1" applyAlignment="1">
      <alignment horizontal="right" vertical="center"/>
    </xf>
    <xf numFmtId="0" fontId="48" fillId="0" borderId="2" xfId="0" applyFont="1" applyFill="1" applyBorder="1" applyAlignment="1">
      <alignment horizontal="right" vertical="center"/>
    </xf>
    <xf numFmtId="0" fontId="8" fillId="0" borderId="105"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107" xfId="0" applyFont="1" applyFill="1" applyBorder="1" applyAlignment="1">
      <alignment horizontal="center" vertical="center"/>
    </xf>
    <xf numFmtId="0" fontId="8" fillId="7" borderId="27" xfId="0" applyNumberFormat="1" applyFont="1" applyFill="1" applyBorder="1" applyAlignment="1">
      <alignment horizontal="right" vertical="center"/>
    </xf>
    <xf numFmtId="0" fontId="8" fillId="7" borderId="28" xfId="0" applyNumberFormat="1" applyFont="1" applyFill="1" applyBorder="1" applyAlignment="1">
      <alignment horizontal="right" vertical="center"/>
    </xf>
    <xf numFmtId="182" fontId="8" fillId="0" borderId="81" xfId="0" applyNumberFormat="1" applyFont="1" applyFill="1" applyBorder="1" applyAlignment="1">
      <alignment horizontal="center" vertical="center"/>
    </xf>
    <xf numFmtId="0" fontId="8" fillId="0" borderId="108"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11" xfId="0" applyFont="1" applyFill="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8" fillId="2" borderId="1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4" borderId="11" xfId="0" quotePrefix="1" applyFont="1" applyFill="1" applyBorder="1" applyAlignment="1">
      <alignment horizontal="right" vertical="center"/>
    </xf>
    <xf numFmtId="0" fontId="11" fillId="4" borderId="11" xfId="0" applyFont="1" applyFill="1" applyBorder="1" applyAlignment="1">
      <alignment horizontal="center" vertical="center"/>
    </xf>
    <xf numFmtId="0" fontId="11" fillId="4" borderId="3" xfId="0" applyFont="1" applyFill="1" applyBorder="1" applyAlignment="1">
      <alignment horizontal="center" vertical="center"/>
    </xf>
    <xf numFmtId="0" fontId="9" fillId="4" borderId="11"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8" fillId="4" borderId="19" xfId="0" applyFont="1" applyFill="1" applyBorder="1" applyAlignment="1">
      <alignment vertical="center" textRotation="255"/>
    </xf>
    <xf numFmtId="0" fontId="8" fillId="4" borderId="20" xfId="0" applyFont="1" applyFill="1" applyBorder="1" applyAlignment="1">
      <alignment vertical="center" textRotation="255"/>
    </xf>
    <xf numFmtId="0" fontId="6" fillId="0" borderId="1"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8" fillId="2" borderId="46" xfId="0" applyFont="1" applyFill="1" applyBorder="1" applyAlignment="1">
      <alignment horizontal="center" vertical="center"/>
    </xf>
    <xf numFmtId="0" fontId="8" fillId="2" borderId="48" xfId="0" applyFont="1" applyFill="1" applyBorder="1" applyAlignment="1">
      <alignment horizontal="center" vertical="center"/>
    </xf>
    <xf numFmtId="0" fontId="8" fillId="0" borderId="80" xfId="0" applyFont="1" applyFill="1" applyBorder="1" applyAlignment="1">
      <alignment horizontal="center" vertical="center" shrinkToFit="1"/>
    </xf>
    <xf numFmtId="0" fontId="8" fillId="4" borderId="9" xfId="0" applyFont="1" applyFill="1" applyBorder="1" applyAlignment="1">
      <alignment horizontal="center" vertical="center"/>
    </xf>
    <xf numFmtId="0" fontId="8" fillId="4" borderId="0" xfId="0" applyFont="1" applyFill="1" applyBorder="1" applyAlignment="1">
      <alignment horizontal="center" vertical="center"/>
    </xf>
    <xf numFmtId="0" fontId="8" fillId="6" borderId="11" xfId="0" applyFont="1" applyFill="1" applyBorder="1" applyAlignment="1">
      <alignment horizontal="center" vertical="center" shrinkToFit="1"/>
    </xf>
    <xf numFmtId="0" fontId="8" fillId="6" borderId="2" xfId="0" applyFont="1" applyFill="1" applyBorder="1" applyAlignment="1">
      <alignment horizontal="center" vertical="center" shrinkToFit="1"/>
    </xf>
    <xf numFmtId="0" fontId="8" fillId="6" borderId="3" xfId="0" applyFont="1" applyFill="1" applyBorder="1" applyAlignment="1">
      <alignment horizontal="center" vertical="center" shrinkToFit="1"/>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8" fillId="0" borderId="32" xfId="0" applyFont="1" applyFill="1" applyBorder="1" applyAlignment="1">
      <alignment horizontal="center" vertical="center" textRotation="255" shrinkToFit="1"/>
    </xf>
    <xf numFmtId="0" fontId="8" fillId="0" borderId="110" xfId="0" applyFont="1" applyFill="1" applyBorder="1" applyAlignment="1">
      <alignment horizontal="center" vertical="center" textRotation="255" shrinkToFit="1"/>
    </xf>
    <xf numFmtId="0" fontId="8" fillId="0" borderId="39"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9" fillId="0"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38" fontId="8" fillId="7" borderId="9" xfId="0" applyNumberFormat="1" applyFont="1" applyFill="1" applyBorder="1" applyAlignment="1">
      <alignment horizontal="right" vertical="center"/>
    </xf>
    <xf numFmtId="38" fontId="8" fillId="7" borderId="0" xfId="0" applyNumberFormat="1" applyFont="1" applyFill="1" applyBorder="1" applyAlignment="1">
      <alignment horizontal="right" vertical="center"/>
    </xf>
    <xf numFmtId="0" fontId="8" fillId="0" borderId="33" xfId="0" applyFont="1" applyFill="1" applyBorder="1" applyAlignment="1">
      <alignment horizontal="left" vertical="center"/>
    </xf>
    <xf numFmtId="0" fontId="8" fillId="5" borderId="111" xfId="0" applyFont="1" applyFill="1" applyBorder="1" applyAlignment="1">
      <alignment horizontal="center" vertical="center" textRotation="255"/>
    </xf>
    <xf numFmtId="0" fontId="8" fillId="5" borderId="112" xfId="0" applyFont="1" applyFill="1" applyBorder="1" applyAlignment="1">
      <alignment horizontal="center" vertical="center" textRotation="255"/>
    </xf>
    <xf numFmtId="0" fontId="8" fillId="5" borderId="6" xfId="0" applyFont="1" applyFill="1" applyBorder="1" applyAlignment="1">
      <alignment horizontal="center" vertical="center" textRotation="255"/>
    </xf>
    <xf numFmtId="0" fontId="8" fillId="0" borderId="1" xfId="0" applyFont="1" applyFill="1" applyBorder="1" applyAlignment="1">
      <alignment horizontal="right" vertical="center"/>
    </xf>
    <xf numFmtId="0" fontId="8" fillId="0" borderId="4" xfId="0" applyFont="1" applyFill="1" applyBorder="1" applyAlignment="1">
      <alignment horizontal="right" vertical="center"/>
    </xf>
    <xf numFmtId="0" fontId="8" fillId="0" borderId="43" xfId="0" applyFont="1" applyFill="1" applyBorder="1" applyAlignment="1">
      <alignment horizontal="left" vertical="center"/>
    </xf>
    <xf numFmtId="0" fontId="8" fillId="0" borderId="24" xfId="0" applyFont="1" applyFill="1" applyBorder="1" applyAlignment="1">
      <alignment horizontal="center" vertical="center" shrinkToFit="1"/>
    </xf>
    <xf numFmtId="0" fontId="8" fillId="0" borderId="80"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4" borderId="114" xfId="0" applyFont="1" applyFill="1" applyBorder="1" applyAlignment="1">
      <alignment horizontal="center" vertical="center"/>
    </xf>
    <xf numFmtId="0" fontId="8" fillId="4" borderId="115" xfId="0" applyFont="1" applyFill="1" applyBorder="1" applyAlignment="1">
      <alignment horizontal="center" vertical="center"/>
    </xf>
    <xf numFmtId="0" fontId="8" fillId="4" borderId="116" xfId="0" applyFont="1" applyFill="1" applyBorder="1" applyAlignment="1">
      <alignment horizontal="center" vertical="center"/>
    </xf>
    <xf numFmtId="0" fontId="8" fillId="4" borderId="19" xfId="0" applyFont="1" applyFill="1" applyBorder="1" applyAlignment="1">
      <alignment horizontal="center" vertical="center" textRotation="255" wrapText="1"/>
    </xf>
    <xf numFmtId="0" fontId="8" fillId="4" borderId="32" xfId="0" applyFont="1" applyFill="1" applyBorder="1" applyAlignment="1">
      <alignment horizontal="center" vertical="center" textRotation="255" wrapText="1"/>
    </xf>
    <xf numFmtId="0" fontId="8" fillId="4" borderId="20" xfId="0" applyFont="1" applyFill="1" applyBorder="1" applyAlignment="1">
      <alignment horizontal="center" vertical="center" textRotation="255" wrapText="1"/>
    </xf>
    <xf numFmtId="0" fontId="8"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182" fontId="8" fillId="4" borderId="11" xfId="0" applyNumberFormat="1" applyFont="1" applyFill="1" applyBorder="1" applyAlignment="1">
      <alignment horizontal="right" vertical="center"/>
    </xf>
    <xf numFmtId="182" fontId="8" fillId="4" borderId="3" xfId="0" applyNumberFormat="1" applyFont="1" applyFill="1" applyBorder="1" applyAlignment="1">
      <alignment horizontal="right" vertical="center"/>
    </xf>
    <xf numFmtId="182" fontId="8" fillId="4" borderId="1" xfId="0" applyNumberFormat="1" applyFont="1" applyFill="1" applyBorder="1" applyAlignment="1">
      <alignment horizontal="right" vertical="center"/>
    </xf>
    <xf numFmtId="182" fontId="8" fillId="4" borderId="5" xfId="0" applyNumberFormat="1" applyFont="1" applyFill="1" applyBorder="1" applyAlignment="1">
      <alignment horizontal="right" vertical="center"/>
    </xf>
    <xf numFmtId="182" fontId="8" fillId="4" borderId="9" xfId="0" applyNumberFormat="1" applyFont="1" applyFill="1" applyBorder="1" applyAlignment="1">
      <alignment horizontal="right" vertical="center"/>
    </xf>
    <xf numFmtId="182" fontId="8" fillId="4" borderId="6" xfId="0" applyNumberFormat="1" applyFont="1" applyFill="1" applyBorder="1" applyAlignment="1">
      <alignment horizontal="right" vertical="center"/>
    </xf>
    <xf numFmtId="182" fontId="8" fillId="4" borderId="10" xfId="0" applyNumberFormat="1" applyFont="1" applyFill="1" applyBorder="1" applyAlignment="1">
      <alignment horizontal="right" vertical="center"/>
    </xf>
    <xf numFmtId="182" fontId="8" fillId="4" borderId="8" xfId="0" applyNumberFormat="1" applyFont="1" applyFill="1" applyBorder="1" applyAlignment="1">
      <alignment horizontal="right" vertical="center"/>
    </xf>
    <xf numFmtId="0" fontId="27" fillId="4" borderId="1" xfId="0" applyFont="1" applyFill="1" applyBorder="1" applyAlignment="1">
      <alignment horizontal="right" vertical="center"/>
    </xf>
    <xf numFmtId="0" fontId="27" fillId="4" borderId="5" xfId="0" applyFont="1" applyFill="1" applyBorder="1" applyAlignment="1">
      <alignment horizontal="right" vertical="center"/>
    </xf>
    <xf numFmtId="0" fontId="27" fillId="4" borderId="9" xfId="0" applyFont="1" applyFill="1" applyBorder="1" applyAlignment="1">
      <alignment horizontal="right" vertical="center"/>
    </xf>
    <xf numFmtId="0" fontId="27" fillId="4" borderId="6" xfId="0" applyFont="1" applyFill="1" applyBorder="1" applyAlignment="1">
      <alignment horizontal="right" vertical="center"/>
    </xf>
    <xf numFmtId="0" fontId="27" fillId="4" borderId="10" xfId="0" applyFont="1" applyFill="1" applyBorder="1" applyAlignment="1">
      <alignment horizontal="right" vertical="center"/>
    </xf>
    <xf numFmtId="0" fontId="27" fillId="4" borderId="8" xfId="0" applyFont="1" applyFill="1" applyBorder="1" applyAlignment="1">
      <alignment horizontal="right" vertical="center"/>
    </xf>
    <xf numFmtId="38" fontId="8" fillId="0" borderId="118" xfId="3" applyFont="1" applyFill="1" applyBorder="1" applyAlignment="1">
      <alignment horizontal="center" vertical="center"/>
    </xf>
    <xf numFmtId="38" fontId="8" fillId="0" borderId="120" xfId="3" applyFont="1" applyFill="1" applyBorder="1" applyAlignment="1">
      <alignment horizontal="center" vertical="center"/>
    </xf>
    <xf numFmtId="38" fontId="8" fillId="0" borderId="87" xfId="3" applyFont="1" applyFill="1" applyBorder="1" applyAlignment="1">
      <alignment horizontal="center" vertical="center"/>
    </xf>
    <xf numFmtId="38" fontId="8" fillId="0" borderId="121" xfId="3" applyFont="1" applyFill="1" applyBorder="1" applyAlignment="1">
      <alignment horizontal="center" vertical="center"/>
    </xf>
    <xf numFmtId="0" fontId="8" fillId="4" borderId="11" xfId="0" applyFont="1" applyFill="1" applyBorder="1" applyAlignment="1">
      <alignment horizontal="left"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177" fontId="8" fillId="7" borderId="1" xfId="0" applyNumberFormat="1" applyFont="1" applyFill="1" applyBorder="1" applyAlignment="1">
      <alignment horizontal="center" vertical="center"/>
    </xf>
    <xf numFmtId="177" fontId="8" fillId="7" borderId="4" xfId="0" applyNumberFormat="1" applyFont="1" applyFill="1" applyBorder="1" applyAlignment="1">
      <alignment horizontal="center" vertical="center"/>
    </xf>
    <xf numFmtId="177" fontId="8" fillId="7" borderId="5" xfId="0" applyNumberFormat="1" applyFont="1" applyFill="1" applyBorder="1" applyAlignment="1">
      <alignment horizontal="center" vertical="center"/>
    </xf>
    <xf numFmtId="0" fontId="8" fillId="6" borderId="11" xfId="0" applyFont="1" applyFill="1" applyBorder="1" applyAlignment="1">
      <alignment horizontal="center" vertical="center" wrapText="1" shrinkToFit="1"/>
    </xf>
    <xf numFmtId="0" fontId="8" fillId="6" borderId="2" xfId="0" applyFont="1" applyFill="1" applyBorder="1" applyAlignment="1">
      <alignment horizontal="center" vertical="center" wrapText="1" shrinkToFit="1"/>
    </xf>
    <xf numFmtId="0" fontId="8" fillId="6" borderId="3" xfId="0" applyFont="1" applyFill="1" applyBorder="1" applyAlignment="1">
      <alignment horizontal="center" vertical="center" wrapText="1" shrinkToFit="1"/>
    </xf>
    <xf numFmtId="0" fontId="8" fillId="0" borderId="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9" fontId="8" fillId="7" borderId="72" xfId="0" applyNumberFormat="1" applyFont="1" applyFill="1" applyBorder="1" applyAlignment="1">
      <alignment horizontal="center" vertical="center"/>
    </xf>
    <xf numFmtId="0" fontId="8" fillId="7" borderId="33" xfId="0" applyNumberFormat="1" applyFont="1" applyFill="1" applyBorder="1" applyAlignment="1">
      <alignment horizontal="center" vertical="center"/>
    </xf>
    <xf numFmtId="0" fontId="8" fillId="7" borderId="10" xfId="0" applyNumberFormat="1" applyFont="1" applyFill="1" applyBorder="1" applyAlignment="1">
      <alignment horizontal="center" vertical="center"/>
    </xf>
    <xf numFmtId="0" fontId="8" fillId="7" borderId="7" xfId="0" applyNumberFormat="1" applyFont="1" applyFill="1" applyBorder="1" applyAlignment="1">
      <alignment horizontal="center" vertical="center"/>
    </xf>
    <xf numFmtId="0" fontId="8" fillId="0" borderId="7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117"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119"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xf>
    <xf numFmtId="177" fontId="8" fillId="7" borderId="72" xfId="0" applyNumberFormat="1" applyFont="1" applyFill="1" applyBorder="1" applyAlignment="1">
      <alignment horizontal="center" vertical="center"/>
    </xf>
    <xf numFmtId="177" fontId="8" fillId="7" borderId="33" xfId="0" applyNumberFormat="1" applyFont="1" applyFill="1" applyBorder="1" applyAlignment="1">
      <alignment horizontal="center" vertical="center"/>
    </xf>
    <xf numFmtId="177" fontId="8" fillId="7" borderId="71" xfId="0" applyNumberFormat="1" applyFont="1" applyFill="1" applyBorder="1" applyAlignment="1">
      <alignment horizontal="center" vertical="center"/>
    </xf>
    <xf numFmtId="188" fontId="8" fillId="7" borderId="72" xfId="0" applyNumberFormat="1" applyFont="1" applyFill="1" applyBorder="1" applyAlignment="1">
      <alignment horizontal="center" vertical="center" shrinkToFit="1"/>
    </xf>
    <xf numFmtId="188" fontId="8" fillId="7" borderId="33" xfId="0" applyNumberFormat="1" applyFont="1" applyFill="1" applyBorder="1" applyAlignment="1">
      <alignment horizontal="center" vertical="center" shrinkToFit="1"/>
    </xf>
    <xf numFmtId="188" fontId="8" fillId="7" borderId="71" xfId="0" applyNumberFormat="1" applyFont="1" applyFill="1" applyBorder="1" applyAlignment="1">
      <alignment horizontal="center" vertical="center" shrinkToFit="1"/>
    </xf>
    <xf numFmtId="188" fontId="8" fillId="7" borderId="10" xfId="0" applyNumberFormat="1" applyFont="1" applyFill="1" applyBorder="1" applyAlignment="1">
      <alignment horizontal="center" vertical="center" shrinkToFit="1"/>
    </xf>
    <xf numFmtId="188" fontId="8" fillId="7" borderId="7" xfId="0" applyNumberFormat="1" applyFont="1" applyFill="1" applyBorder="1" applyAlignment="1">
      <alignment horizontal="center" vertical="center" shrinkToFit="1"/>
    </xf>
    <xf numFmtId="188" fontId="8" fillId="7" borderId="8" xfId="0" applyNumberFormat="1" applyFont="1" applyFill="1" applyBorder="1" applyAlignment="1">
      <alignment horizontal="center" vertical="center" shrinkToFit="1"/>
    </xf>
    <xf numFmtId="38" fontId="8" fillId="0" borderId="195" xfId="3" applyFont="1" applyFill="1" applyBorder="1" applyAlignment="1">
      <alignment horizontal="center" vertical="center"/>
    </xf>
    <xf numFmtId="38" fontId="8" fillId="0" borderId="196" xfId="3" applyFont="1" applyFill="1" applyBorder="1" applyAlignment="1">
      <alignment horizontal="center" vertical="center"/>
    </xf>
    <xf numFmtId="38" fontId="8" fillId="0" borderId="197" xfId="3" applyFont="1" applyFill="1" applyBorder="1" applyAlignment="1">
      <alignment horizontal="center" vertical="center"/>
    </xf>
    <xf numFmtId="38" fontId="8" fillId="0" borderId="154" xfId="3" applyFont="1" applyFill="1" applyBorder="1" applyAlignment="1">
      <alignment horizontal="center" vertical="center"/>
    </xf>
    <xf numFmtId="38" fontId="8" fillId="0" borderId="155" xfId="3" applyFont="1" applyFill="1" applyBorder="1" applyAlignment="1">
      <alignment horizontal="center" vertical="center"/>
    </xf>
    <xf numFmtId="38" fontId="8" fillId="0" borderId="156" xfId="3" applyFont="1" applyFill="1" applyBorder="1" applyAlignment="1">
      <alignment horizontal="center" vertical="center"/>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189" fontId="8" fillId="0" borderId="11" xfId="0" applyNumberFormat="1" applyFont="1" applyFill="1" applyBorder="1" applyAlignment="1">
      <alignment horizontal="center" vertical="center"/>
    </xf>
    <xf numFmtId="189" fontId="8" fillId="0" borderId="2" xfId="0" applyNumberFormat="1" applyFont="1" applyFill="1" applyBorder="1" applyAlignment="1">
      <alignment horizontal="center" vertical="center"/>
    </xf>
    <xf numFmtId="9" fontId="9" fillId="0" borderId="1" xfId="0" applyNumberFormat="1" applyFont="1" applyFill="1" applyBorder="1" applyAlignment="1">
      <alignment horizontal="center" vertical="center" shrinkToFit="1"/>
    </xf>
    <xf numFmtId="9" fontId="9" fillId="0" borderId="4" xfId="0" applyNumberFormat="1" applyFont="1" applyFill="1" applyBorder="1" applyAlignment="1">
      <alignment horizontal="center" vertical="center" shrinkToFit="1"/>
    </xf>
    <xf numFmtId="9" fontId="9" fillId="0" borderId="5" xfId="0" applyNumberFormat="1" applyFont="1" applyFill="1" applyBorder="1" applyAlignment="1">
      <alignment horizontal="center" vertical="center" shrinkToFit="1"/>
    </xf>
    <xf numFmtId="9" fontId="9" fillId="0" borderId="10" xfId="0" applyNumberFormat="1" applyFont="1" applyFill="1" applyBorder="1" applyAlignment="1">
      <alignment horizontal="center" vertical="center" shrinkToFit="1"/>
    </xf>
    <xf numFmtId="9" fontId="9" fillId="0" borderId="7" xfId="0" applyNumberFormat="1" applyFont="1" applyFill="1" applyBorder="1" applyAlignment="1">
      <alignment horizontal="center" vertical="center" shrinkToFit="1"/>
    </xf>
    <xf numFmtId="9" fontId="9" fillId="0" borderId="8" xfId="0" applyNumberFormat="1" applyFont="1" applyFill="1" applyBorder="1" applyAlignment="1">
      <alignment horizontal="center" vertical="center" shrinkToFit="1"/>
    </xf>
    <xf numFmtId="189" fontId="8" fillId="0" borderId="3" xfId="0" applyNumberFormat="1" applyFont="1" applyFill="1" applyBorder="1" applyAlignment="1">
      <alignment horizontal="center" vertical="center"/>
    </xf>
    <xf numFmtId="188" fontId="8" fillId="4" borderId="1" xfId="0" applyNumberFormat="1" applyFont="1" applyFill="1" applyBorder="1" applyAlignment="1">
      <alignment horizontal="center" vertical="center" shrinkToFit="1"/>
    </xf>
    <xf numFmtId="188" fontId="8" fillId="4" borderId="4" xfId="0" applyNumberFormat="1" applyFont="1" applyFill="1" applyBorder="1" applyAlignment="1">
      <alignment horizontal="center" vertical="center" shrinkToFit="1"/>
    </xf>
    <xf numFmtId="188" fontId="8" fillId="4" borderId="5" xfId="0" applyNumberFormat="1" applyFont="1" applyFill="1" applyBorder="1" applyAlignment="1">
      <alignment horizontal="center" vertical="center" shrinkToFit="1"/>
    </xf>
    <xf numFmtId="188" fontId="8" fillId="4" borderId="10" xfId="0" applyNumberFormat="1" applyFont="1" applyFill="1" applyBorder="1" applyAlignment="1">
      <alignment horizontal="center" vertical="center" shrinkToFit="1"/>
    </xf>
    <xf numFmtId="188" fontId="8" fillId="4" borderId="7" xfId="0" applyNumberFormat="1" applyFont="1" applyFill="1" applyBorder="1" applyAlignment="1">
      <alignment horizontal="center" vertical="center" shrinkToFit="1"/>
    </xf>
    <xf numFmtId="188" fontId="8" fillId="4" borderId="8" xfId="0" applyNumberFormat="1" applyFont="1" applyFill="1" applyBorder="1" applyAlignment="1">
      <alignment horizontal="center" vertical="center" shrinkToFit="1"/>
    </xf>
    <xf numFmtId="0" fontId="8" fillId="4" borderId="6" xfId="0" applyFont="1" applyFill="1" applyBorder="1" applyAlignment="1">
      <alignment horizontal="center" vertical="center"/>
    </xf>
    <xf numFmtId="177" fontId="8" fillId="4" borderId="46" xfId="0" applyNumberFormat="1" applyFont="1" applyFill="1" applyBorder="1" applyAlignment="1">
      <alignment horizontal="center" vertical="center"/>
    </xf>
    <xf numFmtId="177" fontId="8" fillId="4" borderId="47" xfId="0" applyNumberFormat="1" applyFont="1" applyFill="1" applyBorder="1" applyAlignment="1">
      <alignment horizontal="center" vertical="center"/>
    </xf>
    <xf numFmtId="177" fontId="8" fillId="4" borderId="48" xfId="0" applyNumberFormat="1" applyFont="1" applyFill="1" applyBorder="1" applyAlignment="1">
      <alignment horizontal="center" vertical="center"/>
    </xf>
    <xf numFmtId="0" fontId="8" fillId="4" borderId="1" xfId="0" applyNumberFormat="1" applyFont="1" applyFill="1" applyBorder="1" applyAlignment="1">
      <alignment horizontal="center" vertical="center"/>
    </xf>
    <xf numFmtId="0" fontId="8" fillId="4" borderId="4" xfId="0" applyNumberFormat="1" applyFont="1" applyFill="1" applyBorder="1" applyAlignment="1">
      <alignment horizontal="center" vertical="center"/>
    </xf>
    <xf numFmtId="0" fontId="8" fillId="4" borderId="5" xfId="0" applyNumberFormat="1" applyFont="1" applyFill="1" applyBorder="1" applyAlignment="1">
      <alignment horizontal="center" vertical="center"/>
    </xf>
    <xf numFmtId="0" fontId="8" fillId="4" borderId="10" xfId="0" applyNumberFormat="1" applyFont="1" applyFill="1" applyBorder="1" applyAlignment="1">
      <alignment horizontal="center" vertical="center"/>
    </xf>
    <xf numFmtId="0" fontId="8" fillId="4" borderId="7" xfId="0" applyNumberFormat="1" applyFont="1" applyFill="1" applyBorder="1" applyAlignment="1">
      <alignment horizontal="center" vertical="center"/>
    </xf>
    <xf numFmtId="0" fontId="8" fillId="4" borderId="8" xfId="0" applyNumberFormat="1" applyFont="1" applyFill="1" applyBorder="1" applyAlignment="1">
      <alignment horizontal="center" vertical="center"/>
    </xf>
    <xf numFmtId="9" fontId="9" fillId="20" borderId="1" xfId="0" applyNumberFormat="1" applyFont="1" applyFill="1" applyBorder="1" applyAlignment="1">
      <alignment horizontal="center" vertical="center" shrinkToFit="1"/>
    </xf>
    <xf numFmtId="9" fontId="9" fillId="20" borderId="5" xfId="0" applyNumberFormat="1" applyFont="1" applyFill="1" applyBorder="1" applyAlignment="1">
      <alignment horizontal="center" vertical="center" shrinkToFit="1"/>
    </xf>
    <xf numFmtId="9" fontId="9" fillId="20" borderId="10" xfId="0" applyNumberFormat="1" applyFont="1" applyFill="1" applyBorder="1" applyAlignment="1">
      <alignment horizontal="center" vertical="center" shrinkToFit="1"/>
    </xf>
    <xf numFmtId="9" fontId="9" fillId="20" borderId="8" xfId="0" applyNumberFormat="1" applyFont="1" applyFill="1" applyBorder="1" applyAlignment="1">
      <alignment horizontal="center" vertical="center" shrinkToFit="1"/>
    </xf>
    <xf numFmtId="0" fontId="8" fillId="6" borderId="1" xfId="0" applyFont="1" applyFill="1" applyBorder="1" applyAlignment="1">
      <alignment horizontal="center" vertical="center" wrapText="1" justifyLastLine="1"/>
    </xf>
    <xf numFmtId="0" fontId="8" fillId="6" borderId="5" xfId="0" applyFont="1" applyFill="1" applyBorder="1" applyAlignment="1">
      <alignment horizontal="center" vertical="center" wrapText="1" justifyLastLine="1"/>
    </xf>
    <xf numFmtId="0" fontId="8" fillId="6" borderId="10" xfId="0" applyFont="1" applyFill="1" applyBorder="1" applyAlignment="1">
      <alignment horizontal="center" vertical="center" wrapText="1" justifyLastLine="1"/>
    </xf>
    <xf numFmtId="0" fontId="8" fillId="6" borderId="8" xfId="0" applyFont="1" applyFill="1" applyBorder="1" applyAlignment="1">
      <alignment horizontal="center" vertical="center" wrapText="1" justifyLastLine="1"/>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7"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6" fontId="8" fillId="6" borderId="11" xfId="5" applyFont="1" applyFill="1" applyBorder="1" applyAlignment="1">
      <alignment horizontal="center" vertical="center" shrinkToFit="1"/>
    </xf>
    <xf numFmtId="6" fontId="8" fillId="6" borderId="2" xfId="5" applyFont="1" applyFill="1" applyBorder="1" applyAlignment="1">
      <alignment horizontal="center" vertical="center" shrinkToFit="1"/>
    </xf>
    <xf numFmtId="6" fontId="8" fillId="6" borderId="3" xfId="5" applyFont="1" applyFill="1" applyBorder="1" applyAlignment="1">
      <alignment horizontal="center" vertical="center" shrinkToFit="1"/>
    </xf>
    <xf numFmtId="0" fontId="8" fillId="0" borderId="1" xfId="0" applyFont="1" applyFill="1" applyBorder="1" applyAlignment="1">
      <alignment horizontal="center" vertical="top"/>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8" fillId="0" borderId="9" xfId="0" applyFont="1" applyFill="1" applyBorder="1" applyAlignment="1">
      <alignment horizontal="center" vertical="top"/>
    </xf>
    <xf numFmtId="0" fontId="8" fillId="0" borderId="0" xfId="0" applyFont="1" applyFill="1" applyBorder="1" applyAlignment="1">
      <alignment horizontal="center" vertical="top"/>
    </xf>
    <xf numFmtId="0" fontId="8" fillId="0" borderId="6" xfId="0" applyFont="1" applyFill="1" applyBorder="1" applyAlignment="1">
      <alignment horizontal="center" vertical="top"/>
    </xf>
    <xf numFmtId="0" fontId="8" fillId="0" borderId="49" xfId="0" applyFont="1" applyFill="1" applyBorder="1" applyAlignment="1">
      <alignment horizontal="center" vertical="top"/>
    </xf>
    <xf numFmtId="0" fontId="8" fillId="0" borderId="50" xfId="0" applyFont="1" applyFill="1" applyBorder="1" applyAlignment="1">
      <alignment horizontal="center" vertical="top"/>
    </xf>
    <xf numFmtId="0" fontId="8" fillId="0" borderId="51" xfId="0" applyFont="1" applyFill="1" applyBorder="1" applyAlignment="1">
      <alignment horizontal="center" vertical="top"/>
    </xf>
    <xf numFmtId="0" fontId="8" fillId="0" borderId="46" xfId="0" applyFont="1" applyFill="1" applyBorder="1" applyAlignment="1">
      <alignment horizontal="center" vertical="top"/>
    </xf>
    <xf numFmtId="0" fontId="8" fillId="0" borderId="47" xfId="0" applyFont="1" applyFill="1" applyBorder="1" applyAlignment="1">
      <alignment horizontal="center" vertical="top"/>
    </xf>
    <xf numFmtId="0" fontId="8" fillId="0" borderId="48" xfId="0" applyFont="1" applyFill="1" applyBorder="1" applyAlignment="1">
      <alignment horizontal="center" vertical="top"/>
    </xf>
    <xf numFmtId="0" fontId="8" fillId="0" borderId="10" xfId="0" applyFont="1" applyFill="1" applyBorder="1" applyAlignment="1">
      <alignment horizontal="center" vertical="top"/>
    </xf>
    <xf numFmtId="0" fontId="8" fillId="0" borderId="7" xfId="0" applyFont="1" applyFill="1" applyBorder="1" applyAlignment="1">
      <alignment horizontal="center" vertical="top"/>
    </xf>
    <xf numFmtId="0" fontId="8" fillId="0" borderId="8" xfId="0" applyFont="1" applyFill="1" applyBorder="1" applyAlignment="1">
      <alignment horizontal="center" vertical="top"/>
    </xf>
    <xf numFmtId="0" fontId="8" fillId="0" borderId="9" xfId="0" applyFont="1" applyFill="1" applyBorder="1" applyAlignment="1">
      <alignment horizontal="left" vertical="top"/>
    </xf>
    <xf numFmtId="0" fontId="8" fillId="0" borderId="0" xfId="0" applyFont="1" applyFill="1" applyBorder="1" applyAlignment="1">
      <alignment horizontal="left" vertical="top"/>
    </xf>
    <xf numFmtId="0" fontId="8" fillId="0" borderId="6" xfId="0" applyFont="1" applyFill="1" applyBorder="1" applyAlignment="1">
      <alignment horizontal="left" vertical="top"/>
    </xf>
    <xf numFmtId="0" fontId="8" fillId="0" borderId="49" xfId="0" applyFont="1" applyFill="1" applyBorder="1" applyAlignment="1">
      <alignment horizontal="left" vertical="top"/>
    </xf>
    <xf numFmtId="0" fontId="8" fillId="0" borderId="50" xfId="0" applyFont="1" applyFill="1" applyBorder="1" applyAlignment="1">
      <alignment horizontal="left" vertical="top"/>
    </xf>
    <xf numFmtId="0" fontId="8" fillId="0" borderId="51" xfId="0" applyFont="1" applyFill="1" applyBorder="1" applyAlignment="1">
      <alignment horizontal="left" vertical="top"/>
    </xf>
    <xf numFmtId="0" fontId="8" fillId="0" borderId="46" xfId="0" applyFont="1" applyFill="1" applyBorder="1" applyAlignment="1">
      <alignment horizontal="left" vertical="top"/>
    </xf>
    <xf numFmtId="0" fontId="8" fillId="0" borderId="47" xfId="0" applyFont="1" applyFill="1" applyBorder="1" applyAlignment="1">
      <alignment horizontal="left" vertical="top"/>
    </xf>
    <xf numFmtId="0" fontId="8" fillId="0" borderId="48" xfId="0" applyFont="1" applyFill="1" applyBorder="1" applyAlignment="1">
      <alignment horizontal="left" vertical="top"/>
    </xf>
    <xf numFmtId="0" fontId="8" fillId="0" borderId="10" xfId="0" applyFont="1" applyFill="1" applyBorder="1" applyAlignment="1">
      <alignment horizontal="left" vertical="top"/>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0" fontId="8" fillId="6" borderId="19" xfId="0" applyFont="1" applyFill="1" applyBorder="1" applyAlignment="1">
      <alignment horizontal="center" vertical="center" textRotation="255"/>
    </xf>
    <xf numFmtId="0" fontId="8" fillId="6" borderId="32" xfId="0" applyFont="1" applyFill="1" applyBorder="1" applyAlignment="1">
      <alignment horizontal="center" vertical="center" textRotation="255"/>
    </xf>
    <xf numFmtId="0" fontId="8" fillId="6" borderId="20" xfId="0" applyFont="1" applyFill="1" applyBorder="1" applyAlignment="1">
      <alignment horizontal="center" vertical="center" textRotation="255"/>
    </xf>
    <xf numFmtId="0" fontId="37" fillId="7" borderId="0" xfId="0" applyFont="1" applyFill="1" applyBorder="1" applyAlignment="1">
      <alignment vertical="center" wrapText="1"/>
    </xf>
    <xf numFmtId="0" fontId="8" fillId="12" borderId="0" xfId="0" applyFont="1" applyFill="1" applyBorder="1" applyAlignment="1">
      <alignment horizontal="right" vertical="center" wrapText="1"/>
    </xf>
    <xf numFmtId="0" fontId="12" fillId="6" borderId="1" xfId="0" applyFont="1" applyFill="1" applyBorder="1" applyAlignment="1">
      <alignment horizontal="center" vertical="center" wrapText="1"/>
    </xf>
    <xf numFmtId="0" fontId="0" fillId="6" borderId="4" xfId="0" applyFont="1" applyFill="1" applyBorder="1" applyAlignment="1">
      <alignment horizontal="center" vertical="center"/>
    </xf>
    <xf numFmtId="0" fontId="0" fillId="6" borderId="5" xfId="0" applyFont="1" applyFill="1" applyBorder="1" applyAlignment="1">
      <alignment horizontal="center" vertical="center"/>
    </xf>
    <xf numFmtId="0" fontId="0" fillId="6" borderId="10"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8" xfId="0" applyFont="1" applyFill="1" applyBorder="1" applyAlignment="1">
      <alignment horizontal="center" vertical="center"/>
    </xf>
    <xf numFmtId="0" fontId="7" fillId="0" borderId="1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9" fillId="0" borderId="1"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0" fillId="0" borderId="2" xfId="0" applyFont="1" applyFill="1" applyBorder="1"/>
    <xf numFmtId="0" fontId="0" fillId="0" borderId="3" xfId="0" applyFont="1" applyFill="1" applyBorder="1"/>
    <xf numFmtId="0" fontId="7" fillId="0" borderId="10"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49" fontId="7" fillId="0" borderId="4"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8" fillId="14" borderId="1" xfId="0" applyFont="1" applyFill="1" applyBorder="1" applyAlignment="1">
      <alignment horizontal="center" vertical="center" wrapText="1"/>
    </xf>
    <xf numFmtId="0" fontId="8" fillId="14" borderId="4" xfId="0" applyFont="1" applyFill="1" applyBorder="1" applyAlignment="1">
      <alignment horizontal="center" vertical="center"/>
    </xf>
    <xf numFmtId="0" fontId="8" fillId="14" borderId="5" xfId="0" applyFont="1" applyFill="1" applyBorder="1" applyAlignment="1">
      <alignment horizontal="center" vertical="center"/>
    </xf>
    <xf numFmtId="0" fontId="8" fillId="14" borderId="10" xfId="0" applyFont="1" applyFill="1" applyBorder="1" applyAlignment="1">
      <alignment horizontal="center" vertical="center"/>
    </xf>
    <xf numFmtId="0" fontId="8" fillId="14" borderId="7" xfId="0" applyFont="1" applyFill="1" applyBorder="1" applyAlignment="1">
      <alignment horizontal="center" vertical="center"/>
    </xf>
    <xf numFmtId="0" fontId="8" fillId="14" borderId="8" xfId="0" applyFont="1" applyFill="1" applyBorder="1" applyAlignment="1">
      <alignment horizontal="center" vertical="center"/>
    </xf>
    <xf numFmtId="0" fontId="8" fillId="0" borderId="0" xfId="0" applyFont="1" applyFill="1" applyAlignment="1">
      <alignment horizontal="left" vertical="center" shrinkToFit="1"/>
    </xf>
    <xf numFmtId="0" fontId="8" fillId="0" borderId="1" xfId="0" applyFont="1" applyFill="1" applyBorder="1" applyAlignment="1">
      <alignment horizontal="left" vertical="top"/>
    </xf>
    <xf numFmtId="0" fontId="8" fillId="0" borderId="4" xfId="0" applyFont="1" applyFill="1" applyBorder="1" applyAlignment="1">
      <alignment horizontal="left" vertical="top"/>
    </xf>
    <xf numFmtId="0" fontId="8" fillId="0" borderId="5" xfId="0" applyFont="1" applyFill="1" applyBorder="1" applyAlignment="1">
      <alignment horizontal="left" vertical="top"/>
    </xf>
    <xf numFmtId="0" fontId="8" fillId="12" borderId="11"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0" borderId="1" xfId="0" applyFont="1" applyFill="1" applyBorder="1" applyAlignment="1">
      <alignment horizontal="left" vertical="top"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0" xfId="0" applyFont="1" applyFill="1" applyBorder="1" applyAlignment="1">
      <alignment vertical="center" wrapText="1"/>
    </xf>
    <xf numFmtId="0" fontId="8" fillId="0" borderId="159" xfId="0" applyFont="1" applyFill="1" applyBorder="1" applyAlignment="1">
      <alignment horizontal="center" vertical="center" textRotation="255"/>
    </xf>
    <xf numFmtId="0" fontId="8" fillId="0" borderId="198"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1" xfId="0" applyNumberFormat="1" applyFont="1" applyFill="1" applyBorder="1" applyAlignment="1">
      <alignment horizontal="right"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9" fillId="0" borderId="4" xfId="0" applyFont="1" applyBorder="1" applyAlignment="1">
      <alignment vertical="center" wrapText="1"/>
    </xf>
    <xf numFmtId="0" fontId="9" fillId="0" borderId="0" xfId="0" applyFont="1" applyAlignment="1">
      <alignment vertical="center" wrapText="1"/>
    </xf>
    <xf numFmtId="183" fontId="8" fillId="7" borderId="1" xfId="0" applyNumberFormat="1" applyFont="1" applyFill="1" applyBorder="1" applyAlignment="1">
      <alignment vertical="center"/>
    </xf>
    <xf numFmtId="183" fontId="8" fillId="7" borderId="4" xfId="0" applyNumberFormat="1" applyFont="1" applyFill="1" applyBorder="1" applyAlignment="1">
      <alignment vertical="center"/>
    </xf>
    <xf numFmtId="183" fontId="8" fillId="7" borderId="5" xfId="0" applyNumberFormat="1" applyFont="1" applyFill="1" applyBorder="1" applyAlignment="1">
      <alignment vertical="center"/>
    </xf>
    <xf numFmtId="183" fontId="8" fillId="7" borderId="10" xfId="0" applyNumberFormat="1" applyFont="1" applyFill="1" applyBorder="1" applyAlignment="1">
      <alignment vertical="center"/>
    </xf>
    <xf numFmtId="183" fontId="8" fillId="7" borderId="7" xfId="0" applyNumberFormat="1" applyFont="1" applyFill="1" applyBorder="1" applyAlignment="1">
      <alignment vertical="center"/>
    </xf>
    <xf numFmtId="183" fontId="8" fillId="7" borderId="8" xfId="0" applyNumberFormat="1" applyFont="1" applyFill="1" applyBorder="1" applyAlignment="1">
      <alignment vertical="center"/>
    </xf>
    <xf numFmtId="9" fontId="9" fillId="4" borderId="1" xfId="0" applyNumberFormat="1" applyFont="1" applyFill="1" applyBorder="1" applyAlignment="1">
      <alignment horizontal="center" vertical="center" shrinkToFit="1"/>
    </xf>
    <xf numFmtId="9" fontId="9" fillId="4" borderId="5" xfId="0" applyNumberFormat="1" applyFont="1" applyFill="1" applyBorder="1" applyAlignment="1">
      <alignment horizontal="center" vertical="center" shrinkToFit="1"/>
    </xf>
    <xf numFmtId="9" fontId="9" fillId="4" borderId="10" xfId="0" applyNumberFormat="1" applyFont="1" applyFill="1" applyBorder="1" applyAlignment="1">
      <alignment horizontal="center" vertical="center" shrinkToFit="1"/>
    </xf>
    <xf numFmtId="9" fontId="9" fillId="4" borderId="8" xfId="0" applyNumberFormat="1" applyFont="1" applyFill="1" applyBorder="1" applyAlignment="1">
      <alignment horizontal="center" vertical="center" shrinkToFit="1"/>
    </xf>
    <xf numFmtId="6" fontId="8" fillId="6" borderId="11" xfId="5" applyFont="1" applyFill="1" applyBorder="1" applyAlignment="1">
      <alignment horizontal="center" vertical="center"/>
    </xf>
    <xf numFmtId="6" fontId="8" fillId="6" borderId="2" xfId="5" applyFont="1" applyFill="1" applyBorder="1" applyAlignment="1">
      <alignment horizontal="center" vertical="center"/>
    </xf>
    <xf numFmtId="6" fontId="8" fillId="6" borderId="3" xfId="5" applyFont="1" applyFill="1" applyBorder="1" applyAlignment="1">
      <alignment horizontal="center" vertical="center"/>
    </xf>
    <xf numFmtId="32" fontId="8" fillId="0" borderId="3" xfId="0" applyNumberFormat="1" applyFont="1" applyFill="1" applyBorder="1" applyAlignment="1">
      <alignment horizontal="center" vertical="center"/>
    </xf>
    <xf numFmtId="20" fontId="8" fillId="0" borderId="11" xfId="0" applyNumberFormat="1" applyFont="1" applyFill="1" applyBorder="1" applyAlignment="1">
      <alignment horizontal="right" vertical="center"/>
    </xf>
    <xf numFmtId="20" fontId="8" fillId="0" borderId="2" xfId="0" applyNumberFormat="1" applyFont="1" applyFill="1" applyBorder="1" applyAlignment="1">
      <alignment horizontal="right" vertical="center"/>
    </xf>
    <xf numFmtId="20" fontId="8" fillId="0" borderId="3" xfId="0" applyNumberFormat="1" applyFont="1" applyFill="1" applyBorder="1" applyAlignment="1">
      <alignment horizontal="right" vertical="center"/>
    </xf>
    <xf numFmtId="0" fontId="8" fillId="6" borderId="1" xfId="0" applyFont="1" applyFill="1" applyBorder="1" applyAlignment="1">
      <alignment horizontal="center" vertical="center" wrapText="1" shrinkToFit="1"/>
    </xf>
    <xf numFmtId="0" fontId="8" fillId="6" borderId="4" xfId="0" applyFont="1" applyFill="1" applyBorder="1" applyAlignment="1">
      <alignment horizontal="center" vertical="center" wrapText="1" shrinkToFit="1"/>
    </xf>
    <xf numFmtId="0" fontId="8" fillId="6" borderId="5" xfId="0" applyFont="1" applyFill="1" applyBorder="1" applyAlignment="1">
      <alignment horizontal="center" vertical="center" wrapText="1" shrinkToFit="1"/>
    </xf>
    <xf numFmtId="0" fontId="8" fillId="6" borderId="10" xfId="0" applyFont="1" applyFill="1" applyBorder="1" applyAlignment="1">
      <alignment horizontal="center" vertical="center" wrapText="1" shrinkToFit="1"/>
    </xf>
    <xf numFmtId="0" fontId="8" fillId="6" borderId="7" xfId="0" applyFont="1" applyFill="1" applyBorder="1" applyAlignment="1">
      <alignment horizontal="center" vertical="center" wrapText="1" shrinkToFit="1"/>
    </xf>
    <xf numFmtId="0" fontId="8" fillId="6" borderId="8" xfId="0" applyFont="1" applyFill="1" applyBorder="1" applyAlignment="1">
      <alignment horizontal="center" vertical="center" wrapText="1" shrinkToFit="1"/>
    </xf>
    <xf numFmtId="1" fontId="8" fillId="7" borderId="2" xfId="0" applyNumberFormat="1" applyFont="1" applyFill="1" applyBorder="1" applyAlignment="1">
      <alignment horizontal="right" vertical="center"/>
    </xf>
    <xf numFmtId="38" fontId="8" fillId="0" borderId="117" xfId="3" applyFont="1" applyFill="1" applyBorder="1" applyAlignment="1">
      <alignment horizontal="center" vertical="center"/>
    </xf>
    <xf numFmtId="38" fontId="8" fillId="0" borderId="43" xfId="3" applyFont="1" applyFill="1" applyBorder="1" applyAlignment="1">
      <alignment horizontal="center" vertical="center"/>
    </xf>
    <xf numFmtId="38" fontId="8" fillId="0" borderId="119" xfId="3" applyFont="1" applyFill="1" applyBorder="1" applyAlignment="1">
      <alignment horizontal="center" vertical="center"/>
    </xf>
    <xf numFmtId="0" fontId="9" fillId="0" borderId="0" xfId="0" applyFont="1" applyBorder="1" applyAlignment="1">
      <alignment horizontal="right" vertical="center"/>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38" fillId="6" borderId="4" xfId="0" applyFont="1" applyFill="1" applyBorder="1" applyAlignment="1">
      <alignment horizontal="center" vertical="center"/>
    </xf>
    <xf numFmtId="0" fontId="38" fillId="6" borderId="7" xfId="0" applyFont="1" applyFill="1" applyBorder="1" applyAlignment="1">
      <alignment horizontal="center" vertical="center"/>
    </xf>
    <xf numFmtId="20" fontId="8" fillId="0" borderId="9"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quotePrefix="1" applyFont="1" applyFill="1" applyBorder="1" applyAlignment="1">
      <alignment horizontal="center" vertical="center"/>
    </xf>
    <xf numFmtId="20" fontId="8" fillId="0" borderId="46" xfId="0" applyNumberFormat="1"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center" vertical="center"/>
    </xf>
    <xf numFmtId="20" fontId="8" fillId="0" borderId="1" xfId="0" applyNumberFormat="1"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8" xfId="0" applyFont="1" applyBorder="1" applyAlignment="1" applyProtection="1">
      <alignment horizontal="left" vertical="center" shrinkToFit="1"/>
      <protection locked="0"/>
    </xf>
    <xf numFmtId="0" fontId="8" fillId="0" borderId="19"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textRotation="255"/>
      <protection locked="0"/>
    </xf>
    <xf numFmtId="0" fontId="7" fillId="0" borderId="32" xfId="0" applyFont="1" applyFill="1" applyBorder="1" applyAlignment="1" applyProtection="1">
      <alignment horizontal="center" vertical="center" textRotation="255"/>
      <protection locked="0"/>
    </xf>
    <xf numFmtId="0" fontId="7" fillId="0" borderId="20" xfId="0" applyFont="1" applyFill="1" applyBorder="1" applyAlignment="1" applyProtection="1">
      <alignment horizontal="center" vertical="center" textRotation="255"/>
      <protection locked="0"/>
    </xf>
    <xf numFmtId="0" fontId="7" fillId="0" borderId="19"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7" fillId="0" borderId="19" xfId="0" applyFont="1" applyBorder="1" applyAlignment="1" applyProtection="1">
      <alignment horizontal="center" vertical="center" textRotation="255"/>
      <protection locked="0"/>
    </xf>
    <xf numFmtId="0" fontId="7" fillId="0" borderId="32" xfId="0" applyFont="1" applyBorder="1" applyAlignment="1" applyProtection="1">
      <alignment horizontal="center" vertical="center" textRotation="255"/>
      <protection locked="0"/>
    </xf>
    <xf numFmtId="0" fontId="7" fillId="0" borderId="20" xfId="0" applyFont="1" applyBorder="1" applyAlignment="1" applyProtection="1">
      <alignment horizontal="center" vertical="center" textRotation="255"/>
      <protection locked="0"/>
    </xf>
    <xf numFmtId="0" fontId="7" fillId="0" borderId="9"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8" fillId="0" borderId="7"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9" fillId="0" borderId="4"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1" fillId="0" borderId="0" xfId="0" applyFont="1" applyFill="1" applyAlignment="1">
      <alignment horizontal="right" vertical="center"/>
    </xf>
    <xf numFmtId="58" fontId="8" fillId="0" borderId="11" xfId="0" applyNumberFormat="1" applyFont="1" applyFill="1" applyBorder="1" applyAlignment="1">
      <alignment horizontal="center" vertical="center"/>
    </xf>
    <xf numFmtId="58" fontId="8" fillId="0" borderId="2" xfId="0" applyNumberFormat="1" applyFont="1" applyFill="1" applyBorder="1" applyAlignment="1">
      <alignment horizontal="center" vertical="center"/>
    </xf>
    <xf numFmtId="58" fontId="8" fillId="0" borderId="3" xfId="0" applyNumberFormat="1" applyFont="1" applyFill="1" applyBorder="1" applyAlignment="1">
      <alignment horizontal="center" vertical="center"/>
    </xf>
    <xf numFmtId="0" fontId="38" fillId="6" borderId="10" xfId="0" applyFont="1" applyFill="1" applyBorder="1" applyAlignment="1">
      <alignment horizontal="center" vertical="center"/>
    </xf>
    <xf numFmtId="0" fontId="38" fillId="6" borderId="8" xfId="0" applyFont="1" applyFill="1" applyBorder="1" applyAlignment="1">
      <alignment horizontal="center" vertical="center"/>
    </xf>
    <xf numFmtId="0" fontId="8" fillId="15" borderId="0" xfId="0" applyFont="1" applyFill="1" applyAlignment="1">
      <alignment horizontal="center" vertical="top"/>
    </xf>
    <xf numFmtId="0" fontId="87" fillId="2" borderId="0" xfId="6" applyFont="1" applyFill="1" applyAlignment="1">
      <alignment horizontal="center" vertical="top"/>
    </xf>
    <xf numFmtId="0" fontId="8" fillId="0" borderId="18" xfId="0" applyFont="1" applyFill="1" applyBorder="1" applyAlignment="1">
      <alignment vertical="center" textRotation="255"/>
    </xf>
    <xf numFmtId="0" fontId="10" fillId="0" borderId="18" xfId="0" applyFont="1" applyFill="1" applyBorder="1" applyAlignment="1">
      <alignment vertical="center" textRotation="255"/>
    </xf>
    <xf numFmtId="0" fontId="38" fillId="6" borderId="11" xfId="0" applyFont="1" applyFill="1" applyBorder="1" applyAlignment="1">
      <alignment horizontal="center" vertical="center"/>
    </xf>
    <xf numFmtId="0" fontId="39" fillId="6" borderId="2" xfId="0" applyFont="1" applyFill="1" applyBorder="1"/>
    <xf numFmtId="0" fontId="39" fillId="6" borderId="3" xfId="0" applyFont="1" applyFill="1" applyBorder="1"/>
    <xf numFmtId="0" fontId="8" fillId="0" borderId="18" xfId="0" applyFont="1" applyFill="1" applyBorder="1" applyAlignment="1">
      <alignment horizontal="left" vertical="center" wrapText="1"/>
    </xf>
    <xf numFmtId="0" fontId="8" fillId="4" borderId="11" xfId="0" applyFont="1" applyFill="1" applyBorder="1" applyAlignment="1">
      <alignment horizontal="left" vertical="center" shrinkToFit="1"/>
    </xf>
    <xf numFmtId="0" fontId="8" fillId="4" borderId="2" xfId="0" applyFont="1" applyFill="1" applyBorder="1" applyAlignment="1">
      <alignment horizontal="left" vertical="center" shrinkToFit="1"/>
    </xf>
    <xf numFmtId="0" fontId="8" fillId="4" borderId="3" xfId="0" applyFont="1" applyFill="1" applyBorder="1" applyAlignment="1">
      <alignment horizontal="left" vertical="center" shrinkToFit="1"/>
    </xf>
    <xf numFmtId="0" fontId="8" fillId="4" borderId="19" xfId="0" applyFont="1" applyFill="1" applyBorder="1" applyAlignment="1">
      <alignment horizontal="center" vertical="center" textRotation="255"/>
    </xf>
    <xf numFmtId="0" fontId="8" fillId="4" borderId="32" xfId="0" applyFont="1" applyFill="1" applyBorder="1" applyAlignment="1">
      <alignment horizontal="center" vertical="center" textRotation="255"/>
    </xf>
    <xf numFmtId="0" fontId="8" fillId="4" borderId="20" xfId="0" applyFont="1" applyFill="1" applyBorder="1" applyAlignment="1">
      <alignment horizontal="center" vertical="center" textRotation="255"/>
    </xf>
    <xf numFmtId="0" fontId="8" fillId="4" borderId="11" xfId="0" applyFont="1" applyFill="1" applyBorder="1" applyAlignment="1">
      <alignment horizontal="center" vertical="center" wrapText="1"/>
    </xf>
    <xf numFmtId="0" fontId="31" fillId="7" borderId="125" xfId="0" applyFont="1" applyFill="1" applyBorder="1" applyAlignment="1">
      <alignment vertical="center" wrapText="1"/>
    </xf>
    <xf numFmtId="0" fontId="31" fillId="7" borderId="126" xfId="0" applyFont="1" applyFill="1" applyBorder="1" applyAlignment="1">
      <alignment vertical="center" wrapText="1"/>
    </xf>
    <xf numFmtId="0" fontId="31" fillId="7" borderId="127" xfId="0" applyFont="1" applyFill="1" applyBorder="1" applyAlignment="1">
      <alignment vertical="center" wrapText="1"/>
    </xf>
    <xf numFmtId="0" fontId="31" fillId="7" borderId="128" xfId="0" applyFont="1" applyFill="1" applyBorder="1" applyAlignment="1">
      <alignment vertical="center" wrapText="1"/>
    </xf>
    <xf numFmtId="0" fontId="31" fillId="7" borderId="0" xfId="0" applyFont="1" applyFill="1" applyBorder="1" applyAlignment="1">
      <alignment vertical="center" wrapText="1"/>
    </xf>
    <xf numFmtId="0" fontId="31" fillId="7" borderId="129" xfId="0" applyFont="1" applyFill="1" applyBorder="1" applyAlignment="1">
      <alignment vertical="center" wrapText="1"/>
    </xf>
    <xf numFmtId="0" fontId="31" fillId="7" borderId="130" xfId="0" applyFont="1" applyFill="1" applyBorder="1" applyAlignment="1">
      <alignment vertical="center" wrapText="1"/>
    </xf>
    <xf numFmtId="0" fontId="31" fillId="7" borderId="131" xfId="0" applyFont="1" applyFill="1" applyBorder="1" applyAlignment="1">
      <alignment vertical="center" wrapText="1"/>
    </xf>
    <xf numFmtId="0" fontId="31" fillId="7" borderId="132" xfId="0" applyFont="1" applyFill="1" applyBorder="1" applyAlignment="1">
      <alignment vertical="center" wrapText="1"/>
    </xf>
    <xf numFmtId="0" fontId="92" fillId="7" borderId="125" xfId="0" applyFont="1" applyFill="1" applyBorder="1" applyAlignment="1">
      <alignment vertical="center" wrapText="1"/>
    </xf>
    <xf numFmtId="0" fontId="92" fillId="7" borderId="126" xfId="0" applyFont="1" applyFill="1" applyBorder="1" applyAlignment="1">
      <alignment vertical="center" wrapText="1"/>
    </xf>
    <xf numFmtId="0" fontId="92" fillId="7" borderId="127" xfId="0" applyFont="1" applyFill="1" applyBorder="1" applyAlignment="1">
      <alignment vertical="center" wrapText="1"/>
    </xf>
    <xf numFmtId="0" fontId="92" fillId="7" borderId="128" xfId="0" applyFont="1" applyFill="1" applyBorder="1" applyAlignment="1">
      <alignment vertical="center" wrapText="1"/>
    </xf>
    <xf numFmtId="0" fontId="92" fillId="7" borderId="0" xfId="0" applyFont="1" applyFill="1" applyBorder="1" applyAlignment="1">
      <alignment vertical="center" wrapText="1"/>
    </xf>
    <xf numFmtId="0" fontId="92" fillId="7" borderId="129" xfId="0" applyFont="1" applyFill="1" applyBorder="1" applyAlignment="1">
      <alignment vertical="center" wrapText="1"/>
    </xf>
    <xf numFmtId="0" fontId="92" fillId="7" borderId="130" xfId="0" applyFont="1" applyFill="1" applyBorder="1" applyAlignment="1">
      <alignment vertical="center" wrapText="1"/>
    </xf>
    <xf numFmtId="0" fontId="92" fillId="7" borderId="131" xfId="0" applyFont="1" applyFill="1" applyBorder="1" applyAlignment="1">
      <alignment vertical="center" wrapText="1"/>
    </xf>
    <xf numFmtId="0" fontId="92" fillId="7" borderId="132" xfId="0" applyFont="1" applyFill="1" applyBorder="1" applyAlignment="1">
      <alignment vertical="center" wrapText="1"/>
    </xf>
    <xf numFmtId="0" fontId="8" fillId="2" borderId="0" xfId="6" applyFont="1" applyFill="1" applyAlignment="1">
      <alignment horizontal="center" vertical="center"/>
    </xf>
    <xf numFmtId="0" fontId="8" fillId="0" borderId="0" xfId="6" applyFont="1" applyFill="1" applyAlignment="1">
      <alignment vertical="center" wrapText="1"/>
    </xf>
    <xf numFmtId="0" fontId="54" fillId="2" borderId="11" xfId="6" applyFont="1" applyFill="1" applyBorder="1" applyAlignment="1">
      <alignment horizontal="center" vertical="center"/>
    </xf>
    <xf numFmtId="0" fontId="54" fillId="2" borderId="3" xfId="6" applyFont="1" applyFill="1" applyBorder="1" applyAlignment="1">
      <alignment horizontal="center" vertical="center"/>
    </xf>
    <xf numFmtId="0" fontId="24" fillId="0" borderId="2" xfId="6" applyFont="1" applyFill="1" applyBorder="1" applyAlignment="1">
      <alignment horizontal="left" vertical="center" shrinkToFit="1"/>
    </xf>
    <xf numFmtId="0" fontId="8" fillId="2" borderId="11" xfId="6" applyFont="1" applyFill="1" applyBorder="1" applyAlignment="1">
      <alignment horizontal="center" vertical="center"/>
    </xf>
    <xf numFmtId="0" fontId="8" fillId="2" borderId="2" xfId="6" applyFont="1" applyFill="1" applyBorder="1" applyAlignment="1">
      <alignment horizontal="center" vertical="center"/>
    </xf>
    <xf numFmtId="0" fontId="8" fillId="2" borderId="3" xfId="6" applyFont="1" applyFill="1" applyBorder="1" applyAlignment="1">
      <alignment horizontal="center" vertical="center"/>
    </xf>
    <xf numFmtId="0" fontId="8" fillId="6" borderId="11" xfId="6" applyFont="1" applyFill="1" applyBorder="1" applyAlignment="1">
      <alignment horizontal="center" vertical="center" wrapText="1"/>
    </xf>
    <xf numFmtId="0" fontId="8" fillId="6" borderId="3" xfId="6" applyFont="1" applyFill="1" applyBorder="1" applyAlignment="1">
      <alignment horizontal="center" vertical="center" wrapText="1"/>
    </xf>
    <xf numFmtId="0" fontId="8" fillId="2" borderId="18" xfId="6" applyFont="1" applyFill="1" applyBorder="1" applyAlignment="1">
      <alignment horizontal="center" vertical="center"/>
    </xf>
    <xf numFmtId="0" fontId="55" fillId="6" borderId="11" xfId="6" applyFont="1" applyFill="1" applyBorder="1" applyAlignment="1">
      <alignment horizontal="center" vertical="center" wrapText="1"/>
    </xf>
    <xf numFmtId="0" fontId="55" fillId="6" borderId="2" xfId="6" applyFont="1" applyFill="1" applyBorder="1" applyAlignment="1">
      <alignment horizontal="center" vertical="center" wrapText="1"/>
    </xf>
    <xf numFmtId="0" fontId="55" fillId="6" borderId="3" xfId="6" applyFont="1" applyFill="1" applyBorder="1" applyAlignment="1">
      <alignment horizontal="center" vertical="center" wrapText="1"/>
    </xf>
    <xf numFmtId="0" fontId="54" fillId="2" borderId="0" xfId="6" applyFont="1" applyFill="1" applyAlignment="1">
      <alignment horizontal="center" vertical="center"/>
    </xf>
    <xf numFmtId="0" fontId="55" fillId="6" borderId="18" xfId="6" applyFont="1" applyFill="1" applyBorder="1" applyAlignment="1">
      <alignment horizontal="center" vertical="center"/>
    </xf>
    <xf numFmtId="0" fontId="55" fillId="6" borderId="18" xfId="6" applyFont="1" applyFill="1" applyBorder="1" applyAlignment="1">
      <alignment horizontal="center" vertical="center" wrapText="1"/>
    </xf>
    <xf numFmtId="0" fontId="54" fillId="2" borderId="10" xfId="6" applyFont="1" applyFill="1" applyBorder="1" applyAlignment="1">
      <alignment horizontal="center" vertical="center"/>
    </xf>
    <xf numFmtId="0" fontId="54" fillId="2" borderId="8" xfId="6" applyFont="1" applyFill="1" applyBorder="1" applyAlignment="1">
      <alignment horizontal="center" vertical="center"/>
    </xf>
    <xf numFmtId="0" fontId="54" fillId="0" borderId="1" xfId="6" applyFont="1" applyFill="1" applyBorder="1" applyAlignment="1">
      <alignment horizontal="left" vertical="center" wrapText="1"/>
    </xf>
    <xf numFmtId="0" fontId="49" fillId="0" borderId="4" xfId="6" applyFont="1" applyBorder="1"/>
    <xf numFmtId="0" fontId="49" fillId="0" borderId="5" xfId="6" applyFont="1" applyBorder="1"/>
    <xf numFmtId="0" fontId="49" fillId="0" borderId="10" xfId="6" applyFont="1" applyBorder="1"/>
    <xf numFmtId="0" fontId="49" fillId="0" borderId="7" xfId="6" applyFont="1" applyBorder="1"/>
    <xf numFmtId="0" fontId="49" fillId="0" borderId="8" xfId="6" applyFont="1" applyBorder="1"/>
    <xf numFmtId="0" fontId="54" fillId="2" borderId="1" xfId="6" applyFont="1" applyFill="1" applyBorder="1" applyAlignment="1">
      <alignment horizontal="center" vertical="center"/>
    </xf>
    <xf numFmtId="0" fontId="54" fillId="2" borderId="5" xfId="6" applyFont="1" applyFill="1" applyBorder="1" applyAlignment="1">
      <alignment horizontal="center" vertical="center"/>
    </xf>
    <xf numFmtId="0" fontId="54" fillId="0" borderId="10" xfId="6" applyFont="1" applyFill="1" applyBorder="1" applyAlignment="1">
      <alignment horizontal="left" vertical="center"/>
    </xf>
    <xf numFmtId="0" fontId="54" fillId="0" borderId="7" xfId="6" applyFont="1" applyFill="1" applyBorder="1" applyAlignment="1">
      <alignment horizontal="left" vertical="center"/>
    </xf>
    <xf numFmtId="0" fontId="54" fillId="0" borderId="8" xfId="6" applyFont="1" applyFill="1" applyBorder="1" applyAlignment="1">
      <alignment horizontal="left" vertical="center"/>
    </xf>
    <xf numFmtId="0" fontId="6" fillId="0" borderId="11" xfId="6" applyFont="1" applyFill="1" applyBorder="1" applyAlignment="1">
      <alignment horizontal="left" vertical="center"/>
    </xf>
    <xf numFmtId="0" fontId="6" fillId="0" borderId="2" xfId="6" applyFont="1" applyFill="1" applyBorder="1" applyAlignment="1">
      <alignment horizontal="left" vertical="center"/>
    </xf>
    <xf numFmtId="0" fontId="6" fillId="0" borderId="3" xfId="6" applyFont="1" applyFill="1" applyBorder="1" applyAlignment="1">
      <alignment horizontal="left" vertical="center"/>
    </xf>
    <xf numFmtId="0" fontId="8" fillId="0" borderId="11" xfId="6" applyFont="1" applyFill="1" applyBorder="1" applyAlignment="1">
      <alignment horizontal="left" vertical="top"/>
    </xf>
    <xf numFmtId="0" fontId="8" fillId="0" borderId="2" xfId="6" applyFont="1" applyFill="1" applyBorder="1" applyAlignment="1">
      <alignment horizontal="left" vertical="top"/>
    </xf>
    <xf numFmtId="0" fontId="8" fillId="0" borderId="3" xfId="6" applyFont="1" applyFill="1" applyBorder="1" applyAlignment="1">
      <alignment horizontal="left" vertical="top"/>
    </xf>
    <xf numFmtId="0" fontId="60" fillId="0" borderId="19" xfId="6" applyFont="1" applyFill="1" applyBorder="1" applyAlignment="1">
      <alignment horizontal="center" vertical="center" textRotation="255"/>
    </xf>
    <xf numFmtId="0" fontId="60" fillId="0" borderId="32" xfId="6" applyFont="1" applyFill="1" applyBorder="1" applyAlignment="1">
      <alignment horizontal="center" vertical="center" textRotation="255"/>
    </xf>
    <xf numFmtId="0" fontId="60" fillId="0" borderId="20" xfId="6" applyFont="1" applyFill="1" applyBorder="1" applyAlignment="1">
      <alignment horizontal="center" vertical="center" textRotation="255"/>
    </xf>
    <xf numFmtId="0" fontId="8" fillId="0" borderId="11" xfId="6" applyFont="1" applyFill="1" applyBorder="1" applyAlignment="1">
      <alignment horizontal="left" vertical="center" wrapText="1"/>
    </xf>
    <xf numFmtId="0" fontId="8" fillId="0" borderId="2" xfId="6" applyFont="1" applyFill="1" applyBorder="1" applyAlignment="1">
      <alignment horizontal="left" vertical="center"/>
    </xf>
    <xf numFmtId="0" fontId="8" fillId="0" borderId="3" xfId="6" applyFont="1" applyFill="1" applyBorder="1" applyAlignment="1">
      <alignment horizontal="left" vertical="center"/>
    </xf>
    <xf numFmtId="0" fontId="8" fillId="0" borderId="1" xfId="6" applyFont="1" applyFill="1" applyBorder="1" applyAlignment="1">
      <alignment horizontal="distributed" vertical="center" textRotation="255"/>
    </xf>
    <xf numFmtId="0" fontId="8" fillId="0" borderId="9" xfId="6" applyFont="1" applyFill="1" applyBorder="1" applyAlignment="1">
      <alignment horizontal="distributed" vertical="center" textRotation="255"/>
    </xf>
    <xf numFmtId="0" fontId="8" fillId="0" borderId="10" xfId="6" applyFont="1" applyFill="1" applyBorder="1" applyAlignment="1">
      <alignment horizontal="distributed" vertical="center" textRotation="255"/>
    </xf>
    <xf numFmtId="0" fontId="54" fillId="0" borderId="1" xfId="6" applyFont="1" applyFill="1" applyBorder="1" applyAlignment="1">
      <alignment horizontal="left" vertical="center"/>
    </xf>
    <xf numFmtId="0" fontId="54" fillId="0" borderId="4" xfId="6" applyFont="1" applyFill="1" applyBorder="1" applyAlignment="1">
      <alignment horizontal="left" vertical="center"/>
    </xf>
    <xf numFmtId="0" fontId="54" fillId="0" borderId="5" xfId="6" applyFont="1" applyFill="1" applyBorder="1" applyAlignment="1">
      <alignment horizontal="left" vertical="center"/>
    </xf>
    <xf numFmtId="0" fontId="54" fillId="0" borderId="1" xfId="6" applyFont="1" applyFill="1" applyBorder="1" applyAlignment="1">
      <alignment horizontal="right" vertical="center"/>
    </xf>
    <xf numFmtId="0" fontId="54" fillId="0" borderId="4" xfId="6" applyFont="1" applyFill="1" applyBorder="1" applyAlignment="1">
      <alignment horizontal="right" vertical="center"/>
    </xf>
    <xf numFmtId="0" fontId="54" fillId="0" borderId="5" xfId="6" applyFont="1" applyFill="1" applyBorder="1" applyAlignment="1">
      <alignment horizontal="center" vertical="center"/>
    </xf>
    <xf numFmtId="0" fontId="54" fillId="0" borderId="6" xfId="6" applyFont="1" applyFill="1" applyBorder="1" applyAlignment="1">
      <alignment horizontal="center" vertical="center"/>
    </xf>
    <xf numFmtId="0" fontId="54" fillId="0" borderId="8" xfId="6" applyFont="1" applyFill="1" applyBorder="1" applyAlignment="1">
      <alignment horizontal="center" vertical="center"/>
    </xf>
    <xf numFmtId="0" fontId="54" fillId="0" borderId="1" xfId="6" applyFont="1" applyFill="1" applyBorder="1" applyAlignment="1">
      <alignment horizontal="center" vertical="center"/>
    </xf>
    <xf numFmtId="0" fontId="54" fillId="0" borderId="4" xfId="6" applyFont="1" applyFill="1" applyBorder="1" applyAlignment="1">
      <alignment horizontal="center" vertical="center"/>
    </xf>
    <xf numFmtId="0" fontId="54" fillId="0" borderId="10" xfId="6" applyFont="1" applyFill="1" applyBorder="1" applyAlignment="1">
      <alignment horizontal="center" vertical="center"/>
    </xf>
    <xf numFmtId="0" fontId="54" fillId="0" borderId="7" xfId="6" applyFont="1" applyFill="1" applyBorder="1" applyAlignment="1">
      <alignment horizontal="center" vertical="center"/>
    </xf>
    <xf numFmtId="0" fontId="54" fillId="0" borderId="11" xfId="6" applyFont="1" applyFill="1" applyBorder="1" applyAlignment="1">
      <alignment horizontal="right" vertical="center"/>
    </xf>
    <xf numFmtId="0" fontId="54" fillId="0" borderId="2" xfId="6" applyFont="1" applyFill="1" applyBorder="1" applyAlignment="1">
      <alignment horizontal="right" vertical="center"/>
    </xf>
    <xf numFmtId="0" fontId="54" fillId="0" borderId="18" xfId="6" applyFont="1" applyFill="1" applyBorder="1" applyAlignment="1">
      <alignment horizontal="center" vertical="center"/>
    </xf>
    <xf numFmtId="0" fontId="57" fillId="0" borderId="18" xfId="6" applyFont="1" applyFill="1" applyBorder="1" applyAlignment="1">
      <alignment horizontal="left" vertical="center"/>
    </xf>
    <xf numFmtId="0" fontId="54" fillId="0" borderId="9" xfId="6" applyFont="1" applyFill="1" applyBorder="1" applyAlignment="1">
      <alignment horizontal="left" vertical="center"/>
    </xf>
    <xf numFmtId="0" fontId="54" fillId="0" borderId="0" xfId="6" applyFont="1" applyFill="1" applyBorder="1" applyAlignment="1">
      <alignment horizontal="left" vertical="center"/>
    </xf>
    <xf numFmtId="0" fontId="54" fillId="0" borderId="6" xfId="6" applyFont="1" applyFill="1" applyBorder="1" applyAlignment="1">
      <alignment horizontal="left" vertical="center"/>
    </xf>
    <xf numFmtId="0" fontId="54" fillId="0" borderId="9" xfId="6" applyFont="1" applyFill="1" applyBorder="1" applyAlignment="1">
      <alignment horizontal="right" vertical="center"/>
    </xf>
    <xf numFmtId="0" fontId="54" fillId="0" borderId="0" xfId="6" applyFont="1" applyFill="1" applyBorder="1" applyAlignment="1">
      <alignment horizontal="right" vertical="center"/>
    </xf>
    <xf numFmtId="0" fontId="54" fillId="0" borderId="10" xfId="6" applyFont="1" applyFill="1" applyBorder="1" applyAlignment="1">
      <alignment horizontal="right" vertical="center"/>
    </xf>
    <xf numFmtId="0" fontId="54" fillId="0" borderId="7" xfId="6" applyFont="1" applyFill="1" applyBorder="1" applyAlignment="1">
      <alignment horizontal="right" vertical="center"/>
    </xf>
    <xf numFmtId="0" fontId="55" fillId="6" borderId="1" xfId="6" applyFont="1" applyFill="1" applyBorder="1" applyAlignment="1">
      <alignment horizontal="center" vertical="center"/>
    </xf>
    <xf numFmtId="0" fontId="55" fillId="6" borderId="4" xfId="6" applyFont="1" applyFill="1" applyBorder="1" applyAlignment="1">
      <alignment horizontal="center" vertical="center"/>
    </xf>
    <xf numFmtId="0" fontId="55" fillId="6" borderId="5" xfId="6" applyFont="1" applyFill="1" applyBorder="1" applyAlignment="1">
      <alignment horizontal="center" vertical="center"/>
    </xf>
    <xf numFmtId="0" fontId="55" fillId="6" borderId="10" xfId="6" applyFont="1" applyFill="1" applyBorder="1" applyAlignment="1">
      <alignment horizontal="center" vertical="center"/>
    </xf>
    <xf numFmtId="0" fontId="55" fillId="6" borderId="7" xfId="6" applyFont="1" applyFill="1" applyBorder="1" applyAlignment="1">
      <alignment horizontal="center" vertical="center"/>
    </xf>
    <xf numFmtId="0" fontId="55" fillId="6" borderId="8" xfId="6" applyFont="1" applyFill="1" applyBorder="1" applyAlignment="1">
      <alignment horizontal="center" vertical="center"/>
    </xf>
    <xf numFmtId="38" fontId="54" fillId="0" borderId="11" xfId="4" applyFont="1" applyFill="1" applyBorder="1" applyAlignment="1">
      <alignment horizontal="right" vertical="center"/>
    </xf>
    <xf numFmtId="38" fontId="54" fillId="0" borderId="2" xfId="4" applyFont="1" applyFill="1" applyBorder="1" applyAlignment="1">
      <alignment horizontal="right" vertical="center"/>
    </xf>
    <xf numFmtId="0" fontId="54" fillId="2" borderId="18" xfId="6" applyFont="1" applyFill="1" applyBorder="1" applyAlignment="1">
      <alignment horizontal="center" vertical="center"/>
    </xf>
    <xf numFmtId="0" fontId="54" fillId="0" borderId="11" xfId="6" applyFont="1" applyFill="1" applyBorder="1" applyAlignment="1">
      <alignment horizontal="left" vertical="center"/>
    </xf>
    <xf numFmtId="0" fontId="54" fillId="0" borderId="2" xfId="6" applyFont="1" applyFill="1" applyBorder="1" applyAlignment="1">
      <alignment horizontal="left" vertical="center"/>
    </xf>
    <xf numFmtId="0" fontId="54" fillId="0" borderId="3" xfId="6" applyFont="1" applyFill="1" applyBorder="1" applyAlignment="1">
      <alignment horizontal="left" vertical="center"/>
    </xf>
    <xf numFmtId="0" fontId="54" fillId="0" borderId="0" xfId="6" applyFont="1" applyFill="1" applyAlignment="1">
      <alignment vertical="top" wrapText="1"/>
    </xf>
    <xf numFmtId="0" fontId="54" fillId="0" borderId="0" xfId="6" applyFont="1" applyFill="1" applyAlignment="1">
      <alignment horizontal="left" vertical="center"/>
    </xf>
    <xf numFmtId="0" fontId="9" fillId="0" borderId="4" xfId="6" applyFont="1" applyFill="1" applyBorder="1" applyAlignment="1">
      <alignment horizontal="center" vertical="center"/>
    </xf>
    <xf numFmtId="0" fontId="54" fillId="0" borderId="0" xfId="6" applyFont="1" applyFill="1" applyAlignment="1">
      <alignment horizontal="left" vertical="top" wrapText="1"/>
    </xf>
    <xf numFmtId="0" fontId="54" fillId="0" borderId="0" xfId="6" applyFont="1" applyFill="1" applyAlignment="1">
      <alignment horizontal="center" vertical="center"/>
    </xf>
    <xf numFmtId="0" fontId="49" fillId="0" borderId="2" xfId="6" applyBorder="1" applyAlignment="1">
      <alignment horizontal="left" vertical="center"/>
    </xf>
    <xf numFmtId="0" fontId="49" fillId="0" borderId="3" xfId="6" applyBorder="1" applyAlignment="1">
      <alignment horizontal="left" vertical="center"/>
    </xf>
    <xf numFmtId="0" fontId="54" fillId="0" borderId="114" xfId="6" applyFont="1" applyFill="1" applyBorder="1" applyAlignment="1">
      <alignment horizontal="center" vertical="center"/>
    </xf>
    <xf numFmtId="0" fontId="54" fillId="0" borderId="115" xfId="6" applyFont="1" applyFill="1" applyBorder="1" applyAlignment="1">
      <alignment horizontal="center" vertical="center"/>
    </xf>
    <xf numFmtId="0" fontId="54" fillId="0" borderId="116" xfId="6" applyFont="1" applyFill="1" applyBorder="1" applyAlignment="1">
      <alignment horizontal="center" vertical="center"/>
    </xf>
    <xf numFmtId="0" fontId="54" fillId="0" borderId="114" xfId="6" applyFont="1" applyFill="1" applyBorder="1" applyAlignment="1">
      <alignment horizontal="left" vertical="center"/>
    </xf>
    <xf numFmtId="0" fontId="54" fillId="0" borderId="115" xfId="6" applyFont="1" applyFill="1" applyBorder="1" applyAlignment="1">
      <alignment horizontal="left" vertical="center"/>
    </xf>
    <xf numFmtId="0" fontId="54" fillId="0" borderId="116" xfId="6" applyFont="1" applyFill="1" applyBorder="1" applyAlignment="1">
      <alignment horizontal="left" vertical="center"/>
    </xf>
    <xf numFmtId="0" fontId="54" fillId="0" borderId="11" xfId="6" applyFont="1" applyFill="1" applyBorder="1" applyAlignment="1">
      <alignment horizontal="center" vertical="center"/>
    </xf>
    <xf numFmtId="0" fontId="54" fillId="0" borderId="2" xfId="6" applyFont="1" applyFill="1" applyBorder="1" applyAlignment="1">
      <alignment horizontal="center" vertical="center"/>
    </xf>
    <xf numFmtId="0" fontId="54" fillId="0" borderId="3" xfId="6" applyFont="1" applyFill="1" applyBorder="1" applyAlignment="1">
      <alignment horizontal="center" vertical="center"/>
    </xf>
    <xf numFmtId="0" fontId="54" fillId="0" borderId="19" xfId="6" applyFont="1" applyFill="1" applyBorder="1" applyAlignment="1">
      <alignment horizontal="center" vertical="center" textRotation="255"/>
    </xf>
    <xf numFmtId="0" fontId="54" fillId="0" borderId="32" xfId="6" applyFont="1" applyFill="1" applyBorder="1" applyAlignment="1">
      <alignment horizontal="center" vertical="center" textRotation="255"/>
    </xf>
    <xf numFmtId="0" fontId="54" fillId="0" borderId="18" xfId="6" applyFont="1" applyFill="1" applyBorder="1" applyAlignment="1">
      <alignment horizontal="left" vertical="center"/>
    </xf>
    <xf numFmtId="0" fontId="8" fillId="0" borderId="0" xfId="6" applyFont="1" applyFill="1" applyBorder="1" applyAlignment="1">
      <alignment horizontal="left" vertical="center" wrapText="1"/>
    </xf>
    <xf numFmtId="0" fontId="54" fillId="15" borderId="0" xfId="6" applyFont="1" applyFill="1" applyAlignment="1">
      <alignment horizontal="center" vertical="center"/>
    </xf>
    <xf numFmtId="0" fontId="54" fillId="0" borderId="1" xfId="6" applyFont="1" applyFill="1" applyBorder="1" applyAlignment="1">
      <alignment horizontal="left" vertical="top" wrapText="1"/>
    </xf>
    <xf numFmtId="0" fontId="54" fillId="0" borderId="4" xfId="6" applyFont="1" applyFill="1" applyBorder="1" applyAlignment="1">
      <alignment horizontal="left" vertical="top" wrapText="1"/>
    </xf>
    <xf numFmtId="0" fontId="54" fillId="0" borderId="5" xfId="6" applyFont="1" applyFill="1" applyBorder="1" applyAlignment="1">
      <alignment horizontal="left" vertical="top" wrapText="1"/>
    </xf>
    <xf numFmtId="0" fontId="54" fillId="0" borderId="10" xfId="6" applyFont="1" applyFill="1" applyBorder="1" applyAlignment="1">
      <alignment horizontal="left" vertical="top" wrapText="1"/>
    </xf>
    <xf numFmtId="0" fontId="54" fillId="0" borderId="7" xfId="6" applyFont="1" applyFill="1" applyBorder="1" applyAlignment="1">
      <alignment horizontal="left" vertical="top" wrapText="1"/>
    </xf>
    <xf numFmtId="0" fontId="54" fillId="0" borderId="8" xfId="6" applyFont="1" applyFill="1" applyBorder="1" applyAlignment="1">
      <alignment horizontal="left" vertical="top" wrapText="1"/>
    </xf>
    <xf numFmtId="0" fontId="54" fillId="0" borderId="18" xfId="6" applyFont="1" applyFill="1" applyBorder="1" applyAlignment="1">
      <alignment horizontal="left" vertical="center" wrapText="1"/>
    </xf>
    <xf numFmtId="0" fontId="8" fillId="0" borderId="1" xfId="6" applyFont="1" applyFill="1" applyBorder="1" applyAlignment="1">
      <alignment horizontal="center" vertical="center"/>
    </xf>
    <xf numFmtId="0" fontId="8" fillId="0" borderId="4" xfId="6" applyFont="1" applyFill="1" applyBorder="1" applyAlignment="1">
      <alignment horizontal="center" vertical="center"/>
    </xf>
    <xf numFmtId="0" fontId="8" fillId="0" borderId="5" xfId="6" applyFont="1" applyFill="1" applyBorder="1" applyAlignment="1">
      <alignment horizontal="center" vertical="center"/>
    </xf>
    <xf numFmtId="0" fontId="8" fillId="0" borderId="10" xfId="6" applyFont="1" applyFill="1" applyBorder="1" applyAlignment="1">
      <alignment horizontal="center" vertical="center"/>
    </xf>
    <xf numFmtId="0" fontId="8" fillId="0" borderId="7" xfId="6" applyFont="1" applyFill="1" applyBorder="1" applyAlignment="1">
      <alignment horizontal="center" vertical="center"/>
    </xf>
    <xf numFmtId="0" fontId="8" fillId="0" borderId="8" xfId="6" applyFont="1" applyFill="1" applyBorder="1" applyAlignment="1">
      <alignment horizontal="center" vertical="center"/>
    </xf>
    <xf numFmtId="0" fontId="8" fillId="2" borderId="1" xfId="6" applyFont="1" applyFill="1" applyBorder="1" applyAlignment="1">
      <alignment horizontal="center" vertical="center"/>
    </xf>
    <xf numFmtId="0" fontId="8" fillId="2" borderId="5" xfId="6" applyFont="1" applyFill="1" applyBorder="1" applyAlignment="1">
      <alignment horizontal="center" vertical="center"/>
    </xf>
    <xf numFmtId="0" fontId="8" fillId="2" borderId="10" xfId="6" applyFont="1" applyFill="1" applyBorder="1" applyAlignment="1">
      <alignment horizontal="center" vertical="center"/>
    </xf>
    <xf numFmtId="0" fontId="8" fillId="2" borderId="8" xfId="6" applyFont="1" applyFill="1" applyBorder="1" applyAlignment="1">
      <alignment horizontal="center" vertical="center"/>
    </xf>
    <xf numFmtId="0" fontId="8" fillId="0" borderId="10" xfId="6" applyFont="1" applyFill="1" applyBorder="1" applyAlignment="1">
      <alignment horizontal="left" vertical="top" wrapText="1"/>
    </xf>
    <xf numFmtId="0" fontId="8" fillId="0" borderId="7" xfId="6" applyFont="1" applyFill="1" applyBorder="1" applyAlignment="1">
      <alignment horizontal="left" vertical="top" wrapText="1"/>
    </xf>
    <xf numFmtId="0" fontId="8" fillId="0" borderId="8" xfId="6" applyFont="1" applyFill="1" applyBorder="1" applyAlignment="1">
      <alignment horizontal="left" vertical="top" wrapText="1"/>
    </xf>
    <xf numFmtId="0" fontId="87" fillId="0" borderId="10" xfId="6" applyFont="1" applyFill="1" applyBorder="1" applyAlignment="1">
      <alignment horizontal="left" vertical="top" wrapText="1"/>
    </xf>
    <xf numFmtId="0" fontId="87" fillId="0" borderId="7" xfId="6" applyFont="1" applyFill="1" applyBorder="1" applyAlignment="1">
      <alignment horizontal="left" vertical="top" wrapText="1"/>
    </xf>
    <xf numFmtId="0" fontId="87" fillId="0" borderId="8" xfId="6" applyFont="1" applyFill="1" applyBorder="1" applyAlignment="1">
      <alignment horizontal="left" vertical="top" wrapText="1"/>
    </xf>
    <xf numFmtId="0" fontId="9" fillId="0" borderId="0" xfId="6" applyFont="1" applyFill="1" applyAlignment="1">
      <alignment horizontal="right" vertical="center"/>
    </xf>
    <xf numFmtId="0" fontId="8" fillId="0" borderId="0" xfId="6" applyFont="1" applyFill="1" applyBorder="1" applyAlignment="1">
      <alignment vertical="center" wrapText="1"/>
    </xf>
    <xf numFmtId="0" fontId="8" fillId="15" borderId="0" xfId="6" applyFont="1" applyFill="1" applyAlignment="1">
      <alignment horizontal="center" vertical="center"/>
    </xf>
    <xf numFmtId="0" fontId="93" fillId="6" borderId="11" xfId="6" applyFont="1" applyFill="1" applyBorder="1" applyAlignment="1">
      <alignment horizontal="center" vertical="center" wrapText="1"/>
    </xf>
    <xf numFmtId="0" fontId="93" fillId="6" borderId="3" xfId="6" applyFont="1" applyFill="1" applyBorder="1" applyAlignment="1">
      <alignment horizontal="center" vertical="center" wrapText="1"/>
    </xf>
    <xf numFmtId="0" fontId="8" fillId="0" borderId="1" xfId="6" applyFont="1" applyFill="1" applyBorder="1" applyAlignment="1">
      <alignment horizontal="center" vertical="center" wrapText="1"/>
    </xf>
    <xf numFmtId="0" fontId="8" fillId="0" borderId="10" xfId="6" applyFont="1" applyFill="1" applyBorder="1" applyAlignment="1">
      <alignment horizontal="left" vertical="top"/>
    </xf>
    <xf numFmtId="0" fontId="8" fillId="0" borderId="7" xfId="6" applyFont="1" applyFill="1" applyBorder="1" applyAlignment="1">
      <alignment horizontal="left" vertical="top"/>
    </xf>
    <xf numFmtId="0" fontId="8" fillId="0" borderId="8" xfId="6" applyFont="1" applyFill="1" applyBorder="1" applyAlignment="1">
      <alignment horizontal="left" vertical="top"/>
    </xf>
    <xf numFmtId="0" fontId="54" fillId="0" borderId="20" xfId="6" applyFont="1" applyFill="1" applyBorder="1" applyAlignment="1">
      <alignment horizontal="center" vertical="center" textRotation="255"/>
    </xf>
    <xf numFmtId="0" fontId="49" fillId="0" borderId="18" xfId="6" applyFont="1" applyBorder="1" applyAlignment="1">
      <alignment horizontal="left" vertical="center"/>
    </xf>
    <xf numFmtId="0" fontId="2" fillId="2" borderId="18" xfId="6" applyFont="1" applyFill="1" applyBorder="1" applyAlignment="1">
      <alignment horizontal="center" vertical="center" wrapText="1"/>
    </xf>
    <xf numFmtId="0" fontId="57" fillId="0" borderId="1" xfId="6" applyFont="1" applyFill="1" applyBorder="1" applyAlignment="1">
      <alignment horizontal="center" vertical="center" textRotation="255"/>
    </xf>
    <xf numFmtId="0" fontId="57" fillId="0" borderId="9" xfId="6" applyFont="1" applyFill="1" applyBorder="1" applyAlignment="1">
      <alignment horizontal="center" vertical="center" textRotation="255"/>
    </xf>
    <xf numFmtId="0" fontId="57" fillId="0" borderId="10" xfId="6" applyFont="1" applyFill="1" applyBorder="1" applyAlignment="1">
      <alignment horizontal="center" vertical="center" textRotation="255"/>
    </xf>
    <xf numFmtId="0" fontId="8" fillId="0" borderId="4" xfId="6" applyFont="1" applyFill="1" applyBorder="1" applyAlignment="1">
      <alignment vertical="center" wrapText="1"/>
    </xf>
    <xf numFmtId="0" fontId="54" fillId="2" borderId="9" xfId="6" applyFont="1" applyFill="1" applyBorder="1" applyAlignment="1">
      <alignment horizontal="center" vertical="center"/>
    </xf>
    <xf numFmtId="0" fontId="54" fillId="2" borderId="6" xfId="6" applyFont="1" applyFill="1" applyBorder="1" applyAlignment="1">
      <alignment horizontal="center" vertical="center"/>
    </xf>
    <xf numFmtId="0" fontId="54" fillId="0" borderId="9" xfId="6" applyFont="1" applyFill="1" applyBorder="1" applyAlignment="1">
      <alignment horizontal="center" vertical="center"/>
    </xf>
    <xf numFmtId="0" fontId="54" fillId="0" borderId="4" xfId="6" applyFont="1" applyBorder="1" applyAlignment="1">
      <alignment horizontal="center" vertical="center"/>
    </xf>
    <xf numFmtId="0" fontId="54" fillId="0" borderId="0" xfId="6" applyFont="1" applyBorder="1" applyAlignment="1">
      <alignment horizontal="center" vertical="center"/>
    </xf>
    <xf numFmtId="0" fontId="54" fillId="0" borderId="7" xfId="6" applyFont="1" applyBorder="1" applyAlignment="1">
      <alignment horizontal="center" vertical="center"/>
    </xf>
    <xf numFmtId="0" fontId="54" fillId="0" borderId="32" xfId="6" applyFont="1" applyFill="1" applyBorder="1" applyAlignment="1">
      <alignment horizontal="center" vertical="center"/>
    </xf>
    <xf numFmtId="0" fontId="54" fillId="0" borderId="20" xfId="6" applyFont="1" applyFill="1" applyBorder="1" applyAlignment="1">
      <alignment horizontal="center" vertical="center"/>
    </xf>
    <xf numFmtId="0" fontId="54" fillId="0" borderId="18" xfId="6" applyFont="1" applyFill="1" applyBorder="1" applyAlignment="1">
      <alignment horizontal="left" vertical="center" wrapText="1" shrinkToFit="1"/>
    </xf>
    <xf numFmtId="0" fontId="54" fillId="0" borderId="18" xfId="6" applyFont="1" applyFill="1" applyBorder="1" applyAlignment="1">
      <alignment horizontal="left" vertical="center" shrinkToFit="1"/>
    </xf>
    <xf numFmtId="0" fontId="54" fillId="0" borderId="1" xfId="6" applyFont="1" applyFill="1" applyBorder="1" applyAlignment="1">
      <alignment horizontal="center" vertical="center" wrapText="1"/>
    </xf>
    <xf numFmtId="0" fontId="54" fillId="0" borderId="4" xfId="6" applyFont="1" applyFill="1" applyBorder="1" applyAlignment="1">
      <alignment horizontal="center" vertical="center" wrapText="1"/>
    </xf>
    <xf numFmtId="0" fontId="54" fillId="0" borderId="5" xfId="6" applyFont="1" applyFill="1" applyBorder="1" applyAlignment="1">
      <alignment horizontal="center" vertical="center" wrapText="1"/>
    </xf>
    <xf numFmtId="0" fontId="54" fillId="0" borderId="10" xfId="6" applyFont="1" applyFill="1" applyBorder="1" applyAlignment="1">
      <alignment horizontal="center" vertical="center" wrapText="1"/>
    </xf>
    <xf numFmtId="0" fontId="54" fillId="0" borderId="7" xfId="6" applyFont="1" applyFill="1" applyBorder="1" applyAlignment="1">
      <alignment horizontal="center" vertical="center" wrapText="1"/>
    </xf>
    <xf numFmtId="0" fontId="54" fillId="0" borderId="8" xfId="6" applyFont="1" applyFill="1" applyBorder="1" applyAlignment="1">
      <alignment horizontal="center" vertical="center" wrapText="1"/>
    </xf>
    <xf numFmtId="0" fontId="54" fillId="0" borderId="1" xfId="6" applyFont="1" applyFill="1" applyBorder="1" applyAlignment="1">
      <alignment horizontal="center" vertical="center" wrapText="1" shrinkToFit="1"/>
    </xf>
    <xf numFmtId="0" fontId="54" fillId="0" borderId="4" xfId="6" applyFont="1" applyFill="1" applyBorder="1" applyAlignment="1">
      <alignment horizontal="center" vertical="center" wrapText="1" shrinkToFit="1"/>
    </xf>
    <xf numFmtId="0" fontId="54" fillId="0" borderId="5" xfId="6" applyFont="1" applyFill="1" applyBorder="1" applyAlignment="1">
      <alignment horizontal="center" vertical="center" wrapText="1" shrinkToFit="1"/>
    </xf>
    <xf numFmtId="0" fontId="54" fillId="0" borderId="10" xfId="6" applyFont="1" applyFill="1" applyBorder="1" applyAlignment="1">
      <alignment horizontal="center" vertical="center" wrapText="1" shrinkToFit="1"/>
    </xf>
    <xf numFmtId="0" fontId="54" fillId="0" borderId="7" xfId="6" applyFont="1" applyFill="1" applyBorder="1" applyAlignment="1">
      <alignment horizontal="center" vertical="center" wrapText="1" shrinkToFit="1"/>
    </xf>
    <xf numFmtId="0" fontId="54" fillId="0" borderId="8" xfId="6" applyFont="1" applyFill="1" applyBorder="1" applyAlignment="1">
      <alignment horizontal="center" vertical="center" wrapText="1" shrinkToFit="1"/>
    </xf>
    <xf numFmtId="0" fontId="54" fillId="0" borderId="18" xfId="6" applyFont="1" applyFill="1" applyBorder="1" applyAlignment="1">
      <alignment horizontal="center" vertical="center" textRotation="255"/>
    </xf>
    <xf numFmtId="0" fontId="54" fillId="2" borderId="142" xfId="6" applyFont="1" applyFill="1" applyBorder="1" applyAlignment="1">
      <alignment horizontal="center" vertical="center"/>
    </xf>
    <xf numFmtId="0" fontId="54" fillId="2" borderId="48" xfId="6" applyFont="1" applyFill="1" applyBorder="1" applyAlignment="1">
      <alignment horizontal="center" vertical="center"/>
    </xf>
    <xf numFmtId="0" fontId="54" fillId="2" borderId="46" xfId="6" applyFont="1" applyFill="1" applyBorder="1" applyAlignment="1">
      <alignment horizontal="center" vertical="center"/>
    </xf>
    <xf numFmtId="0" fontId="54" fillId="2" borderId="47" xfId="6" applyFont="1" applyFill="1" applyBorder="1" applyAlignment="1">
      <alignment horizontal="center" vertical="center"/>
    </xf>
    <xf numFmtId="0" fontId="54" fillId="0" borderId="11" xfId="6" applyFont="1" applyFill="1" applyBorder="1" applyAlignment="1">
      <alignment horizontal="center" vertical="center" wrapText="1"/>
    </xf>
    <xf numFmtId="0" fontId="54" fillId="0" borderId="3" xfId="6" applyFont="1" applyFill="1" applyBorder="1" applyAlignment="1">
      <alignment horizontal="center" vertical="center" wrapText="1"/>
    </xf>
    <xf numFmtId="0" fontId="9" fillId="0" borderId="0" xfId="6" applyFont="1" applyFill="1" applyBorder="1" applyAlignment="1">
      <alignment horizontal="right" vertical="center"/>
    </xf>
    <xf numFmtId="0" fontId="55" fillId="6" borderId="19" xfId="6" applyFont="1" applyFill="1" applyBorder="1" applyAlignment="1">
      <alignment horizontal="center" vertical="center" textRotation="255"/>
    </xf>
    <xf numFmtId="0" fontId="55" fillId="6" borderId="32" xfId="6" applyFont="1" applyFill="1" applyBorder="1" applyAlignment="1">
      <alignment horizontal="center" vertical="center" textRotation="255"/>
    </xf>
    <xf numFmtId="0" fontId="55" fillId="6" borderId="20" xfId="6" applyFont="1" applyFill="1" applyBorder="1" applyAlignment="1">
      <alignment horizontal="center" vertical="center" textRotation="255"/>
    </xf>
    <xf numFmtId="178" fontId="54" fillId="0" borderId="1" xfId="6" applyNumberFormat="1" applyFont="1" applyFill="1" applyBorder="1" applyAlignment="1">
      <alignment horizontal="right" vertical="center"/>
    </xf>
    <xf numFmtId="178" fontId="54" fillId="0" borderId="4" xfId="6" applyNumberFormat="1" applyFont="1" applyFill="1" applyBorder="1" applyAlignment="1">
      <alignment horizontal="right" vertical="center"/>
    </xf>
    <xf numFmtId="0" fontId="55" fillId="6" borderId="18" xfId="6" applyFont="1" applyFill="1" applyBorder="1" applyAlignment="1">
      <alignment horizontal="center" vertical="center" textRotation="255"/>
    </xf>
    <xf numFmtId="179" fontId="54" fillId="0" borderId="1" xfId="6" applyNumberFormat="1" applyFont="1" applyFill="1" applyBorder="1" applyAlignment="1">
      <alignment horizontal="right" vertical="center"/>
    </xf>
    <xf numFmtId="179" fontId="54" fillId="0" borderId="4" xfId="6" applyNumberFormat="1" applyFont="1" applyFill="1" applyBorder="1" applyAlignment="1">
      <alignment horizontal="right" vertical="center"/>
    </xf>
    <xf numFmtId="0" fontId="49" fillId="0" borderId="10" xfId="6" applyBorder="1" applyAlignment="1">
      <alignment horizontal="center" vertical="center"/>
    </xf>
    <xf numFmtId="0" fontId="49" fillId="0" borderId="8" xfId="6" applyBorder="1" applyAlignment="1">
      <alignment horizontal="center" vertical="center"/>
    </xf>
    <xf numFmtId="0" fontId="64" fillId="0" borderId="9" xfId="6" applyFont="1" applyFill="1" applyBorder="1" applyAlignment="1">
      <alignment horizontal="left" vertical="center"/>
    </xf>
    <xf numFmtId="0" fontId="64" fillId="0" borderId="0" xfId="6" applyFont="1" applyFill="1" applyBorder="1" applyAlignment="1">
      <alignment horizontal="left" vertical="center"/>
    </xf>
    <xf numFmtId="0" fontId="64" fillId="0" borderId="6" xfId="6" applyFont="1" applyFill="1" applyBorder="1" applyAlignment="1">
      <alignment horizontal="left" vertical="center"/>
    </xf>
    <xf numFmtId="0" fontId="49" fillId="0" borderId="10" xfId="6" applyBorder="1" applyAlignment="1">
      <alignment horizontal="left" vertical="center"/>
    </xf>
    <xf numFmtId="0" fontId="49" fillId="0" borderId="7" xfId="6" applyBorder="1" applyAlignment="1">
      <alignment horizontal="left" vertical="center"/>
    </xf>
    <xf numFmtId="0" fontId="49" fillId="0" borderId="8" xfId="6" applyBorder="1" applyAlignment="1">
      <alignment horizontal="left" vertical="center"/>
    </xf>
    <xf numFmtId="0" fontId="8" fillId="0" borderId="18" xfId="6" applyFont="1" applyFill="1" applyBorder="1" applyAlignment="1">
      <alignment horizontal="left" vertical="center"/>
    </xf>
    <xf numFmtId="0" fontId="49" fillId="0" borderId="9" xfId="6" applyFont="1" applyFill="1" applyBorder="1" applyAlignment="1">
      <alignment horizontal="left" vertical="top" wrapText="1"/>
    </xf>
    <xf numFmtId="0" fontId="49" fillId="0" borderId="0" xfId="6" applyFont="1" applyFill="1" applyBorder="1" applyAlignment="1">
      <alignment horizontal="left" vertical="top" wrapText="1"/>
    </xf>
    <xf numFmtId="0" fontId="49" fillId="0" borderId="6" xfId="6" applyFont="1" applyFill="1" applyBorder="1" applyAlignment="1">
      <alignment horizontal="left" vertical="top" wrapText="1"/>
    </xf>
    <xf numFmtId="0" fontId="49" fillId="0" borderId="10" xfId="6" applyFont="1" applyFill="1" applyBorder="1" applyAlignment="1">
      <alignment horizontal="left" vertical="top" wrapText="1"/>
    </xf>
    <xf numFmtId="0" fontId="49" fillId="0" borderId="7" xfId="6" applyFont="1" applyFill="1" applyBorder="1" applyAlignment="1">
      <alignment horizontal="left" vertical="top" wrapText="1"/>
    </xf>
    <xf numFmtId="0" fontId="49" fillId="0" borderId="8" xfId="6" applyFont="1" applyFill="1" applyBorder="1" applyAlignment="1">
      <alignment horizontal="left" vertical="top" wrapText="1"/>
    </xf>
    <xf numFmtId="179" fontId="54" fillId="0" borderId="11" xfId="6" applyNumberFormat="1" applyFont="1" applyFill="1" applyBorder="1" applyAlignment="1">
      <alignment horizontal="right" vertical="center"/>
    </xf>
    <xf numFmtId="179" fontId="54" fillId="0" borderId="2" xfId="6" applyNumberFormat="1" applyFont="1" applyFill="1" applyBorder="1" applyAlignment="1">
      <alignment horizontal="right" vertical="center"/>
    </xf>
    <xf numFmtId="179" fontId="54" fillId="0" borderId="10" xfId="6" applyNumberFormat="1" applyFont="1" applyFill="1" applyBorder="1" applyAlignment="1">
      <alignment horizontal="right" vertical="center"/>
    </xf>
    <xf numFmtId="179" fontId="54" fillId="0" borderId="7" xfId="6" applyNumberFormat="1" applyFont="1" applyFill="1" applyBorder="1" applyAlignment="1">
      <alignment horizontal="right" vertical="center"/>
    </xf>
    <xf numFmtId="0" fontId="8" fillId="0" borderId="11" xfId="6" applyFont="1" applyFill="1" applyBorder="1" applyAlignment="1">
      <alignment horizontal="center" vertical="center"/>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179" fontId="54" fillId="7" borderId="11" xfId="6" applyNumberFormat="1" applyFont="1" applyFill="1" applyBorder="1" applyAlignment="1">
      <alignment horizontal="right" vertical="center"/>
    </xf>
    <xf numFmtId="179" fontId="54" fillId="7" borderId="2" xfId="6" applyNumberFormat="1" applyFont="1" applyFill="1" applyBorder="1" applyAlignment="1">
      <alignment horizontal="right" vertical="center"/>
    </xf>
    <xf numFmtId="0" fontId="54" fillId="0" borderId="9" xfId="6" applyFont="1" applyFill="1" applyBorder="1" applyAlignment="1">
      <alignment horizontal="left" vertical="top" wrapText="1"/>
    </xf>
    <xf numFmtId="0" fontId="54" fillId="0" borderId="0" xfId="6" applyFont="1" applyFill="1" applyBorder="1" applyAlignment="1">
      <alignment horizontal="left" vertical="top" wrapText="1"/>
    </xf>
    <xf numFmtId="0" fontId="54" fillId="0" borderId="6" xfId="6" applyFont="1" applyFill="1" applyBorder="1" applyAlignment="1">
      <alignment horizontal="left" vertical="top" wrapText="1"/>
    </xf>
    <xf numFmtId="178" fontId="54" fillId="0" borderId="11" xfId="6" applyNumberFormat="1" applyFont="1" applyFill="1" applyBorder="1" applyAlignment="1">
      <alignment horizontal="right" vertical="center"/>
    </xf>
    <xf numFmtId="178" fontId="54" fillId="0" borderId="2" xfId="6" applyNumberFormat="1" applyFont="1" applyFill="1" applyBorder="1" applyAlignment="1">
      <alignment horizontal="right" vertical="center"/>
    </xf>
    <xf numFmtId="178" fontId="54" fillId="7" borderId="11" xfId="6" applyNumberFormat="1" applyFont="1" applyFill="1" applyBorder="1" applyAlignment="1">
      <alignment horizontal="right" vertical="center"/>
    </xf>
    <xf numFmtId="178" fontId="54" fillId="7" borderId="2" xfId="6" applyNumberFormat="1" applyFont="1" applyFill="1" applyBorder="1" applyAlignment="1">
      <alignment horizontal="right" vertical="center"/>
    </xf>
    <xf numFmtId="0" fontId="54" fillId="2" borderId="2" xfId="6" applyFont="1" applyFill="1" applyBorder="1" applyAlignment="1">
      <alignment horizontal="center" vertical="center"/>
    </xf>
    <xf numFmtId="178" fontId="54" fillId="0" borderId="9" xfId="6" applyNumberFormat="1" applyFont="1" applyFill="1" applyBorder="1" applyAlignment="1">
      <alignment horizontal="right" vertical="center"/>
    </xf>
    <xf numFmtId="178" fontId="54" fillId="0" borderId="0" xfId="6" applyNumberFormat="1" applyFont="1" applyFill="1" applyBorder="1" applyAlignment="1">
      <alignment horizontal="right" vertical="center"/>
    </xf>
    <xf numFmtId="0" fontId="54" fillId="0" borderId="81" xfId="6" applyFont="1" applyFill="1" applyBorder="1" applyAlignment="1">
      <alignment horizontal="center" vertical="center"/>
    </xf>
    <xf numFmtId="0" fontId="54" fillId="0" borderId="82" xfId="6" applyFont="1" applyFill="1" applyBorder="1" applyAlignment="1">
      <alignment horizontal="center" vertical="center"/>
    </xf>
    <xf numFmtId="0" fontId="54" fillId="0" borderId="108" xfId="6" applyFont="1" applyFill="1" applyBorder="1" applyAlignment="1">
      <alignment horizontal="center" vertical="center"/>
    </xf>
    <xf numFmtId="0" fontId="54" fillId="0" borderId="60" xfId="6" applyFont="1" applyFill="1" applyBorder="1" applyAlignment="1">
      <alignment horizontal="center" vertical="center"/>
    </xf>
    <xf numFmtId="0" fontId="54" fillId="0" borderId="61" xfId="6" applyFont="1" applyFill="1" applyBorder="1" applyAlignment="1">
      <alignment horizontal="center" vertical="center"/>
    </xf>
    <xf numFmtId="0" fontId="54" fillId="0" borderId="68" xfId="6" applyFont="1" applyFill="1" applyBorder="1" applyAlignment="1">
      <alignment horizontal="center" vertical="center"/>
    </xf>
    <xf numFmtId="0" fontId="54" fillId="0" borderId="5" xfId="6" applyFont="1" applyFill="1" applyBorder="1" applyAlignment="1">
      <alignment horizontal="center" vertical="center" textRotation="255"/>
    </xf>
    <xf numFmtId="0" fontId="54" fillId="0" borderId="6" xfId="6" applyFont="1" applyFill="1" applyBorder="1" applyAlignment="1">
      <alignment horizontal="center" vertical="center" textRotation="255"/>
    </xf>
    <xf numFmtId="0" fontId="54" fillId="0" borderId="8" xfId="6" applyFont="1" applyFill="1" applyBorder="1" applyAlignment="1">
      <alignment horizontal="center" vertical="center" textRotation="255"/>
    </xf>
    <xf numFmtId="0" fontId="54" fillId="0" borderId="19" xfId="6" applyFont="1" applyFill="1" applyBorder="1" applyAlignment="1">
      <alignment horizontal="center" vertical="center" textRotation="255" shrinkToFit="1"/>
    </xf>
    <xf numFmtId="0" fontId="54" fillId="0" borderId="32" xfId="6" applyFont="1" applyFill="1" applyBorder="1" applyAlignment="1">
      <alignment horizontal="center" vertical="center" textRotation="255" shrinkToFit="1"/>
    </xf>
    <xf numFmtId="0" fontId="54" fillId="0" borderId="20" xfId="6" applyFont="1" applyFill="1" applyBorder="1" applyAlignment="1">
      <alignment horizontal="center" vertical="center" textRotation="255" shrinkToFit="1"/>
    </xf>
    <xf numFmtId="0" fontId="54" fillId="0" borderId="1" xfId="6" applyFont="1" applyFill="1" applyBorder="1" applyAlignment="1">
      <alignment horizontal="center" vertical="center" textRotation="255" shrinkToFit="1"/>
    </xf>
    <xf numFmtId="0" fontId="54" fillId="0" borderId="9" xfId="6" applyFont="1" applyFill="1" applyBorder="1" applyAlignment="1">
      <alignment horizontal="center" vertical="center" textRotation="255" shrinkToFit="1"/>
    </xf>
    <xf numFmtId="0" fontId="54" fillId="0" borderId="10" xfId="6" applyFont="1" applyFill="1" applyBorder="1" applyAlignment="1">
      <alignment horizontal="center" vertical="center" textRotation="255" shrinkToFit="1"/>
    </xf>
    <xf numFmtId="0" fontId="54" fillId="0" borderId="87" xfId="6" applyFont="1" applyFill="1" applyBorder="1" applyAlignment="1">
      <alignment horizontal="center" vertical="center"/>
    </xf>
    <xf numFmtId="0" fontId="54" fillId="0" borderId="88" xfId="6" applyFont="1" applyFill="1" applyBorder="1" applyAlignment="1">
      <alignment horizontal="center" vertical="center"/>
    </xf>
    <xf numFmtId="0" fontId="54" fillId="0" borderId="121" xfId="6" applyFont="1" applyFill="1" applyBorder="1" applyAlignment="1">
      <alignment horizontal="center" vertical="center"/>
    </xf>
    <xf numFmtId="0" fontId="8" fillId="0" borderId="0" xfId="6" applyFont="1" applyFill="1" applyAlignment="1">
      <alignment vertical="top" wrapText="1"/>
    </xf>
    <xf numFmtId="0" fontId="9" fillId="15" borderId="0" xfId="6" applyFont="1" applyFill="1" applyAlignment="1">
      <alignment horizontal="center" vertical="center"/>
    </xf>
    <xf numFmtId="0" fontId="54" fillId="0" borderId="18" xfId="6" applyFont="1" applyFill="1" applyBorder="1" applyAlignment="1">
      <alignment horizontal="center" vertical="center" textRotation="255" wrapText="1"/>
    </xf>
    <xf numFmtId="0" fontId="49" fillId="0" borderId="18" xfId="6" applyFont="1" applyBorder="1"/>
    <xf numFmtId="58" fontId="54" fillId="0" borderId="18" xfId="6" applyNumberFormat="1" applyFont="1" applyFill="1" applyBorder="1" applyAlignment="1">
      <alignment horizontal="center" vertical="center"/>
    </xf>
    <xf numFmtId="0" fontId="54" fillId="2" borderId="15" xfId="6" applyFont="1" applyFill="1" applyBorder="1" applyAlignment="1">
      <alignment horizontal="center" vertical="center"/>
    </xf>
    <xf numFmtId="0" fontId="54" fillId="2" borderId="4" xfId="6" applyFont="1" applyFill="1" applyBorder="1" applyAlignment="1">
      <alignment horizontal="center" vertical="center"/>
    </xf>
    <xf numFmtId="0" fontId="54" fillId="0" borderId="0" xfId="6" applyFont="1" applyFill="1" applyBorder="1" applyAlignment="1">
      <alignment horizontal="center" vertical="center"/>
    </xf>
    <xf numFmtId="178" fontId="54" fillId="7" borderId="9" xfId="6" applyNumberFormat="1" applyFont="1" applyFill="1" applyBorder="1" applyAlignment="1">
      <alignment horizontal="right" vertical="center"/>
    </xf>
    <xf numFmtId="178" fontId="54" fillId="7" borderId="0" xfId="6" applyNumberFormat="1" applyFont="1" applyFill="1" applyBorder="1" applyAlignment="1">
      <alignment horizontal="right" vertical="center"/>
    </xf>
    <xf numFmtId="0" fontId="54" fillId="2" borderId="133" xfId="6" applyFont="1" applyFill="1" applyBorder="1" applyAlignment="1">
      <alignment horizontal="center" vertical="center"/>
    </xf>
    <xf numFmtId="0" fontId="50" fillId="0" borderId="0" xfId="6" applyFont="1" applyFill="1" applyAlignment="1">
      <alignment horizontal="center" vertical="center"/>
    </xf>
    <xf numFmtId="0" fontId="54" fillId="0" borderId="11" xfId="6" applyFont="1" applyFill="1" applyBorder="1" applyAlignment="1">
      <alignment horizontal="left" vertical="center" shrinkToFit="1"/>
    </xf>
    <xf numFmtId="0" fontId="54" fillId="0" borderId="2" xfId="6" applyFont="1" applyFill="1" applyBorder="1" applyAlignment="1">
      <alignment horizontal="left" vertical="center" shrinkToFit="1"/>
    </xf>
    <xf numFmtId="0" fontId="54" fillId="0" borderId="3" xfId="6" applyFont="1" applyFill="1" applyBorder="1" applyAlignment="1">
      <alignment horizontal="left" vertical="center" shrinkToFit="1"/>
    </xf>
    <xf numFmtId="0" fontId="57" fillId="0" borderId="0" xfId="6" applyFont="1" applyFill="1" applyAlignment="1">
      <alignment horizontal="center" vertical="center"/>
    </xf>
    <xf numFmtId="0" fontId="8" fillId="0" borderId="18" xfId="6" applyFont="1" applyFill="1" applyBorder="1" applyAlignment="1">
      <alignment horizontal="distributed" vertical="center" justifyLastLine="1"/>
    </xf>
    <xf numFmtId="0" fontId="54" fillId="0" borderId="18" xfId="6" applyFont="1" applyFill="1" applyBorder="1" applyAlignment="1">
      <alignment horizontal="distributed" vertical="center" justifyLastLine="1"/>
    </xf>
    <xf numFmtId="0" fontId="55" fillId="18" borderId="11" xfId="6" applyFont="1" applyFill="1" applyBorder="1" applyAlignment="1">
      <alignment horizontal="center" vertical="center"/>
    </xf>
    <xf numFmtId="0" fontId="55" fillId="18" borderId="2" xfId="6" applyFont="1" applyFill="1" applyBorder="1" applyAlignment="1">
      <alignment horizontal="center" vertical="center"/>
    </xf>
    <xf numFmtId="0" fontId="55" fillId="18" borderId="3" xfId="6" applyFont="1" applyFill="1" applyBorder="1" applyAlignment="1">
      <alignment horizontal="center" vertical="center"/>
    </xf>
    <xf numFmtId="0" fontId="55" fillId="18" borderId="11" xfId="6" applyFont="1" applyFill="1" applyBorder="1" applyAlignment="1">
      <alignment horizontal="center" vertical="center" wrapText="1"/>
    </xf>
    <xf numFmtId="0" fontId="55" fillId="18" borderId="2" xfId="6" applyFont="1" applyFill="1" applyBorder="1" applyAlignment="1">
      <alignment horizontal="center" vertical="center" wrapText="1"/>
    </xf>
    <xf numFmtId="0" fontId="55" fillId="18" borderId="3" xfId="6" applyFont="1" applyFill="1" applyBorder="1" applyAlignment="1">
      <alignment horizontal="center" vertical="center" wrapText="1"/>
    </xf>
    <xf numFmtId="0" fontId="93" fillId="18" borderId="11" xfId="6" applyFont="1" applyFill="1" applyBorder="1" applyAlignment="1">
      <alignment horizontal="center" vertical="center"/>
    </xf>
    <xf numFmtId="0" fontId="93" fillId="18" borderId="2" xfId="6" applyFont="1" applyFill="1" applyBorder="1" applyAlignment="1">
      <alignment horizontal="center" vertical="center"/>
    </xf>
    <xf numFmtId="0" fontId="93" fillId="18" borderId="3" xfId="6" applyFont="1" applyFill="1" applyBorder="1" applyAlignment="1">
      <alignment horizontal="center" vertical="center"/>
    </xf>
    <xf numFmtId="0" fontId="54" fillId="0" borderId="3" xfId="6" applyFont="1" applyFill="1" applyBorder="1" applyAlignment="1">
      <alignment horizontal="right" vertical="center"/>
    </xf>
    <xf numFmtId="0" fontId="58" fillId="0" borderId="18" xfId="6" applyFont="1" applyFill="1" applyBorder="1" applyAlignment="1">
      <alignment horizontal="left" vertical="center"/>
    </xf>
    <xf numFmtId="0" fontId="55" fillId="6" borderId="11" xfId="6" applyFont="1" applyFill="1" applyBorder="1" applyAlignment="1">
      <alignment horizontal="center" vertical="center"/>
    </xf>
    <xf numFmtId="0" fontId="55" fillId="6" borderId="2" xfId="6" applyFont="1" applyFill="1" applyBorder="1" applyAlignment="1">
      <alignment horizontal="center" vertical="center"/>
    </xf>
    <xf numFmtId="0" fontId="55" fillId="6" borderId="3" xfId="6" applyFont="1" applyFill="1" applyBorder="1" applyAlignment="1">
      <alignment horizontal="center" vertical="center"/>
    </xf>
    <xf numFmtId="0" fontId="54" fillId="17" borderId="11" xfId="6" applyFont="1" applyFill="1" applyBorder="1" applyAlignment="1">
      <alignment horizontal="center" vertical="center"/>
    </xf>
    <xf numFmtId="0" fontId="54" fillId="17" borderId="2" xfId="6" applyFont="1" applyFill="1" applyBorder="1" applyAlignment="1">
      <alignment horizontal="center" vertical="center"/>
    </xf>
    <xf numFmtId="0" fontId="54" fillId="17" borderId="3" xfId="6" applyFont="1" applyFill="1" applyBorder="1" applyAlignment="1">
      <alignment horizontal="center" vertical="center"/>
    </xf>
    <xf numFmtId="0" fontId="9" fillId="0" borderId="0" xfId="6" applyFont="1" applyFill="1" applyBorder="1" applyAlignment="1">
      <alignment vertical="center" wrapText="1"/>
    </xf>
    <xf numFmtId="0" fontId="9" fillId="0" borderId="6" xfId="6" applyFont="1" applyFill="1" applyBorder="1" applyAlignment="1">
      <alignment vertical="center" wrapText="1"/>
    </xf>
    <xf numFmtId="0" fontId="9" fillId="0" borderId="7" xfId="6" applyFont="1" applyFill="1" applyBorder="1" applyAlignment="1">
      <alignment vertical="center" wrapText="1"/>
    </xf>
    <xf numFmtId="0" fontId="9" fillId="0" borderId="8" xfId="6" applyFont="1" applyFill="1" applyBorder="1" applyAlignment="1">
      <alignment vertical="center" wrapText="1"/>
    </xf>
    <xf numFmtId="0" fontId="61" fillId="0" borderId="1" xfId="6" applyFont="1" applyFill="1" applyBorder="1" applyAlignment="1">
      <alignment vertical="center" wrapText="1"/>
    </xf>
    <xf numFmtId="0" fontId="61" fillId="0" borderId="4" xfId="6" applyFont="1" applyFill="1" applyBorder="1" applyAlignment="1">
      <alignment vertical="center" wrapText="1"/>
    </xf>
    <xf numFmtId="0" fontId="61" fillId="0" borderId="5" xfId="6" applyFont="1" applyFill="1" applyBorder="1" applyAlignment="1">
      <alignment vertical="center" wrapText="1"/>
    </xf>
    <xf numFmtId="0" fontId="61" fillId="15" borderId="10" xfId="6" applyFont="1" applyFill="1" applyBorder="1" applyAlignment="1">
      <alignment vertical="center" wrapText="1"/>
    </xf>
    <xf numFmtId="0" fontId="61" fillId="15" borderId="7" xfId="6" applyFont="1" applyFill="1" applyBorder="1" applyAlignment="1">
      <alignment vertical="center" wrapText="1"/>
    </xf>
    <xf numFmtId="0" fontId="61" fillId="15" borderId="8" xfId="6" applyFont="1" applyFill="1" applyBorder="1" applyAlignment="1">
      <alignment vertical="center" wrapText="1"/>
    </xf>
    <xf numFmtId="0" fontId="9" fillId="0" borderId="1" xfId="6" applyFont="1" applyFill="1" applyBorder="1" applyAlignment="1">
      <alignment vertical="center" wrapText="1"/>
    </xf>
    <xf numFmtId="0" fontId="9" fillId="0" borderId="4" xfId="6" applyFont="1" applyFill="1" applyBorder="1" applyAlignment="1">
      <alignment vertical="center" wrapText="1"/>
    </xf>
    <xf numFmtId="0" fontId="8" fillId="15" borderId="1" xfId="6" applyFont="1" applyFill="1" applyBorder="1" applyAlignment="1">
      <alignment horizontal="center" vertical="center"/>
    </xf>
    <xf numFmtId="0" fontId="8" fillId="15" borderId="4" xfId="6" applyFont="1" applyFill="1" applyBorder="1" applyAlignment="1">
      <alignment horizontal="center" vertical="center"/>
    </xf>
    <xf numFmtId="0" fontId="8" fillId="15" borderId="5" xfId="6" applyFont="1" applyFill="1" applyBorder="1" applyAlignment="1">
      <alignment horizontal="center" vertical="center"/>
    </xf>
    <xf numFmtId="0" fontId="8" fillId="15" borderId="10" xfId="6" applyFont="1" applyFill="1" applyBorder="1" applyAlignment="1">
      <alignment horizontal="center" vertical="center"/>
    </xf>
    <xf numFmtId="0" fontId="8" fillId="15" borderId="7" xfId="6" applyFont="1" applyFill="1" applyBorder="1" applyAlignment="1">
      <alignment horizontal="center" vertical="center"/>
    </xf>
    <xf numFmtId="0" fontId="8" fillId="15" borderId="8" xfId="6" applyFont="1" applyFill="1" applyBorder="1" applyAlignment="1">
      <alignment horizontal="center" vertical="center"/>
    </xf>
    <xf numFmtId="0" fontId="9" fillId="0" borderId="11" xfId="6" applyFont="1" applyFill="1" applyBorder="1" applyAlignment="1">
      <alignment vertical="center" wrapText="1"/>
    </xf>
    <xf numFmtId="0" fontId="9" fillId="0" borderId="2" xfId="6" applyFont="1" applyFill="1" applyBorder="1" applyAlignment="1">
      <alignment vertical="center" wrapText="1"/>
    </xf>
    <xf numFmtId="0" fontId="9" fillId="0" borderId="3" xfId="6" applyFont="1" applyFill="1" applyBorder="1" applyAlignment="1">
      <alignment vertical="center" wrapText="1"/>
    </xf>
    <xf numFmtId="0" fontId="8" fillId="15" borderId="11" xfId="6" applyFont="1" applyFill="1" applyBorder="1" applyAlignment="1">
      <alignment horizontal="center" vertical="center"/>
    </xf>
    <xf numFmtId="0" fontId="8" fillId="15" borderId="2" xfId="6" applyFont="1" applyFill="1" applyBorder="1" applyAlignment="1">
      <alignment horizontal="center" vertical="center"/>
    </xf>
    <xf numFmtId="0" fontId="8" fillId="15" borderId="3" xfId="6" applyFont="1" applyFill="1" applyBorder="1" applyAlignment="1">
      <alignment horizontal="center" vertical="center"/>
    </xf>
    <xf numFmtId="0" fontId="9" fillId="0" borderId="5" xfId="6" applyFont="1" applyFill="1" applyBorder="1" applyAlignment="1">
      <alignment vertical="center" wrapText="1"/>
    </xf>
    <xf numFmtId="0" fontId="8" fillId="0" borderId="4" xfId="6" applyFont="1" applyFill="1" applyBorder="1" applyAlignment="1">
      <alignment vertical="center" wrapText="1" shrinkToFit="1"/>
    </xf>
    <xf numFmtId="0" fontId="8" fillId="0" borderId="0" xfId="6" applyFont="1" applyFill="1" applyBorder="1" applyAlignment="1">
      <alignment horizontal="left" vertical="center" wrapText="1" shrinkToFit="1"/>
    </xf>
    <xf numFmtId="0" fontId="54" fillId="0" borderId="0" xfId="6" applyFont="1" applyFill="1" applyAlignment="1">
      <alignment horizontal="left" vertical="center" wrapText="1"/>
    </xf>
    <xf numFmtId="0" fontId="54" fillId="0" borderId="0" xfId="6" applyFont="1" applyFill="1" applyAlignment="1">
      <alignment horizontal="center" vertical="center" wrapText="1"/>
    </xf>
    <xf numFmtId="0" fontId="55" fillId="0" borderId="1" xfId="6" applyFont="1" applyFill="1" applyBorder="1" applyAlignment="1">
      <alignment horizontal="left" vertical="center"/>
    </xf>
    <xf numFmtId="0" fontId="55" fillId="0" borderId="4" xfId="6" applyFont="1" applyFill="1" applyBorder="1" applyAlignment="1">
      <alignment horizontal="left" vertical="center"/>
    </xf>
    <xf numFmtId="0" fontId="55" fillId="0" borderId="5" xfId="6" applyFont="1" applyFill="1" applyBorder="1" applyAlignment="1">
      <alignment horizontal="left" vertical="center"/>
    </xf>
    <xf numFmtId="0" fontId="55" fillId="0" borderId="10" xfId="6" applyFont="1" applyFill="1" applyBorder="1" applyAlignment="1">
      <alignment horizontal="left" vertical="center"/>
    </xf>
    <xf numFmtId="0" fontId="55" fillId="0" borderId="7" xfId="6" applyFont="1" applyFill="1" applyBorder="1" applyAlignment="1">
      <alignment horizontal="left" vertical="center"/>
    </xf>
    <xf numFmtId="0" fontId="55" fillId="0" borderId="8" xfId="6" applyFont="1" applyFill="1" applyBorder="1" applyAlignment="1">
      <alignment horizontal="left" vertical="center"/>
    </xf>
    <xf numFmtId="0" fontId="54" fillId="0" borderId="4" xfId="6" applyFont="1" applyFill="1" applyBorder="1" applyAlignment="1">
      <alignment horizontal="left" vertical="center" wrapText="1"/>
    </xf>
    <xf numFmtId="0" fontId="54" fillId="0" borderId="5" xfId="6" applyFont="1" applyFill="1" applyBorder="1" applyAlignment="1">
      <alignment horizontal="left" vertical="center" wrapText="1"/>
    </xf>
    <xf numFmtId="0" fontId="54" fillId="0" borderId="9" xfId="6" applyFont="1" applyFill="1" applyBorder="1" applyAlignment="1">
      <alignment horizontal="left" vertical="center" wrapText="1"/>
    </xf>
    <xf numFmtId="0" fontId="54" fillId="0" borderId="0" xfId="6" applyFont="1" applyFill="1" applyBorder="1" applyAlignment="1">
      <alignment horizontal="left" vertical="center" wrapText="1"/>
    </xf>
    <xf numFmtId="0" fontId="54" fillId="0" borderId="6" xfId="6" applyFont="1" applyFill="1" applyBorder="1" applyAlignment="1">
      <alignment horizontal="left" vertical="center" wrapText="1"/>
    </xf>
    <xf numFmtId="0" fontId="54" fillId="0" borderId="10" xfId="6" applyFont="1" applyFill="1" applyBorder="1" applyAlignment="1">
      <alignment horizontal="left" vertical="center" wrapText="1"/>
    </xf>
    <xf numFmtId="0" fontId="54" fillId="0" borderId="7" xfId="6" applyFont="1" applyFill="1" applyBorder="1" applyAlignment="1">
      <alignment horizontal="left" vertical="center" wrapText="1"/>
    </xf>
    <xf numFmtId="0" fontId="54" fillId="0" borderId="8" xfId="6" applyFont="1" applyFill="1" applyBorder="1" applyAlignment="1">
      <alignment horizontal="left" vertical="center" wrapText="1"/>
    </xf>
    <xf numFmtId="0" fontId="8" fillId="0" borderId="1" xfId="6" applyFont="1" applyFill="1" applyBorder="1" applyAlignment="1">
      <alignment horizontal="left" vertical="top" wrapText="1"/>
    </xf>
    <xf numFmtId="0" fontId="8" fillId="0" borderId="4" xfId="6" applyFont="1" applyFill="1" applyBorder="1" applyAlignment="1">
      <alignment horizontal="left" vertical="top" wrapText="1"/>
    </xf>
    <xf numFmtId="0" fontId="8" fillId="0" borderId="5" xfId="6" applyFont="1" applyFill="1" applyBorder="1" applyAlignment="1">
      <alignment horizontal="left" vertical="top" wrapText="1"/>
    </xf>
    <xf numFmtId="0" fontId="54" fillId="0" borderId="11" xfId="6" applyFont="1" applyFill="1" applyBorder="1" applyAlignment="1">
      <alignment horizontal="left" vertical="center" wrapText="1"/>
    </xf>
    <xf numFmtId="0" fontId="54" fillId="0" borderId="2" xfId="6" applyFont="1" applyFill="1" applyBorder="1" applyAlignment="1">
      <alignment horizontal="left" vertical="center" wrapText="1"/>
    </xf>
    <xf numFmtId="0" fontId="54" fillId="0" borderId="3" xfId="6" applyFont="1" applyFill="1" applyBorder="1" applyAlignment="1">
      <alignment horizontal="left" vertical="center" wrapText="1"/>
    </xf>
    <xf numFmtId="0" fontId="58" fillId="0" borderId="19" xfId="6" applyFont="1" applyFill="1" applyBorder="1" applyAlignment="1">
      <alignment horizontal="center" vertical="center" textRotation="255"/>
    </xf>
    <xf numFmtId="0" fontId="58" fillId="0" borderId="20" xfId="6" applyFont="1" applyFill="1" applyBorder="1" applyAlignment="1">
      <alignment horizontal="center" vertical="center" textRotation="255"/>
    </xf>
    <xf numFmtId="0" fontId="87" fillId="0" borderId="1" xfId="6" applyFont="1" applyFill="1" applyBorder="1" applyAlignment="1">
      <alignment horizontal="left" vertical="top" wrapText="1"/>
    </xf>
    <xf numFmtId="0" fontId="87" fillId="0" borderId="4" xfId="6" applyFont="1" applyFill="1" applyBorder="1" applyAlignment="1">
      <alignment horizontal="left" vertical="top" wrapText="1"/>
    </xf>
    <xf numFmtId="0" fontId="87" fillId="0" borderId="5" xfId="6" applyFont="1" applyFill="1" applyBorder="1" applyAlignment="1">
      <alignment horizontal="left" vertical="top" wrapText="1"/>
    </xf>
    <xf numFmtId="0" fontId="54" fillId="0" borderId="0" xfId="6" applyFont="1" applyFill="1" applyBorder="1" applyAlignment="1">
      <alignment horizontal="center" vertical="center" wrapText="1"/>
    </xf>
    <xf numFmtId="0" fontId="54" fillId="0" borderId="11" xfId="6" applyFont="1" applyFill="1" applyBorder="1" applyAlignment="1">
      <alignment horizontal="left" vertical="top"/>
    </xf>
    <xf numFmtId="0" fontId="54" fillId="0" borderId="2" xfId="6" applyFont="1" applyFill="1" applyBorder="1" applyAlignment="1">
      <alignment horizontal="left" vertical="top"/>
    </xf>
    <xf numFmtId="0" fontId="54" fillId="0" borderId="3" xfId="6" applyFont="1" applyFill="1" applyBorder="1" applyAlignment="1">
      <alignment horizontal="left" vertical="top"/>
    </xf>
    <xf numFmtId="0" fontId="54" fillId="0" borderId="11" xfId="6" applyFont="1" applyFill="1" applyBorder="1" applyAlignment="1">
      <alignment horizontal="left" vertical="top" wrapText="1"/>
    </xf>
    <xf numFmtId="0" fontId="54" fillId="0" borderId="2" xfId="6" applyFont="1" applyFill="1" applyBorder="1" applyAlignment="1">
      <alignment horizontal="left" vertical="top" wrapText="1"/>
    </xf>
    <xf numFmtId="0" fontId="54" fillId="0" borderId="3" xfId="6" applyFont="1" applyFill="1" applyBorder="1" applyAlignment="1">
      <alignment horizontal="left" vertical="top" wrapText="1"/>
    </xf>
    <xf numFmtId="0" fontId="54" fillId="0" borderId="10" xfId="6" applyFont="1" applyFill="1" applyBorder="1" applyAlignment="1">
      <alignment horizontal="left" vertical="top"/>
    </xf>
    <xf numFmtId="0" fontId="54" fillId="0" borderId="7" xfId="6" applyFont="1" applyFill="1" applyBorder="1" applyAlignment="1">
      <alignment horizontal="left" vertical="top"/>
    </xf>
    <xf numFmtId="0" fontId="54" fillId="0" borderId="8" xfId="6" applyFont="1" applyFill="1" applyBorder="1" applyAlignment="1">
      <alignment horizontal="left" vertical="top"/>
    </xf>
    <xf numFmtId="0" fontId="55" fillId="0" borderId="1" xfId="6" applyFont="1" applyFill="1" applyBorder="1" applyAlignment="1">
      <alignment horizontal="center" vertical="center"/>
    </xf>
    <xf numFmtId="0" fontId="55" fillId="0" borderId="4" xfId="6" applyFont="1" applyFill="1" applyBorder="1" applyAlignment="1">
      <alignment horizontal="center" vertical="center"/>
    </xf>
    <xf numFmtId="0" fontId="55" fillId="0" borderId="5" xfId="6" applyFont="1" applyFill="1" applyBorder="1" applyAlignment="1">
      <alignment horizontal="center" vertical="center"/>
    </xf>
    <xf numFmtId="0" fontId="55" fillId="0" borderId="10" xfId="6" applyFont="1" applyFill="1" applyBorder="1" applyAlignment="1">
      <alignment horizontal="center" vertical="center"/>
    </xf>
    <xf numFmtId="0" fontId="55" fillId="0" borderId="7" xfId="6" applyFont="1" applyFill="1" applyBorder="1" applyAlignment="1">
      <alignment horizontal="center" vertical="center"/>
    </xf>
    <xf numFmtId="0" fontId="55" fillId="0" borderId="8" xfId="6" applyFont="1" applyFill="1" applyBorder="1" applyAlignment="1">
      <alignment horizontal="center" vertical="center"/>
    </xf>
    <xf numFmtId="0" fontId="54" fillId="0" borderId="1" xfId="6" applyFont="1" applyFill="1" applyBorder="1" applyAlignment="1">
      <alignment horizontal="left" vertical="top"/>
    </xf>
    <xf numFmtId="0" fontId="54" fillId="0" borderId="4" xfId="6" applyFont="1" applyFill="1" applyBorder="1" applyAlignment="1">
      <alignment horizontal="left" vertical="top"/>
    </xf>
    <xf numFmtId="0" fontId="54" fillId="0" borderId="5" xfId="6" applyFont="1" applyFill="1" applyBorder="1" applyAlignment="1">
      <alignment horizontal="left" vertical="top"/>
    </xf>
    <xf numFmtId="38" fontId="54" fillId="0" borderId="0" xfId="4" applyFont="1" applyFill="1" applyAlignment="1">
      <alignment horizontal="right" vertical="center"/>
    </xf>
    <xf numFmtId="0" fontId="57" fillId="0" borderId="0" xfId="6" applyFont="1" applyFill="1" applyAlignment="1">
      <alignment horizontal="right" vertical="center"/>
    </xf>
    <xf numFmtId="0" fontId="54" fillId="0" borderId="0" xfId="6" applyFont="1" applyFill="1" applyAlignment="1">
      <alignment horizontal="right" vertical="center"/>
    </xf>
    <xf numFmtId="0" fontId="54" fillId="0" borderId="11" xfId="6" applyFont="1" applyFill="1" applyBorder="1" applyAlignment="1">
      <alignment horizontal="right" vertical="center" wrapText="1"/>
    </xf>
    <xf numFmtId="0" fontId="54" fillId="0" borderId="2" xfId="6" applyFont="1" applyFill="1" applyBorder="1" applyAlignment="1">
      <alignment horizontal="right" vertical="center" wrapText="1"/>
    </xf>
    <xf numFmtId="0" fontId="49" fillId="0" borderId="2" xfId="6" applyFont="1" applyBorder="1" applyAlignment="1">
      <alignment horizontal="right" vertical="center" wrapText="1"/>
    </xf>
    <xf numFmtId="0" fontId="49" fillId="0" borderId="3" xfId="6" applyFont="1" applyBorder="1" applyAlignment="1">
      <alignment horizontal="right" vertical="center" wrapText="1"/>
    </xf>
    <xf numFmtId="0" fontId="54" fillId="2" borderId="0" xfId="6" applyFont="1" applyFill="1" applyBorder="1" applyAlignment="1">
      <alignment horizontal="center" vertical="center"/>
    </xf>
    <xf numFmtId="0" fontId="7" fillId="0" borderId="11" xfId="6" applyFont="1" applyFill="1" applyBorder="1" applyAlignment="1">
      <alignment horizontal="left" vertical="center" shrinkToFit="1"/>
    </xf>
    <xf numFmtId="0" fontId="7" fillId="0" borderId="2" xfId="6" applyFont="1" applyFill="1" applyBorder="1" applyAlignment="1">
      <alignment horizontal="left" vertical="center" shrinkToFit="1"/>
    </xf>
    <xf numFmtId="0" fontId="7" fillId="0" borderId="3" xfId="6" applyFont="1" applyFill="1" applyBorder="1" applyAlignment="1">
      <alignment horizontal="left" vertical="center" shrinkToFit="1"/>
    </xf>
    <xf numFmtId="0" fontId="54" fillId="0" borderId="59" xfId="6" applyFont="1" applyFill="1" applyBorder="1" applyAlignment="1">
      <alignment horizontal="center" vertical="center"/>
    </xf>
    <xf numFmtId="0" fontId="54" fillId="0" borderId="140" xfId="6" applyFont="1" applyFill="1" applyBorder="1" applyAlignment="1">
      <alignment horizontal="center" vertical="center"/>
    </xf>
    <xf numFmtId="0" fontId="54" fillId="0" borderId="141" xfId="6" applyFont="1" applyFill="1" applyBorder="1" applyAlignment="1">
      <alignment horizontal="center" vertical="center"/>
    </xf>
    <xf numFmtId="0" fontId="54" fillId="2" borderId="136" xfId="6" applyFont="1" applyFill="1" applyBorder="1" applyAlignment="1">
      <alignment horizontal="center" vertical="center"/>
    </xf>
    <xf numFmtId="0" fontId="54" fillId="2" borderId="45" xfId="6" applyFont="1" applyFill="1" applyBorder="1" applyAlignment="1">
      <alignment horizontal="center" vertical="center"/>
    </xf>
    <xf numFmtId="0" fontId="54" fillId="2" borderId="135" xfId="6" applyFont="1" applyFill="1" applyBorder="1" applyAlignment="1">
      <alignment horizontal="center" vertical="center"/>
    </xf>
    <xf numFmtId="0" fontId="54" fillId="2" borderId="137" xfId="6" applyFont="1" applyFill="1" applyBorder="1" applyAlignment="1">
      <alignment horizontal="center" vertical="center"/>
    </xf>
    <xf numFmtId="0" fontId="54" fillId="2" borderId="138" xfId="6" applyFont="1" applyFill="1" applyBorder="1" applyAlignment="1">
      <alignment horizontal="center" vertical="center"/>
    </xf>
    <xf numFmtId="0" fontId="54" fillId="2" borderId="134" xfId="6" applyFont="1" applyFill="1" applyBorder="1" applyAlignment="1">
      <alignment horizontal="center" vertical="center"/>
    </xf>
    <xf numFmtId="0" fontId="54" fillId="2" borderId="7" xfId="6" applyFont="1" applyFill="1" applyBorder="1" applyAlignment="1">
      <alignment horizontal="center" vertical="center"/>
    </xf>
    <xf numFmtId="0" fontId="54" fillId="2" borderId="17" xfId="6" applyFont="1" applyFill="1" applyBorder="1" applyAlignment="1">
      <alignment horizontal="center" vertical="center"/>
    </xf>
    <xf numFmtId="0" fontId="54" fillId="2" borderId="139" xfId="6" applyFont="1" applyFill="1" applyBorder="1" applyAlignment="1">
      <alignment horizontal="center" vertical="center"/>
    </xf>
    <xf numFmtId="0" fontId="54" fillId="2" borderId="16" xfId="6" applyFont="1" applyFill="1" applyBorder="1" applyAlignment="1">
      <alignment horizontal="center" vertical="center"/>
    </xf>
    <xf numFmtId="0" fontId="57" fillId="4" borderId="19" xfId="6" applyFont="1" applyFill="1" applyBorder="1" applyAlignment="1">
      <alignment horizontal="center" vertical="center"/>
    </xf>
    <xf numFmtId="0" fontId="57" fillId="4" borderId="20" xfId="6" applyFont="1" applyFill="1" applyBorder="1" applyAlignment="1">
      <alignment horizontal="center" vertical="center"/>
    </xf>
    <xf numFmtId="0" fontId="54" fillId="4" borderId="11" xfId="6" applyFont="1" applyFill="1" applyBorder="1" applyAlignment="1">
      <alignment horizontal="center" vertical="center"/>
    </xf>
    <xf numFmtId="0" fontId="54" fillId="4" borderId="2" xfId="6" applyFont="1" applyFill="1" applyBorder="1" applyAlignment="1">
      <alignment horizontal="center" vertical="center"/>
    </xf>
    <xf numFmtId="0" fontId="54" fillId="4" borderId="3" xfId="6" applyFont="1" applyFill="1" applyBorder="1" applyAlignment="1">
      <alignment horizontal="center" vertical="center"/>
    </xf>
    <xf numFmtId="0" fontId="57" fillId="4" borderId="11" xfId="6" applyFont="1" applyFill="1" applyBorder="1" applyAlignment="1">
      <alignment horizontal="center" vertical="center"/>
    </xf>
    <xf numFmtId="0" fontId="57" fillId="4" borderId="2" xfId="6" applyFont="1" applyFill="1" applyBorder="1" applyAlignment="1">
      <alignment horizontal="center" vertical="center"/>
    </xf>
    <xf numFmtId="0" fontId="57" fillId="4" borderId="3" xfId="6" applyFont="1" applyFill="1" applyBorder="1" applyAlignment="1">
      <alignment horizontal="center" vertical="center"/>
    </xf>
    <xf numFmtId="0" fontId="57" fillId="2" borderId="11" xfId="6" applyFont="1" applyFill="1" applyBorder="1" applyAlignment="1">
      <alignment horizontal="center" vertical="center"/>
    </xf>
    <xf numFmtId="0" fontId="57" fillId="2" borderId="2" xfId="6" applyFont="1" applyFill="1" applyBorder="1" applyAlignment="1">
      <alignment horizontal="center" vertical="center"/>
    </xf>
    <xf numFmtId="0" fontId="8" fillId="0" borderId="9" xfId="6" applyFont="1" applyFill="1" applyBorder="1" applyAlignment="1">
      <alignment horizontal="center" vertical="center" wrapText="1"/>
    </xf>
    <xf numFmtId="0" fontId="8" fillId="0" borderId="0" xfId="6" applyFont="1" applyFill="1" applyBorder="1" applyAlignment="1">
      <alignment horizontal="center" vertical="center"/>
    </xf>
    <xf numFmtId="0" fontId="8" fillId="0" borderId="6" xfId="6" applyFont="1" applyFill="1" applyBorder="1" applyAlignment="1">
      <alignment horizontal="center" vertical="center"/>
    </xf>
    <xf numFmtId="0" fontId="8" fillId="0" borderId="193" xfId="6" applyFont="1" applyFill="1" applyBorder="1" applyAlignment="1">
      <alignment horizontal="left" vertical="top"/>
    </xf>
    <xf numFmtId="0" fontId="8" fillId="0" borderId="191" xfId="6" applyFont="1" applyFill="1" applyBorder="1" applyAlignment="1">
      <alignment horizontal="left" vertical="top"/>
    </xf>
    <xf numFmtId="0" fontId="8" fillId="0" borderId="190" xfId="6" applyFont="1" applyFill="1" applyBorder="1" applyAlignment="1">
      <alignment horizontal="left" vertical="top"/>
    </xf>
    <xf numFmtId="0" fontId="8" fillId="0" borderId="194" xfId="6" applyFont="1" applyFill="1" applyBorder="1" applyAlignment="1">
      <alignment horizontal="left" vertical="top"/>
    </xf>
    <xf numFmtId="0" fontId="54" fillId="0" borderId="11" xfId="6" applyFont="1" applyFill="1" applyBorder="1" applyAlignment="1">
      <alignment horizontal="center" vertical="center" shrinkToFit="1"/>
    </xf>
    <xf numFmtId="0" fontId="49" fillId="0" borderId="2" xfId="6" applyFont="1" applyBorder="1" applyAlignment="1">
      <alignment shrinkToFit="1"/>
    </xf>
    <xf numFmtId="0" fontId="49" fillId="0" borderId="3" xfId="6" applyFont="1" applyBorder="1" applyAlignment="1">
      <alignment shrinkToFit="1"/>
    </xf>
    <xf numFmtId="0" fontId="57" fillId="0" borderId="11" xfId="6" applyFont="1" applyFill="1" applyBorder="1" applyAlignment="1">
      <alignment horizontal="center" vertical="center"/>
    </xf>
    <xf numFmtId="0" fontId="57" fillId="0" borderId="2" xfId="6" applyFont="1" applyFill="1" applyBorder="1" applyAlignment="1">
      <alignment horizontal="center" vertical="center"/>
    </xf>
    <xf numFmtId="0" fontId="57" fillId="0" borderId="3" xfId="6" applyFont="1" applyFill="1" applyBorder="1" applyAlignment="1">
      <alignment horizontal="center" vertical="center"/>
    </xf>
    <xf numFmtId="0" fontId="57" fillId="0" borderId="2" xfId="6" applyFont="1" applyFill="1" applyBorder="1" applyAlignment="1">
      <alignment horizontal="left" vertical="center"/>
    </xf>
    <xf numFmtId="0" fontId="8" fillId="0" borderId="0" xfId="6" applyFont="1" applyFill="1" applyAlignment="1">
      <alignment horizontal="left" vertical="center" wrapText="1"/>
    </xf>
    <xf numFmtId="0" fontId="54" fillId="0" borderId="0" xfId="6" applyFont="1" applyFill="1" applyAlignment="1">
      <alignment vertical="center" wrapText="1"/>
    </xf>
    <xf numFmtId="0" fontId="54" fillId="2" borderId="0" xfId="6" applyFont="1" applyFill="1" applyAlignment="1">
      <alignment horizontal="center" vertical="top"/>
    </xf>
    <xf numFmtId="0" fontId="54" fillId="0" borderId="1" xfId="6" applyFont="1" applyFill="1" applyBorder="1" applyAlignment="1">
      <alignment horizontal="center" vertical="top" wrapText="1"/>
    </xf>
    <xf numFmtId="0" fontId="54" fillId="0" borderId="4" xfId="6" applyFont="1" applyFill="1" applyBorder="1" applyAlignment="1">
      <alignment horizontal="center" vertical="top" wrapText="1"/>
    </xf>
    <xf numFmtId="0" fontId="54" fillId="0" borderId="5" xfId="6" applyFont="1" applyFill="1" applyBorder="1" applyAlignment="1">
      <alignment horizontal="center" vertical="top" wrapText="1"/>
    </xf>
    <xf numFmtId="0" fontId="54" fillId="0" borderId="10" xfId="6" applyFont="1" applyFill="1" applyBorder="1" applyAlignment="1">
      <alignment horizontal="center" vertical="top" wrapText="1"/>
    </xf>
    <xf numFmtId="0" fontId="54" fillId="0" borderId="7" xfId="6" applyFont="1" applyFill="1" applyBorder="1" applyAlignment="1">
      <alignment horizontal="center" vertical="top" wrapText="1"/>
    </xf>
    <xf numFmtId="0" fontId="54" fillId="0" borderId="8" xfId="6" applyFont="1" applyFill="1" applyBorder="1" applyAlignment="1">
      <alignment horizontal="center" vertical="top" wrapText="1"/>
    </xf>
    <xf numFmtId="0" fontId="9" fillId="0" borderId="4" xfId="6" applyFont="1" applyFill="1" applyBorder="1" applyAlignment="1">
      <alignment horizontal="right" vertical="center"/>
    </xf>
    <xf numFmtId="0" fontId="55" fillId="6" borderId="1" xfId="6" applyFont="1" applyFill="1" applyBorder="1" applyAlignment="1">
      <alignment horizontal="right" vertical="center"/>
    </xf>
    <xf numFmtId="0" fontId="55" fillId="6" borderId="4" xfId="6" applyFont="1" applyFill="1" applyBorder="1" applyAlignment="1">
      <alignment horizontal="right" vertical="center"/>
    </xf>
    <xf numFmtId="0" fontId="55" fillId="6" borderId="5" xfId="6" applyFont="1" applyFill="1" applyBorder="1" applyAlignment="1">
      <alignment horizontal="right" vertical="center"/>
    </xf>
    <xf numFmtId="0" fontId="55" fillId="6" borderId="9" xfId="6" applyFont="1" applyFill="1" applyBorder="1" applyAlignment="1">
      <alignment horizontal="right" vertical="center"/>
    </xf>
    <xf numFmtId="0" fontId="55" fillId="6" borderId="0" xfId="6" applyFont="1" applyFill="1" applyBorder="1" applyAlignment="1">
      <alignment horizontal="right" vertical="center"/>
    </xf>
    <xf numFmtId="0" fontId="55" fillId="6" borderId="6" xfId="6" applyFont="1" applyFill="1" applyBorder="1" applyAlignment="1">
      <alignment horizontal="right" vertical="center"/>
    </xf>
    <xf numFmtId="0" fontId="54" fillId="4" borderId="46" xfId="6" applyFont="1" applyFill="1" applyBorder="1" applyAlignment="1">
      <alignment horizontal="left" vertical="center" wrapText="1"/>
    </xf>
    <xf numFmtId="0" fontId="54" fillId="4" borderId="47" xfId="6" applyFont="1" applyFill="1" applyBorder="1" applyAlignment="1">
      <alignment horizontal="left" vertical="center"/>
    </xf>
    <xf numFmtId="0" fontId="54" fillId="4" borderId="48" xfId="6" applyFont="1" applyFill="1" applyBorder="1" applyAlignment="1">
      <alignment horizontal="left" vertical="center"/>
    </xf>
    <xf numFmtId="0" fontId="54" fillId="4" borderId="49" xfId="6" applyFont="1" applyFill="1" applyBorder="1" applyAlignment="1">
      <alignment horizontal="left" vertical="center"/>
    </xf>
    <xf numFmtId="0" fontId="54" fillId="4" borderId="50" xfId="6" applyFont="1" applyFill="1" applyBorder="1" applyAlignment="1">
      <alignment horizontal="left" vertical="center"/>
    </xf>
    <xf numFmtId="0" fontId="54" fillId="4" borderId="51" xfId="6" applyFont="1" applyFill="1" applyBorder="1" applyAlignment="1">
      <alignment horizontal="left" vertical="center"/>
    </xf>
    <xf numFmtId="0" fontId="55" fillId="6" borderId="10" xfId="6" applyFont="1" applyFill="1" applyBorder="1" applyAlignment="1">
      <alignment horizontal="right" vertical="center"/>
    </xf>
    <xf numFmtId="0" fontId="55" fillId="6" borderId="7" xfId="6" applyFont="1" applyFill="1" applyBorder="1" applyAlignment="1">
      <alignment horizontal="right" vertical="center"/>
    </xf>
    <xf numFmtId="0" fontId="55" fillId="6" borderId="8" xfId="6" applyFont="1" applyFill="1" applyBorder="1" applyAlignment="1">
      <alignment horizontal="right" vertical="center"/>
    </xf>
    <xf numFmtId="0" fontId="54" fillId="4" borderId="47" xfId="6" applyFont="1" applyFill="1" applyBorder="1" applyAlignment="1">
      <alignment horizontal="left" vertical="center" wrapText="1"/>
    </xf>
    <xf numFmtId="0" fontId="54" fillId="4" borderId="48" xfId="6" applyFont="1" applyFill="1" applyBorder="1" applyAlignment="1">
      <alignment horizontal="left" vertical="center" wrapText="1"/>
    </xf>
    <xf numFmtId="0" fontId="54" fillId="4" borderId="9" xfId="6" applyFont="1" applyFill="1" applyBorder="1" applyAlignment="1">
      <alignment horizontal="left" vertical="center" wrapText="1"/>
    </xf>
    <xf numFmtId="0" fontId="54" fillId="4" borderId="0" xfId="6" applyFont="1" applyFill="1" applyBorder="1" applyAlignment="1">
      <alignment horizontal="left" vertical="center" wrapText="1"/>
    </xf>
    <xf numFmtId="0" fontId="54" fillId="4" borderId="6" xfId="6" applyFont="1" applyFill="1" applyBorder="1" applyAlignment="1">
      <alignment horizontal="left" vertical="center" wrapText="1"/>
    </xf>
    <xf numFmtId="0" fontId="54" fillId="4" borderId="49" xfId="6" applyFont="1" applyFill="1" applyBorder="1" applyAlignment="1">
      <alignment horizontal="left" vertical="center" wrapText="1"/>
    </xf>
    <xf numFmtId="0" fontId="54" fillId="4" borderId="50" xfId="6" applyFont="1" applyFill="1" applyBorder="1" applyAlignment="1">
      <alignment horizontal="left" vertical="center" wrapText="1"/>
    </xf>
    <xf numFmtId="0" fontId="54" fillId="4" borderId="51" xfId="6" applyFont="1" applyFill="1" applyBorder="1" applyAlignment="1">
      <alignment horizontal="left" vertical="center" wrapText="1"/>
    </xf>
    <xf numFmtId="0" fontId="49" fillId="4" borderId="47" xfId="6" applyFont="1" applyFill="1" applyBorder="1" applyAlignment="1">
      <alignment vertical="center"/>
    </xf>
    <xf numFmtId="0" fontId="49" fillId="4" borderId="48" xfId="6" applyFont="1" applyFill="1" applyBorder="1" applyAlignment="1">
      <alignment vertical="center"/>
    </xf>
    <xf numFmtId="0" fontId="49" fillId="4" borderId="9" xfId="6" applyFont="1" applyFill="1" applyBorder="1" applyAlignment="1">
      <alignment vertical="center"/>
    </xf>
    <xf numFmtId="0" fontId="49" fillId="4" borderId="0" xfId="6" applyFont="1" applyFill="1" applyBorder="1" applyAlignment="1">
      <alignment vertical="center"/>
    </xf>
    <xf numFmtId="0" fontId="49" fillId="4" borderId="6" xfId="6" applyFont="1" applyFill="1" applyBorder="1" applyAlignment="1">
      <alignment vertical="center"/>
    </xf>
    <xf numFmtId="0" fontId="49" fillId="4" borderId="49" xfId="6" applyFont="1" applyFill="1" applyBorder="1" applyAlignment="1">
      <alignment vertical="center"/>
    </xf>
    <xf numFmtId="0" fontId="49" fillId="4" borderId="50" xfId="6" applyFont="1" applyFill="1" applyBorder="1" applyAlignment="1">
      <alignment vertical="center"/>
    </xf>
    <xf numFmtId="0" fontId="49" fillId="4" borderId="51" xfId="6" applyFont="1" applyFill="1" applyBorder="1" applyAlignment="1">
      <alignment vertical="center"/>
    </xf>
    <xf numFmtId="0" fontId="54" fillId="4" borderId="46" xfId="6" applyFont="1" applyFill="1" applyBorder="1" applyAlignment="1">
      <alignment vertical="center" wrapText="1"/>
    </xf>
    <xf numFmtId="0" fontId="54" fillId="0" borderId="1" xfId="6" applyFont="1" applyFill="1" applyBorder="1" applyAlignment="1">
      <alignment vertical="center"/>
    </xf>
    <xf numFmtId="0" fontId="54" fillId="0" borderId="4" xfId="6" applyFont="1" applyFill="1" applyBorder="1" applyAlignment="1">
      <alignment vertical="center"/>
    </xf>
    <xf numFmtId="0" fontId="54" fillId="0" borderId="5" xfId="6" applyFont="1" applyFill="1" applyBorder="1" applyAlignment="1">
      <alignment vertical="center"/>
    </xf>
    <xf numFmtId="0" fontId="55" fillId="6" borderId="1" xfId="6" applyFont="1" applyFill="1" applyBorder="1" applyAlignment="1">
      <alignment horizontal="center" vertical="center" wrapText="1"/>
    </xf>
    <xf numFmtId="0" fontId="55" fillId="6" borderId="19" xfId="6" applyFont="1" applyFill="1" applyBorder="1" applyAlignment="1">
      <alignment horizontal="center" vertical="center"/>
    </xf>
    <xf numFmtId="0" fontId="55" fillId="6" borderId="10" xfId="6" applyFont="1" applyFill="1" applyBorder="1" applyAlignment="1">
      <alignment horizontal="center" vertical="center" shrinkToFit="1"/>
    </xf>
    <xf numFmtId="0" fontId="55" fillId="6" borderId="7" xfId="6" applyFont="1" applyFill="1" applyBorder="1" applyAlignment="1">
      <alignment horizontal="center" vertical="center" shrinkToFit="1"/>
    </xf>
    <xf numFmtId="0" fontId="55" fillId="6" borderId="8" xfId="6" applyFont="1" applyFill="1" applyBorder="1" applyAlignment="1">
      <alignment horizontal="center" vertical="center" shrinkToFit="1"/>
    </xf>
    <xf numFmtId="0" fontId="54" fillId="0" borderId="11" xfId="6" applyFont="1" applyFill="1" applyBorder="1" applyAlignment="1">
      <alignment vertical="center"/>
    </xf>
    <xf numFmtId="0" fontId="54" fillId="0" borderId="2" xfId="6" applyFont="1" applyFill="1" applyBorder="1" applyAlignment="1">
      <alignment vertical="center"/>
    </xf>
    <xf numFmtId="0" fontId="54" fillId="0" borderId="3" xfId="6" applyFont="1" applyFill="1" applyBorder="1" applyAlignment="1">
      <alignment vertical="center"/>
    </xf>
    <xf numFmtId="0" fontId="8" fillId="0" borderId="19" xfId="6" applyFont="1" applyFill="1" applyBorder="1" applyAlignment="1">
      <alignment horizontal="center" vertical="center" textRotation="255"/>
    </xf>
    <xf numFmtId="0" fontId="8" fillId="0" borderId="32" xfId="6" applyFont="1" applyFill="1" applyBorder="1" applyAlignment="1">
      <alignment horizontal="center" vertical="center" textRotation="255"/>
    </xf>
    <xf numFmtId="0" fontId="8" fillId="0" borderId="20" xfId="6" applyFont="1" applyFill="1" applyBorder="1" applyAlignment="1">
      <alignment horizontal="center" vertical="center" textRotation="255"/>
    </xf>
    <xf numFmtId="0" fontId="49" fillId="0" borderId="9" xfId="6" applyFont="1" applyBorder="1"/>
    <xf numFmtId="0" fontId="49" fillId="0" borderId="0" xfId="6" applyFont="1"/>
    <xf numFmtId="0" fontId="49" fillId="0" borderId="6" xfId="6" applyFont="1" applyBorder="1"/>
    <xf numFmtId="0" fontId="54" fillId="0" borderId="10" xfId="6" applyFont="1" applyFill="1" applyBorder="1" applyAlignment="1">
      <alignment vertical="center"/>
    </xf>
    <xf numFmtId="0" fontId="54" fillId="0" borderId="7" xfId="6" applyFont="1" applyFill="1" applyBorder="1" applyAlignment="1">
      <alignment vertical="center"/>
    </xf>
    <xf numFmtId="0" fontId="54" fillId="0" borderId="8" xfId="6" applyFont="1" applyFill="1" applyBorder="1" applyAlignment="1">
      <alignment vertical="center"/>
    </xf>
    <xf numFmtId="0" fontId="54" fillId="0" borderId="19" xfId="6" applyFont="1" applyFill="1" applyBorder="1" applyAlignment="1">
      <alignment horizontal="center" vertical="center"/>
    </xf>
    <xf numFmtId="0" fontId="54" fillId="0" borderId="9" xfId="6" applyFont="1" applyFill="1" applyBorder="1" applyAlignment="1">
      <alignment horizontal="left" vertical="top"/>
    </xf>
    <xf numFmtId="0" fontId="54" fillId="0" borderId="0" xfId="6" applyFont="1" applyFill="1" applyBorder="1" applyAlignment="1">
      <alignment horizontal="left" vertical="top"/>
    </xf>
    <xf numFmtId="0" fontId="54" fillId="0" borderId="6" xfId="6" applyFont="1" applyFill="1" applyBorder="1" applyAlignment="1">
      <alignment horizontal="left" vertical="top"/>
    </xf>
    <xf numFmtId="0" fontId="54" fillId="15" borderId="1" xfId="6" applyFont="1" applyFill="1" applyBorder="1" applyAlignment="1">
      <alignment horizontal="center" vertical="center"/>
    </xf>
    <xf numFmtId="0" fontId="54" fillId="15" borderId="4" xfId="6" applyFont="1" applyFill="1" applyBorder="1" applyAlignment="1">
      <alignment horizontal="center" vertical="center"/>
    </xf>
    <xf numFmtId="0" fontId="54" fillId="15" borderId="5" xfId="6" applyFont="1" applyFill="1" applyBorder="1" applyAlignment="1">
      <alignment horizontal="center" vertical="center"/>
    </xf>
    <xf numFmtId="0" fontId="54" fillId="15" borderId="10" xfId="6" applyFont="1" applyFill="1" applyBorder="1" applyAlignment="1">
      <alignment horizontal="center" vertical="center"/>
    </xf>
    <xf numFmtId="0" fontId="54" fillId="15" borderId="7" xfId="6" applyFont="1" applyFill="1" applyBorder="1" applyAlignment="1">
      <alignment horizontal="center" vertical="center"/>
    </xf>
    <xf numFmtId="0" fontId="54" fillId="15" borderId="8" xfId="6" applyFont="1" applyFill="1" applyBorder="1" applyAlignment="1">
      <alignment horizontal="center" vertical="center"/>
    </xf>
    <xf numFmtId="0" fontId="49" fillId="0" borderId="4" xfId="6" applyFont="1" applyFill="1" applyBorder="1" applyAlignment="1">
      <alignment horizontal="center"/>
    </xf>
    <xf numFmtId="0" fontId="49" fillId="0" borderId="5" xfId="6" applyFont="1" applyFill="1" applyBorder="1" applyAlignment="1">
      <alignment horizontal="center"/>
    </xf>
    <xf numFmtId="0" fontId="49" fillId="0" borderId="10" xfId="6" applyFont="1" applyFill="1" applyBorder="1" applyAlignment="1">
      <alignment horizontal="center"/>
    </xf>
    <xf numFmtId="0" fontId="49" fillId="0" borderId="7" xfId="6" applyFont="1" applyFill="1" applyBorder="1" applyAlignment="1">
      <alignment horizontal="center"/>
    </xf>
    <xf numFmtId="0" fontId="49" fillId="0" borderId="8" xfId="6" applyFont="1" applyFill="1" applyBorder="1" applyAlignment="1">
      <alignment horizontal="center"/>
    </xf>
    <xf numFmtId="0" fontId="54" fillId="0" borderId="1" xfId="6" applyFont="1" applyFill="1" applyBorder="1" applyAlignment="1">
      <alignment vertical="top" wrapText="1"/>
    </xf>
    <xf numFmtId="0" fontId="54" fillId="0" borderId="4" xfId="6" applyFont="1" applyFill="1" applyBorder="1" applyAlignment="1">
      <alignment vertical="top" wrapText="1"/>
    </xf>
    <xf numFmtId="0" fontId="54" fillId="0" borderId="5" xfId="6" applyFont="1" applyFill="1" applyBorder="1" applyAlignment="1">
      <alignment vertical="top" wrapText="1"/>
    </xf>
    <xf numFmtId="0" fontId="54" fillId="0" borderId="10" xfId="6" applyFont="1" applyFill="1" applyBorder="1" applyAlignment="1">
      <alignment vertical="top" wrapText="1"/>
    </xf>
    <xf numFmtId="0" fontId="54" fillId="0" borderId="7" xfId="6" applyFont="1" applyFill="1" applyBorder="1" applyAlignment="1">
      <alignment vertical="top" wrapText="1"/>
    </xf>
    <xf numFmtId="0" fontId="54" fillId="0" borderId="8" xfId="6" applyFont="1" applyFill="1" applyBorder="1" applyAlignment="1">
      <alignment vertical="top" wrapText="1"/>
    </xf>
    <xf numFmtId="0" fontId="54" fillId="0" borderId="0" xfId="6" applyFont="1" applyFill="1" applyBorder="1" applyAlignment="1">
      <alignment vertical="center" wrapText="1"/>
    </xf>
    <xf numFmtId="0" fontId="54" fillId="0" borderId="19" xfId="6" applyFont="1" applyFill="1" applyBorder="1" applyAlignment="1">
      <alignment horizontal="left" vertical="center"/>
    </xf>
    <xf numFmtId="0" fontId="54" fillId="0" borderId="20" xfId="6" applyFont="1" applyFill="1" applyBorder="1" applyAlignment="1">
      <alignment horizontal="left" vertical="center"/>
    </xf>
    <xf numFmtId="0" fontId="54" fillId="0" borderId="11" xfId="6" applyFont="1" applyFill="1" applyBorder="1" applyAlignment="1">
      <alignment horizontal="center" vertical="center" wrapText="1" justifyLastLine="1"/>
    </xf>
    <xf numFmtId="0" fontId="54" fillId="0" borderId="2" xfId="6" applyFont="1" applyFill="1" applyBorder="1" applyAlignment="1">
      <alignment horizontal="center" vertical="center" wrapText="1" justifyLastLine="1"/>
    </xf>
    <xf numFmtId="0" fontId="54" fillId="0" borderId="3" xfId="6" applyFont="1" applyFill="1" applyBorder="1" applyAlignment="1">
      <alignment horizontal="center" vertical="center" wrapText="1" justifyLastLine="1"/>
    </xf>
    <xf numFmtId="0" fontId="54" fillId="16" borderId="11" xfId="6" applyFont="1" applyFill="1" applyBorder="1" applyAlignment="1">
      <alignment horizontal="center" vertical="center"/>
    </xf>
    <xf numFmtId="0" fontId="54" fillId="16" borderId="2" xfId="6" applyFont="1" applyFill="1" applyBorder="1" applyAlignment="1">
      <alignment horizontal="center" vertical="center"/>
    </xf>
    <xf numFmtId="0" fontId="54" fillId="16" borderId="3" xfId="6" applyFont="1" applyFill="1" applyBorder="1" applyAlignment="1">
      <alignment horizontal="center" vertical="center"/>
    </xf>
    <xf numFmtId="0" fontId="8" fillId="0" borderId="11" xfId="6" applyFont="1" applyFill="1" applyBorder="1" applyAlignment="1">
      <alignment horizontal="center" vertical="center" wrapText="1"/>
    </xf>
    <xf numFmtId="0" fontId="8" fillId="0" borderId="2"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64" fillId="0" borderId="11" xfId="6" applyFont="1" applyFill="1" applyBorder="1" applyAlignment="1">
      <alignment horizontal="left" vertical="top" wrapText="1"/>
    </xf>
    <xf numFmtId="0" fontId="64" fillId="0" borderId="2" xfId="6" applyFont="1" applyFill="1" applyBorder="1" applyAlignment="1">
      <alignment horizontal="left" vertical="top" wrapText="1"/>
    </xf>
    <xf numFmtId="0" fontId="64" fillId="0" borderId="3" xfId="6" applyFont="1" applyFill="1" applyBorder="1" applyAlignment="1">
      <alignment horizontal="left" vertical="top" wrapText="1"/>
    </xf>
    <xf numFmtId="0" fontId="54" fillId="0" borderId="9" xfId="6" applyFont="1" applyFill="1" applyBorder="1" applyAlignment="1">
      <alignment vertical="center"/>
    </xf>
    <xf numFmtId="0" fontId="54" fillId="0" borderId="0" xfId="6" applyFont="1" applyFill="1" applyBorder="1" applyAlignment="1">
      <alignment vertical="center"/>
    </xf>
    <xf numFmtId="0" fontId="54" fillId="0" borderId="6" xfId="6" applyFont="1" applyFill="1" applyBorder="1" applyAlignment="1">
      <alignment vertical="center"/>
    </xf>
    <xf numFmtId="0" fontId="49" fillId="0" borderId="2" xfId="6" applyFont="1" applyFill="1" applyBorder="1" applyAlignment="1">
      <alignment horizontal="left"/>
    </xf>
    <xf numFmtId="0" fontId="64" fillId="0" borderId="9" xfId="6" applyFont="1" applyFill="1" applyBorder="1" applyAlignment="1">
      <alignment horizontal="left" vertical="top" wrapText="1"/>
    </xf>
    <xf numFmtId="0" fontId="64" fillId="0" borderId="0" xfId="6" applyFont="1" applyFill="1" applyBorder="1" applyAlignment="1">
      <alignment horizontal="left" vertical="top" wrapText="1"/>
    </xf>
    <xf numFmtId="0" fontId="64" fillId="0" borderId="6" xfId="6" applyFont="1" applyFill="1" applyBorder="1" applyAlignment="1">
      <alignment horizontal="left" vertical="top" wrapText="1"/>
    </xf>
    <xf numFmtId="0" fontId="64" fillId="0" borderId="10" xfId="6" applyFont="1" applyFill="1" applyBorder="1" applyAlignment="1">
      <alignment horizontal="left" vertical="top" wrapText="1"/>
    </xf>
    <xf numFmtId="0" fontId="64" fillId="0" borderId="7" xfId="6" applyFont="1" applyFill="1" applyBorder="1" applyAlignment="1">
      <alignment horizontal="left" vertical="top" wrapText="1"/>
    </xf>
    <xf numFmtId="0" fontId="64" fillId="0" borderId="8" xfId="6" applyFont="1" applyFill="1" applyBorder="1" applyAlignment="1">
      <alignment horizontal="left" vertical="top" wrapText="1"/>
    </xf>
    <xf numFmtId="0" fontId="8" fillId="2" borderId="9" xfId="6" applyFont="1" applyFill="1" applyBorder="1" applyAlignment="1">
      <alignment horizontal="center" vertical="center"/>
    </xf>
    <xf numFmtId="0" fontId="8" fillId="2" borderId="6" xfId="6" applyFont="1" applyFill="1" applyBorder="1" applyAlignment="1">
      <alignment horizontal="center" vertical="center"/>
    </xf>
    <xf numFmtId="0" fontId="8" fillId="0" borderId="9" xfId="6" applyFont="1" applyFill="1" applyBorder="1" applyAlignment="1">
      <alignment horizontal="left" vertical="center"/>
    </xf>
    <xf numFmtId="0" fontId="8" fillId="0" borderId="0" xfId="6" applyFont="1" applyFill="1" applyBorder="1" applyAlignment="1">
      <alignment horizontal="left" vertical="center"/>
    </xf>
    <xf numFmtId="0" fontId="8" fillId="0" borderId="6" xfId="6" applyFont="1" applyFill="1" applyBorder="1" applyAlignment="1">
      <alignment horizontal="left" vertical="center"/>
    </xf>
    <xf numFmtId="0" fontId="8" fillId="0" borderId="10" xfId="6" applyFont="1" applyFill="1" applyBorder="1" applyAlignment="1">
      <alignment horizontal="left" vertical="center"/>
    </xf>
    <xf numFmtId="0" fontId="8" fillId="0" borderId="7" xfId="6" applyFont="1" applyFill="1" applyBorder="1" applyAlignment="1">
      <alignment horizontal="left" vertical="center"/>
    </xf>
    <xf numFmtId="0" fontId="8" fillId="0" borderId="8" xfId="6" applyFont="1" applyFill="1" applyBorder="1" applyAlignment="1">
      <alignment horizontal="left" vertical="center"/>
    </xf>
    <xf numFmtId="0" fontId="50" fillId="2" borderId="7" xfId="6" applyFont="1" applyFill="1" applyBorder="1" applyAlignment="1">
      <alignment horizontal="center" vertical="center"/>
    </xf>
    <xf numFmtId="0" fontId="54" fillId="0" borderId="18" xfId="6" applyFont="1" applyFill="1" applyBorder="1" applyAlignment="1">
      <alignment horizontal="distributed" vertical="center" wrapText="1"/>
    </xf>
    <xf numFmtId="0" fontId="8" fillId="0" borderId="19" xfId="6" applyFont="1" applyFill="1" applyBorder="1" applyAlignment="1">
      <alignment horizontal="left" vertical="center"/>
    </xf>
    <xf numFmtId="0" fontId="8" fillId="0" borderId="32" xfId="6" applyFont="1" applyFill="1" applyBorder="1" applyAlignment="1">
      <alignment horizontal="left" vertical="center"/>
    </xf>
    <xf numFmtId="0" fontId="8" fillId="0" borderId="20" xfId="6" applyFont="1" applyFill="1" applyBorder="1" applyAlignment="1">
      <alignment horizontal="left" vertical="center"/>
    </xf>
    <xf numFmtId="0" fontId="54" fillId="0" borderId="1" xfId="6" applyFont="1" applyFill="1" applyBorder="1" applyAlignment="1">
      <alignment horizontal="center" vertical="center" textRotation="255"/>
    </xf>
    <xf numFmtId="0" fontId="54" fillId="0" borderId="9" xfId="6" applyFont="1" applyFill="1" applyBorder="1" applyAlignment="1">
      <alignment horizontal="center" vertical="center" textRotation="255"/>
    </xf>
    <xf numFmtId="0" fontId="54" fillId="0" borderId="10" xfId="6" applyFont="1" applyFill="1" applyBorder="1" applyAlignment="1">
      <alignment horizontal="center" vertical="center" textRotation="255"/>
    </xf>
    <xf numFmtId="0" fontId="64" fillId="0" borderId="1" xfId="6" applyFont="1" applyFill="1" applyBorder="1" applyAlignment="1">
      <alignment horizontal="left" vertical="top" wrapText="1"/>
    </xf>
    <xf numFmtId="0" fontId="64" fillId="0" borderId="4" xfId="6" applyFont="1" applyFill="1" applyBorder="1" applyAlignment="1">
      <alignment horizontal="left" vertical="top" wrapText="1"/>
    </xf>
    <xf numFmtId="0" fontId="64" fillId="0" borderId="5" xfId="6" applyFont="1" applyFill="1" applyBorder="1" applyAlignment="1">
      <alignment horizontal="left" vertical="top" wrapText="1"/>
    </xf>
    <xf numFmtId="0" fontId="54" fillId="2" borderId="19" xfId="6" applyFont="1" applyFill="1" applyBorder="1" applyAlignment="1">
      <alignment horizontal="center" vertical="center"/>
    </xf>
    <xf numFmtId="0" fontId="7" fillId="0" borderId="11" xfId="6" applyFont="1" applyFill="1" applyBorder="1" applyAlignment="1">
      <alignment horizontal="center" vertical="center" shrinkToFit="1"/>
    </xf>
    <xf numFmtId="0" fontId="7" fillId="0" borderId="2" xfId="6" applyFont="1" applyFill="1" applyBorder="1" applyAlignment="1">
      <alignment horizontal="center" vertical="center" shrinkToFit="1"/>
    </xf>
    <xf numFmtId="0" fontId="7" fillId="0" borderId="3" xfId="6" applyFont="1" applyFill="1" applyBorder="1" applyAlignment="1">
      <alignment horizontal="center" vertical="center" shrinkToFit="1"/>
    </xf>
    <xf numFmtId="0" fontId="8" fillId="0" borderId="1" xfId="6" applyFont="1" applyFill="1" applyBorder="1" applyAlignment="1">
      <alignment horizontal="left" vertical="center" wrapText="1"/>
    </xf>
    <xf numFmtId="0" fontId="8" fillId="0" borderId="4" xfId="6" applyFont="1" applyFill="1" applyBorder="1" applyAlignment="1">
      <alignment horizontal="left" vertical="center" wrapText="1"/>
    </xf>
    <xf numFmtId="0" fontId="8" fillId="0" borderId="5" xfId="6" applyFont="1" applyFill="1" applyBorder="1" applyAlignment="1">
      <alignment horizontal="left" vertical="center" wrapText="1"/>
    </xf>
    <xf numFmtId="0" fontId="8" fillId="0" borderId="9" xfId="6" applyFont="1" applyFill="1" applyBorder="1" applyAlignment="1">
      <alignment horizontal="left" vertical="center" wrapText="1"/>
    </xf>
    <xf numFmtId="0" fontId="8" fillId="0" borderId="6" xfId="6" applyFont="1" applyFill="1" applyBorder="1" applyAlignment="1">
      <alignment horizontal="left" vertical="center" wrapText="1"/>
    </xf>
    <xf numFmtId="0" fontId="8" fillId="0" borderId="10" xfId="6" applyFont="1" applyFill="1" applyBorder="1" applyAlignment="1">
      <alignment horizontal="left" vertical="center" wrapText="1"/>
    </xf>
    <xf numFmtId="0" fontId="8" fillId="0" borderId="7" xfId="6" applyFont="1" applyFill="1" applyBorder="1" applyAlignment="1">
      <alignment horizontal="left" vertical="center" wrapText="1"/>
    </xf>
    <xf numFmtId="0" fontId="8" fillId="0" borderId="8" xfId="6" applyFont="1" applyFill="1" applyBorder="1" applyAlignment="1">
      <alignment horizontal="left" vertical="center" wrapText="1"/>
    </xf>
    <xf numFmtId="0" fontId="8" fillId="0" borderId="9" xfId="6" applyFont="1" applyFill="1" applyBorder="1" applyAlignment="1">
      <alignment horizontal="center" vertical="center"/>
    </xf>
    <xf numFmtId="0" fontId="54" fillId="0" borderId="9" xfId="6" applyFont="1" applyFill="1" applyBorder="1" applyAlignment="1">
      <alignment horizontal="center" vertical="top" wrapText="1"/>
    </xf>
    <xf numFmtId="0" fontId="54" fillId="0" borderId="0" xfId="6" applyFont="1" applyFill="1" applyBorder="1" applyAlignment="1">
      <alignment horizontal="center" vertical="top" wrapText="1"/>
    </xf>
    <xf numFmtId="0" fontId="54" fillId="0" borderId="6" xfId="6" applyFont="1" applyFill="1" applyBorder="1" applyAlignment="1">
      <alignment horizontal="center" vertical="top" wrapText="1"/>
    </xf>
    <xf numFmtId="0" fontId="60" fillId="15" borderId="1" xfId="6" applyFont="1" applyFill="1" applyBorder="1" applyAlignment="1">
      <alignment horizontal="center" vertical="center"/>
    </xf>
    <xf numFmtId="0" fontId="60" fillId="15" borderId="4" xfId="6" applyFont="1" applyFill="1" applyBorder="1" applyAlignment="1">
      <alignment horizontal="center" vertical="center"/>
    </xf>
    <xf numFmtId="0" fontId="60" fillId="15" borderId="5" xfId="6" applyFont="1" applyFill="1" applyBorder="1" applyAlignment="1">
      <alignment horizontal="center" vertical="center"/>
    </xf>
    <xf numFmtId="0" fontId="60" fillId="15" borderId="9" xfId="6" applyFont="1" applyFill="1" applyBorder="1" applyAlignment="1">
      <alignment horizontal="center" vertical="center"/>
    </xf>
    <xf numFmtId="0" fontId="60" fillId="15" borderId="0" xfId="6" applyFont="1" applyFill="1" applyBorder="1" applyAlignment="1">
      <alignment horizontal="center" vertical="center"/>
    </xf>
    <xf numFmtId="0" fontId="60" fillId="15" borderId="6" xfId="6" applyFont="1" applyFill="1" applyBorder="1" applyAlignment="1">
      <alignment horizontal="center" vertical="center"/>
    </xf>
    <xf numFmtId="38" fontId="54" fillId="0" borderId="1" xfId="4" applyFont="1" applyFill="1" applyBorder="1" applyAlignment="1">
      <alignment horizontal="center" vertical="center"/>
    </xf>
    <xf numFmtId="38" fontId="54" fillId="0" borderId="4" xfId="4" applyFont="1" applyFill="1" applyBorder="1" applyAlignment="1">
      <alignment horizontal="center" vertical="center"/>
    </xf>
    <xf numFmtId="38" fontId="54" fillId="0" borderId="10" xfId="4" applyFont="1" applyFill="1" applyBorder="1" applyAlignment="1">
      <alignment horizontal="center" vertical="center"/>
    </xf>
    <xf numFmtId="38" fontId="54" fillId="0" borderId="7" xfId="4" applyFont="1" applyFill="1" applyBorder="1" applyAlignment="1">
      <alignment horizontal="center" vertical="center"/>
    </xf>
    <xf numFmtId="38" fontId="54" fillId="0" borderId="115" xfId="4" applyFont="1" applyFill="1" applyBorder="1" applyAlignment="1">
      <alignment horizontal="center" vertical="center"/>
    </xf>
    <xf numFmtId="38" fontId="54" fillId="0" borderId="116" xfId="4" applyFont="1" applyFill="1" applyBorder="1" applyAlignment="1">
      <alignment horizontal="center" vertical="center"/>
    </xf>
    <xf numFmtId="38" fontId="54" fillId="0" borderId="45" xfId="4" applyFont="1" applyFill="1" applyBorder="1" applyAlignment="1">
      <alignment horizontal="center" vertical="center"/>
    </xf>
    <xf numFmtId="38" fontId="54" fillId="0" borderId="135" xfId="4" applyFont="1" applyFill="1" applyBorder="1" applyAlignment="1">
      <alignment horizontal="center" vertical="center"/>
    </xf>
    <xf numFmtId="0" fontId="54" fillId="0" borderId="135" xfId="6" applyFont="1" applyFill="1" applyBorder="1" applyAlignment="1">
      <alignment horizontal="center" vertical="center"/>
    </xf>
    <xf numFmtId="38" fontId="54" fillId="0" borderId="50" xfId="4" applyFont="1" applyFill="1" applyBorder="1" applyAlignment="1">
      <alignment horizontal="center" vertical="center"/>
    </xf>
    <xf numFmtId="38" fontId="54" fillId="0" borderId="51" xfId="4" applyFont="1" applyFill="1" applyBorder="1" applyAlignment="1">
      <alignment horizontal="center" vertical="center"/>
    </xf>
    <xf numFmtId="0" fontId="54" fillId="0" borderId="51" xfId="6" applyFont="1" applyFill="1" applyBorder="1" applyAlignment="1">
      <alignment horizontal="center" vertical="center"/>
    </xf>
    <xf numFmtId="0" fontId="60" fillId="15" borderId="10" xfId="6" applyFont="1" applyFill="1" applyBorder="1" applyAlignment="1">
      <alignment horizontal="center" vertical="center"/>
    </xf>
    <xf numFmtId="0" fontId="60" fillId="15" borderId="7" xfId="6" applyFont="1" applyFill="1" applyBorder="1" applyAlignment="1">
      <alignment horizontal="center" vertical="center"/>
    </xf>
    <xf numFmtId="0" fontId="60" fillId="15" borderId="8" xfId="6" applyFont="1" applyFill="1" applyBorder="1" applyAlignment="1">
      <alignment horizontal="center" vertical="center"/>
    </xf>
    <xf numFmtId="38" fontId="54" fillId="0" borderId="11" xfId="4" applyFont="1" applyFill="1" applyBorder="1" applyAlignment="1">
      <alignment horizontal="center" vertical="center"/>
    </xf>
    <xf numFmtId="38" fontId="54" fillId="0" borderId="2" xfId="4" applyFont="1" applyFill="1" applyBorder="1" applyAlignment="1">
      <alignment horizontal="center" vertical="center"/>
    </xf>
    <xf numFmtId="38" fontId="54" fillId="0" borderId="3" xfId="4" applyFont="1" applyFill="1" applyBorder="1" applyAlignment="1">
      <alignment horizontal="center" vertical="center"/>
    </xf>
    <xf numFmtId="38" fontId="54" fillId="0" borderId="18" xfId="4" applyFont="1" applyFill="1" applyBorder="1" applyAlignment="1">
      <alignment horizontal="right" vertical="center"/>
    </xf>
    <xf numFmtId="38" fontId="54" fillId="0" borderId="5" xfId="4" applyFont="1" applyFill="1" applyBorder="1" applyAlignment="1">
      <alignment horizontal="center" vertical="center"/>
    </xf>
    <xf numFmtId="38" fontId="54" fillId="0" borderId="0" xfId="4" applyFont="1" applyFill="1" applyBorder="1" applyAlignment="1">
      <alignment horizontal="center" vertical="center"/>
    </xf>
    <xf numFmtId="38" fontId="54" fillId="0" borderId="6" xfId="4" applyFont="1" applyFill="1" applyBorder="1" applyAlignment="1">
      <alignment horizontal="center" vertical="center"/>
    </xf>
    <xf numFmtId="38" fontId="54" fillId="0" borderId="11" xfId="4" applyFont="1" applyFill="1" applyBorder="1" applyAlignment="1">
      <alignment horizontal="left" vertical="center"/>
    </xf>
    <xf numFmtId="38" fontId="54" fillId="0" borderId="2" xfId="4" applyFont="1" applyFill="1" applyBorder="1" applyAlignment="1">
      <alignment horizontal="left" vertical="center"/>
    </xf>
    <xf numFmtId="38" fontId="54" fillId="0" borderId="3" xfId="4" applyFont="1" applyFill="1" applyBorder="1" applyAlignment="1">
      <alignment horizontal="left" vertical="center"/>
    </xf>
    <xf numFmtId="38" fontId="54" fillId="0" borderId="18" xfId="4" applyFont="1" applyFill="1" applyBorder="1" applyAlignment="1">
      <alignment horizontal="center" vertical="center" textRotation="255"/>
    </xf>
    <xf numFmtId="0" fontId="81" fillId="0" borderId="0" xfId="6" applyFont="1" applyFill="1" applyAlignment="1">
      <alignment horizontal="right" vertical="center"/>
    </xf>
    <xf numFmtId="0" fontId="81" fillId="0" borderId="0" xfId="6" applyFont="1" applyFill="1" applyBorder="1" applyAlignment="1">
      <alignment horizontal="right" vertical="center"/>
    </xf>
    <xf numFmtId="0" fontId="55" fillId="6" borderId="9" xfId="6" applyFont="1" applyFill="1" applyBorder="1" applyAlignment="1">
      <alignment horizontal="center" vertical="center"/>
    </xf>
    <xf numFmtId="0" fontId="55" fillId="6" borderId="0" xfId="6" applyFont="1" applyFill="1" applyBorder="1" applyAlignment="1">
      <alignment horizontal="center" vertical="center"/>
    </xf>
    <xf numFmtId="0" fontId="55" fillId="6" borderId="6" xfId="6" applyFont="1" applyFill="1" applyBorder="1" applyAlignment="1">
      <alignment horizontal="center" vertical="center"/>
    </xf>
    <xf numFmtId="190" fontId="8" fillId="0" borderId="9" xfId="0" applyNumberFormat="1" applyFont="1" applyFill="1" applyBorder="1" applyAlignment="1">
      <alignment vertical="center"/>
    </xf>
    <xf numFmtId="190" fontId="8" fillId="0" borderId="0" xfId="0" applyNumberFormat="1" applyFont="1" applyFill="1" applyBorder="1" applyAlignment="1">
      <alignment vertical="center"/>
    </xf>
    <xf numFmtId="190" fontId="8" fillId="0" borderId="10" xfId="0" applyNumberFormat="1" applyFont="1" applyFill="1" applyBorder="1" applyAlignment="1">
      <alignment vertical="center"/>
    </xf>
    <xf numFmtId="190" fontId="8" fillId="0" borderId="7" xfId="0" applyNumberFormat="1" applyFont="1" applyFill="1" applyBorder="1" applyAlignment="1">
      <alignment vertical="center"/>
    </xf>
    <xf numFmtId="0" fontId="8" fillId="0" borderId="6" xfId="0" applyFont="1" applyFill="1" applyBorder="1" applyAlignment="1">
      <alignment vertical="center"/>
    </xf>
    <xf numFmtId="0" fontId="8" fillId="0" borderId="8" xfId="0" applyFont="1" applyFill="1" applyBorder="1" applyAlignment="1">
      <alignment vertical="center"/>
    </xf>
    <xf numFmtId="0" fontId="8" fillId="0" borderId="0" xfId="6" applyFont="1" applyFill="1" applyBorder="1" applyAlignment="1">
      <alignment horizontal="right" vertical="center"/>
    </xf>
    <xf numFmtId="0" fontId="54" fillId="0" borderId="4" xfId="6" applyFont="1" applyFill="1" applyBorder="1" applyAlignment="1">
      <alignment vertical="center" wrapText="1"/>
    </xf>
    <xf numFmtId="38" fontId="54" fillId="0" borderId="11" xfId="4" applyFont="1" applyFill="1" applyBorder="1" applyAlignment="1">
      <alignment horizontal="center" vertical="center" wrapText="1"/>
    </xf>
    <xf numFmtId="38" fontId="54" fillId="0" borderId="2" xfId="4" applyFont="1" applyFill="1" applyBorder="1" applyAlignment="1">
      <alignment horizontal="center" vertical="center" wrapText="1"/>
    </xf>
    <xf numFmtId="0" fontId="8" fillId="0" borderId="9" xfId="0" applyFont="1" applyFill="1" applyBorder="1" applyAlignment="1">
      <alignment vertical="center" wrapText="1"/>
    </xf>
    <xf numFmtId="0" fontId="8" fillId="0" borderId="6" xfId="0" applyFont="1" applyFill="1" applyBorder="1" applyAlignment="1">
      <alignment vertical="center" wrapText="1"/>
    </xf>
    <xf numFmtId="0" fontId="93" fillId="14" borderId="11" xfId="6" applyFont="1" applyFill="1" applyBorder="1" applyAlignment="1">
      <alignment horizontal="center" vertical="center" wrapText="1"/>
    </xf>
    <xf numFmtId="0" fontId="93" fillId="14" borderId="2" xfId="6" applyFont="1" applyFill="1" applyBorder="1" applyAlignment="1">
      <alignment horizontal="center" vertical="center" wrapText="1"/>
    </xf>
    <xf numFmtId="0" fontId="93" fillId="14" borderId="3" xfId="6" applyFont="1" applyFill="1" applyBorder="1" applyAlignment="1">
      <alignment horizontal="center" vertical="center" wrapText="1"/>
    </xf>
    <xf numFmtId="0" fontId="54" fillId="0" borderId="2" xfId="6" applyFont="1" applyFill="1" applyBorder="1" applyAlignment="1">
      <alignment horizontal="center" vertical="center" wrapText="1"/>
    </xf>
    <xf numFmtId="0" fontId="59" fillId="0" borderId="2" xfId="6" applyFont="1" applyFill="1" applyBorder="1" applyAlignment="1">
      <alignment horizontal="center" vertical="center"/>
    </xf>
    <xf numFmtId="0" fontId="59" fillId="0" borderId="3" xfId="6" applyFont="1" applyFill="1" applyBorder="1" applyAlignment="1">
      <alignment horizontal="center" vertical="center"/>
    </xf>
    <xf numFmtId="0" fontId="8" fillId="2" borderId="9"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190" fontId="8" fillId="0" borderId="11" xfId="0" applyNumberFormat="1" applyFont="1" applyFill="1" applyBorder="1" applyAlignment="1">
      <alignment vertical="center"/>
    </xf>
    <xf numFmtId="190" fontId="8" fillId="0" borderId="2" xfId="0" applyNumberFormat="1" applyFont="1" applyFill="1" applyBorder="1" applyAlignment="1">
      <alignment vertical="center"/>
    </xf>
    <xf numFmtId="0" fontId="8" fillId="2" borderId="1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176" xfId="0" applyFont="1" applyFill="1" applyBorder="1" applyAlignment="1">
      <alignment horizontal="center" vertical="center" shrinkToFit="1"/>
    </xf>
    <xf numFmtId="0" fontId="8" fillId="2" borderId="177" xfId="0" applyFont="1" applyFill="1" applyBorder="1" applyAlignment="1">
      <alignment horizontal="center" vertical="center" shrinkToFit="1"/>
    </xf>
    <xf numFmtId="0" fontId="8" fillId="2" borderId="178" xfId="0" applyFont="1" applyFill="1" applyBorder="1" applyAlignment="1">
      <alignment horizontal="center" vertical="center" shrinkToFit="1"/>
    </xf>
    <xf numFmtId="0" fontId="8" fillId="2" borderId="179" xfId="0" applyFont="1" applyFill="1" applyBorder="1" applyAlignment="1">
      <alignment horizontal="center" vertical="center" shrinkToFit="1"/>
    </xf>
    <xf numFmtId="0" fontId="8" fillId="2" borderId="180" xfId="0" applyFont="1" applyFill="1" applyBorder="1" applyAlignment="1">
      <alignment horizontal="center" vertical="center" shrinkToFit="1"/>
    </xf>
    <xf numFmtId="0" fontId="8" fillId="2" borderId="181" xfId="0" applyFont="1" applyFill="1" applyBorder="1" applyAlignment="1">
      <alignment horizontal="center" vertical="center" shrinkToFit="1"/>
    </xf>
    <xf numFmtId="0" fontId="8" fillId="2" borderId="206" xfId="0" applyFont="1" applyFill="1" applyBorder="1" applyAlignment="1">
      <alignment horizontal="center" vertical="center" shrinkToFit="1"/>
    </xf>
    <xf numFmtId="0" fontId="8" fillId="2" borderId="207" xfId="0" applyFont="1" applyFill="1" applyBorder="1" applyAlignment="1">
      <alignment horizontal="center" vertical="center" shrinkToFit="1"/>
    </xf>
    <xf numFmtId="0" fontId="8" fillId="2" borderId="208" xfId="0" applyFont="1" applyFill="1" applyBorder="1" applyAlignment="1">
      <alignment horizontal="center" vertical="center" shrinkToFit="1"/>
    </xf>
    <xf numFmtId="0" fontId="8" fillId="0" borderId="199" xfId="0" applyFont="1" applyFill="1" applyBorder="1" applyAlignment="1">
      <alignment horizontal="center" vertical="center"/>
    </xf>
    <xf numFmtId="0" fontId="8" fillId="0" borderId="200" xfId="0" applyFont="1" applyFill="1" applyBorder="1" applyAlignment="1">
      <alignment horizontal="center" vertical="center"/>
    </xf>
    <xf numFmtId="0" fontId="8" fillId="0" borderId="202" xfId="0" applyFont="1" applyFill="1" applyBorder="1" applyAlignment="1">
      <alignment horizontal="center" vertical="center"/>
    </xf>
    <xf numFmtId="0" fontId="8" fillId="0" borderId="168" xfId="0" applyFont="1" applyFill="1" applyBorder="1" applyAlignment="1">
      <alignment horizontal="center" vertical="center"/>
    </xf>
    <xf numFmtId="0" fontId="8" fillId="0" borderId="182" xfId="0" applyFont="1" applyFill="1" applyBorder="1" applyAlignment="1">
      <alignment vertical="center"/>
    </xf>
    <xf numFmtId="0" fontId="8" fillId="0" borderId="183" xfId="0" applyFont="1" applyFill="1" applyBorder="1" applyAlignment="1">
      <alignment vertical="center"/>
    </xf>
    <xf numFmtId="0" fontId="8" fillId="0" borderId="184" xfId="0" applyFont="1" applyFill="1" applyBorder="1" applyAlignment="1">
      <alignment vertical="center"/>
    </xf>
    <xf numFmtId="0" fontId="8" fillId="0" borderId="185" xfId="0" applyFont="1" applyFill="1" applyBorder="1" applyAlignment="1">
      <alignment vertical="center"/>
    </xf>
    <xf numFmtId="0" fontId="8" fillId="0" borderId="186" xfId="0" applyFont="1" applyFill="1" applyBorder="1" applyAlignment="1">
      <alignment vertical="center"/>
    </xf>
    <xf numFmtId="0" fontId="8" fillId="0" borderId="187" xfId="0" applyFont="1" applyFill="1" applyBorder="1" applyAlignment="1">
      <alignment vertical="center"/>
    </xf>
    <xf numFmtId="181" fontId="8" fillId="0" borderId="72" xfId="0" applyNumberFormat="1" applyFont="1" applyFill="1" applyBorder="1" applyAlignment="1">
      <alignment vertical="center" shrinkToFit="1"/>
    </xf>
    <xf numFmtId="181" fontId="8" fillId="0" borderId="33" xfId="0" applyNumberFormat="1" applyFont="1" applyFill="1" applyBorder="1" applyAlignment="1">
      <alignment vertical="center" shrinkToFit="1"/>
    </xf>
    <xf numFmtId="181" fontId="8" fillId="0" borderId="117" xfId="0" applyNumberFormat="1" applyFont="1" applyFill="1" applyBorder="1" applyAlignment="1">
      <alignment vertical="center" shrinkToFit="1"/>
    </xf>
    <xf numFmtId="181" fontId="8" fillId="0" borderId="43" xfId="0" applyNumberFormat="1" applyFont="1" applyFill="1" applyBorder="1" applyAlignment="1">
      <alignment vertical="center" shrinkToFit="1"/>
    </xf>
    <xf numFmtId="0" fontId="8" fillId="0" borderId="71" xfId="0" applyFont="1" applyFill="1" applyBorder="1" applyAlignment="1">
      <alignment vertical="center"/>
    </xf>
    <xf numFmtId="0" fontId="8" fillId="0" borderId="119" xfId="0" applyFont="1" applyFill="1" applyBorder="1" applyAlignment="1">
      <alignment vertical="center"/>
    </xf>
    <xf numFmtId="0" fontId="8" fillId="0" borderId="201" xfId="0" applyFont="1" applyFill="1" applyBorder="1" applyAlignment="1">
      <alignment horizontal="center" vertical="center"/>
    </xf>
    <xf numFmtId="0" fontId="8" fillId="0" borderId="183" xfId="0" applyFont="1" applyFill="1" applyBorder="1" applyAlignment="1">
      <alignment horizontal="center" vertical="center"/>
    </xf>
    <xf numFmtId="0" fontId="8" fillId="0" borderId="184" xfId="0" applyFont="1" applyFill="1" applyBorder="1" applyAlignment="1">
      <alignment horizontal="center" vertical="center"/>
    </xf>
    <xf numFmtId="0" fontId="8" fillId="0" borderId="167" xfId="0" applyFont="1" applyFill="1" applyBorder="1" applyAlignment="1">
      <alignment horizontal="center" vertical="center"/>
    </xf>
    <xf numFmtId="0" fontId="8" fillId="0" borderId="186" xfId="0" applyFont="1" applyFill="1" applyBorder="1" applyAlignment="1">
      <alignment horizontal="center" vertical="center"/>
    </xf>
    <xf numFmtId="0" fontId="8" fillId="0" borderId="187" xfId="0" applyFont="1" applyFill="1" applyBorder="1" applyAlignment="1">
      <alignment horizontal="center" vertical="center"/>
    </xf>
    <xf numFmtId="190" fontId="8" fillId="0" borderId="72" xfId="0" applyNumberFormat="1" applyFont="1" applyFill="1" applyBorder="1" applyAlignment="1">
      <alignment vertical="center" shrinkToFit="1"/>
    </xf>
    <xf numFmtId="190" fontId="8" fillId="0" borderId="33" xfId="0" applyNumberFormat="1" applyFont="1" applyFill="1" applyBorder="1" applyAlignment="1">
      <alignment vertical="center" shrinkToFit="1"/>
    </xf>
    <xf numFmtId="190" fontId="8" fillId="0" borderId="117" xfId="0" applyNumberFormat="1" applyFont="1" applyFill="1" applyBorder="1" applyAlignment="1">
      <alignment vertical="center" shrinkToFit="1"/>
    </xf>
    <xf numFmtId="190" fontId="8" fillId="0" borderId="43" xfId="0" applyNumberFormat="1" applyFont="1" applyFill="1" applyBorder="1" applyAlignment="1">
      <alignment vertical="center" shrinkToFit="1"/>
    </xf>
    <xf numFmtId="0" fontId="8" fillId="0" borderId="203" xfId="0" applyFont="1" applyFill="1" applyBorder="1" applyAlignment="1">
      <alignment horizontal="center" vertical="center"/>
    </xf>
    <xf numFmtId="0" fontId="8" fillId="0" borderId="204" xfId="0" applyFont="1" applyFill="1" applyBorder="1" applyAlignment="1">
      <alignment horizontal="center" vertical="center"/>
    </xf>
    <xf numFmtId="0" fontId="8" fillId="0" borderId="205" xfId="0" applyFont="1" applyFill="1" applyBorder="1" applyAlignment="1">
      <alignment horizontal="center" vertical="center"/>
    </xf>
    <xf numFmtId="0" fontId="8" fillId="0" borderId="154" xfId="0" applyFont="1" applyFill="1" applyBorder="1" applyAlignment="1">
      <alignment horizontal="center" vertical="center"/>
    </xf>
    <xf numFmtId="0" fontId="8" fillId="0" borderId="155" xfId="0" applyFont="1" applyFill="1" applyBorder="1" applyAlignment="1">
      <alignment horizontal="center" vertical="center"/>
    </xf>
    <xf numFmtId="0" fontId="8" fillId="0" borderId="156" xfId="0" applyFont="1" applyFill="1" applyBorder="1" applyAlignment="1">
      <alignment horizontal="center" vertical="center"/>
    </xf>
    <xf numFmtId="0" fontId="8" fillId="0" borderId="122" xfId="0" applyFont="1" applyFill="1" applyBorder="1" applyAlignment="1">
      <alignment horizontal="center" vertical="center"/>
    </xf>
    <xf numFmtId="0" fontId="8" fillId="0" borderId="123" xfId="0" applyFont="1" applyFill="1" applyBorder="1" applyAlignment="1">
      <alignment horizontal="center" vertical="center"/>
    </xf>
    <xf numFmtId="0" fontId="8" fillId="0" borderId="124" xfId="0" applyFont="1" applyFill="1" applyBorder="1" applyAlignment="1">
      <alignment horizontal="center" vertical="center"/>
    </xf>
    <xf numFmtId="0" fontId="93" fillId="6" borderId="169" xfId="0" applyFont="1" applyFill="1" applyBorder="1" applyAlignment="1">
      <alignment horizontal="center" vertical="center"/>
    </xf>
    <xf numFmtId="0" fontId="93" fillId="6" borderId="170" xfId="0" applyFont="1" applyFill="1" applyBorder="1" applyAlignment="1">
      <alignment horizontal="center" vertical="center"/>
    </xf>
    <xf numFmtId="0" fontId="55" fillId="6" borderId="11" xfId="0" applyFont="1" applyFill="1" applyBorder="1" applyAlignment="1">
      <alignment horizontal="center" vertical="center"/>
    </xf>
    <xf numFmtId="0" fontId="55" fillId="6" borderId="2" xfId="0" applyFont="1" applyFill="1" applyBorder="1" applyAlignment="1">
      <alignment horizontal="center" vertical="center"/>
    </xf>
    <xf numFmtId="0" fontId="55" fillId="6" borderId="3" xfId="0" applyFont="1" applyFill="1" applyBorder="1" applyAlignment="1">
      <alignment horizontal="center" vertical="center"/>
    </xf>
    <xf numFmtId="0" fontId="93" fillId="6" borderId="1" xfId="0" applyFont="1" applyFill="1" applyBorder="1" applyAlignment="1">
      <alignment horizontal="center" vertical="center"/>
    </xf>
    <xf numFmtId="0" fontId="93" fillId="6" borderId="4" xfId="0" applyFont="1" applyFill="1" applyBorder="1" applyAlignment="1">
      <alignment horizontal="center" vertical="center"/>
    </xf>
    <xf numFmtId="0" fontId="93" fillId="6" borderId="169" xfId="0" applyFont="1" applyFill="1" applyBorder="1" applyAlignment="1">
      <alignment horizontal="center" vertical="center" wrapText="1"/>
    </xf>
    <xf numFmtId="0" fontId="93" fillId="6" borderId="170" xfId="0" applyFont="1" applyFill="1" applyBorder="1" applyAlignment="1">
      <alignment horizontal="center" vertical="center" wrapText="1"/>
    </xf>
    <xf numFmtId="0" fontId="93" fillId="6" borderId="171" xfId="0" applyFont="1" applyFill="1" applyBorder="1" applyAlignment="1">
      <alignment horizontal="center" vertical="center" wrapText="1"/>
    </xf>
    <xf numFmtId="190" fontId="8" fillId="0" borderId="1" xfId="0" applyNumberFormat="1" applyFont="1" applyFill="1" applyBorder="1" applyAlignment="1">
      <alignment vertical="center"/>
    </xf>
    <xf numFmtId="190" fontId="8" fillId="0" borderId="4" xfId="0" applyNumberFormat="1" applyFont="1" applyFill="1" applyBorder="1" applyAlignment="1">
      <alignment vertical="center"/>
    </xf>
    <xf numFmtId="0" fontId="8" fillId="0" borderId="5" xfId="0" applyFont="1" applyFill="1" applyBorder="1" applyAlignment="1">
      <alignment vertical="center"/>
    </xf>
    <xf numFmtId="0" fontId="8" fillId="0" borderId="5" xfId="0" applyFont="1" applyFill="1" applyBorder="1" applyAlignment="1">
      <alignment horizontal="left" vertical="center"/>
    </xf>
    <xf numFmtId="0" fontId="8" fillId="0" borderId="145" xfId="0" applyFont="1" applyFill="1" applyBorder="1" applyAlignment="1">
      <alignment horizontal="left" vertical="center"/>
    </xf>
    <xf numFmtId="0" fontId="8" fillId="0" borderId="146" xfId="0" applyFont="1" applyFill="1" applyBorder="1" applyAlignment="1">
      <alignment horizontal="left" vertical="center"/>
    </xf>
    <xf numFmtId="0" fontId="8" fillId="0" borderId="147" xfId="0" applyFont="1" applyFill="1" applyBorder="1" applyAlignment="1">
      <alignment horizontal="left" vertical="center"/>
    </xf>
    <xf numFmtId="190" fontId="8" fillId="0" borderId="122" xfId="0" applyNumberFormat="1" applyFont="1" applyFill="1" applyBorder="1" applyAlignment="1">
      <alignment horizontal="center" vertical="center"/>
    </xf>
    <xf numFmtId="190" fontId="8" fillId="0" borderId="123" xfId="0" applyNumberFormat="1" applyFont="1" applyFill="1" applyBorder="1" applyAlignment="1">
      <alignment horizontal="center" vertical="center"/>
    </xf>
    <xf numFmtId="190" fontId="8" fillId="0" borderId="124" xfId="0" applyNumberFormat="1" applyFont="1" applyFill="1" applyBorder="1" applyAlignment="1">
      <alignment horizontal="center" vertical="center"/>
    </xf>
    <xf numFmtId="0" fontId="8" fillId="0" borderId="148" xfId="0" applyFont="1" applyFill="1" applyBorder="1" applyAlignment="1">
      <alignment horizontal="center" vertical="center"/>
    </xf>
    <xf numFmtId="0" fontId="8" fillId="0" borderId="149" xfId="0" applyFont="1" applyFill="1" applyBorder="1" applyAlignment="1">
      <alignment horizontal="center" vertical="center"/>
    </xf>
    <xf numFmtId="0" fontId="8" fillId="0" borderId="150" xfId="0" applyFont="1" applyFill="1" applyBorder="1" applyAlignment="1">
      <alignment vertical="center" wrapText="1"/>
    </xf>
    <xf numFmtId="0" fontId="8" fillId="0" borderId="149" xfId="0" applyFont="1" applyFill="1" applyBorder="1" applyAlignment="1">
      <alignment vertical="center"/>
    </xf>
    <xf numFmtId="0" fontId="8" fillId="0" borderId="53" xfId="0" applyFont="1" applyFill="1" applyBorder="1" applyAlignment="1">
      <alignment vertical="center"/>
    </xf>
    <xf numFmtId="181" fontId="8" fillId="0" borderId="149" xfId="0" applyNumberFormat="1" applyFont="1" applyFill="1" applyBorder="1" applyAlignment="1">
      <alignment vertical="center" shrinkToFit="1"/>
    </xf>
    <xf numFmtId="0" fontId="8" fillId="0" borderId="53" xfId="0" applyFont="1" applyFill="1" applyBorder="1" applyAlignment="1">
      <alignment horizontal="center" vertical="center"/>
    </xf>
    <xf numFmtId="190" fontId="8" fillId="0" borderId="148" xfId="0" applyNumberFormat="1" applyFont="1" applyFill="1" applyBorder="1" applyAlignment="1">
      <alignment vertical="center" shrinkToFit="1"/>
    </xf>
    <xf numFmtId="190" fontId="8" fillId="0" borderId="149" xfId="0" applyNumberFormat="1" applyFont="1" applyFill="1" applyBorder="1" applyAlignment="1">
      <alignment vertical="center" shrinkToFit="1"/>
    </xf>
    <xf numFmtId="0" fontId="58" fillId="0" borderId="11" xfId="6" applyFont="1" applyFill="1" applyBorder="1" applyAlignment="1">
      <alignment horizontal="left" vertical="center" wrapText="1"/>
    </xf>
    <xf numFmtId="0" fontId="58" fillId="0" borderId="2" xfId="6" applyFont="1" applyFill="1" applyBorder="1" applyAlignment="1">
      <alignment horizontal="left" vertical="center" wrapText="1"/>
    </xf>
    <xf numFmtId="0" fontId="58" fillId="0" borderId="3" xfId="6" applyFont="1" applyFill="1" applyBorder="1" applyAlignment="1">
      <alignment horizontal="left" vertical="center" wrapText="1"/>
    </xf>
    <xf numFmtId="0" fontId="54" fillId="2" borderId="18" xfId="0" applyFont="1" applyFill="1" applyBorder="1" applyAlignment="1">
      <alignment horizontal="center" vertical="center"/>
    </xf>
    <xf numFmtId="0" fontId="54" fillId="0" borderId="11" xfId="0" applyFont="1" applyFill="1" applyBorder="1" applyAlignment="1">
      <alignment vertical="center" wrapText="1" shrinkToFit="1"/>
    </xf>
    <xf numFmtId="0" fontId="54" fillId="0" borderId="2" xfId="0" applyFont="1" applyFill="1" applyBorder="1" applyAlignment="1">
      <alignment vertical="center" wrapText="1" shrinkToFit="1"/>
    </xf>
    <xf numFmtId="0" fontId="54" fillId="0" borderId="3" xfId="0" applyFont="1" applyFill="1" applyBorder="1" applyAlignment="1">
      <alignment vertical="center" wrapText="1" shrinkToFit="1"/>
    </xf>
    <xf numFmtId="0" fontId="58" fillId="0" borderId="2" xfId="6" applyFont="1" applyFill="1" applyBorder="1" applyAlignment="1">
      <alignment horizontal="center" vertical="center"/>
    </xf>
    <xf numFmtId="0" fontId="58" fillId="0" borderId="3" xfId="6" applyFont="1" applyFill="1" applyBorder="1" applyAlignment="1">
      <alignment horizontal="center" vertical="center"/>
    </xf>
    <xf numFmtId="0" fontId="54" fillId="0" borderId="11" xfId="0" applyFont="1" applyFill="1" applyBorder="1" applyAlignment="1">
      <alignment vertical="center" shrinkToFit="1"/>
    </xf>
    <xf numFmtId="0" fontId="54" fillId="0" borderId="2" xfId="0" applyFont="1" applyFill="1" applyBorder="1" applyAlignment="1">
      <alignment vertical="center" shrinkToFit="1"/>
    </xf>
    <xf numFmtId="0" fontId="54" fillId="0" borderId="3" xfId="0" applyFont="1" applyFill="1" applyBorder="1" applyAlignment="1">
      <alignment vertical="center" shrinkToFit="1"/>
    </xf>
    <xf numFmtId="0" fontId="55" fillId="6" borderId="4" xfId="6" applyFont="1" applyFill="1" applyBorder="1" applyAlignment="1">
      <alignment horizontal="center" vertical="center" wrapText="1"/>
    </xf>
    <xf numFmtId="0" fontId="55" fillId="6" borderId="5" xfId="6" applyFont="1" applyFill="1" applyBorder="1" applyAlignment="1">
      <alignment horizontal="center" vertical="center" wrapText="1"/>
    </xf>
    <xf numFmtId="0" fontId="55" fillId="6" borderId="10" xfId="6" applyFont="1" applyFill="1" applyBorder="1" applyAlignment="1">
      <alignment horizontal="center" vertical="center" wrapText="1"/>
    </xf>
    <xf numFmtId="0" fontId="55" fillId="6" borderId="7" xfId="6" applyFont="1" applyFill="1" applyBorder="1" applyAlignment="1">
      <alignment horizontal="center" vertical="center" wrapText="1"/>
    </xf>
    <xf numFmtId="0" fontId="55" fillId="6" borderId="8" xfId="6" applyFont="1" applyFill="1" applyBorder="1" applyAlignment="1">
      <alignment horizontal="center" vertical="center" wrapText="1"/>
    </xf>
    <xf numFmtId="0" fontId="55" fillId="6" borderId="18" xfId="6" applyFont="1" applyFill="1" applyBorder="1" applyAlignment="1">
      <alignment horizontal="left" vertical="center" wrapText="1"/>
    </xf>
    <xf numFmtId="0" fontId="8" fillId="6" borderId="172" xfId="0" applyFont="1" applyFill="1" applyBorder="1" applyAlignment="1">
      <alignment horizontal="center" vertical="center"/>
    </xf>
    <xf numFmtId="0" fontId="8" fillId="6" borderId="173" xfId="0" applyFont="1" applyFill="1" applyBorder="1" applyAlignment="1">
      <alignment horizontal="center" vertical="center"/>
    </xf>
    <xf numFmtId="0" fontId="8" fillId="6" borderId="174" xfId="0" applyFont="1" applyFill="1" applyBorder="1" applyAlignment="1">
      <alignment horizontal="center" vertical="center"/>
    </xf>
    <xf numFmtId="190" fontId="8" fillId="0" borderId="11" xfId="0" applyNumberFormat="1" applyFont="1" applyFill="1" applyBorder="1" applyAlignment="1">
      <alignment horizontal="right" vertical="center"/>
    </xf>
    <xf numFmtId="190" fontId="8" fillId="0" borderId="2" xfId="0" applyNumberFormat="1" applyFont="1" applyFill="1" applyBorder="1" applyAlignment="1">
      <alignment horizontal="right" vertical="center"/>
    </xf>
    <xf numFmtId="190" fontId="8" fillId="0" borderId="172" xfId="0" applyNumberFormat="1" applyFont="1" applyFill="1" applyBorder="1" applyAlignment="1">
      <alignment horizontal="right" vertical="center"/>
    </xf>
    <xf numFmtId="190" fontId="8" fillId="0" borderId="173" xfId="0" applyNumberFormat="1" applyFont="1" applyFill="1" applyBorder="1" applyAlignment="1">
      <alignment horizontal="right" vertical="center"/>
    </xf>
    <xf numFmtId="190" fontId="8" fillId="0" borderId="175" xfId="0" applyNumberFormat="1" applyFont="1" applyFill="1" applyBorder="1" applyAlignment="1">
      <alignment horizontal="right" vertical="center"/>
    </xf>
    <xf numFmtId="0" fontId="24" fillId="0" borderId="2" xfId="0" applyFont="1" applyFill="1" applyBorder="1" applyAlignment="1">
      <alignment vertical="center" wrapText="1"/>
    </xf>
    <xf numFmtId="0" fontId="24" fillId="0" borderId="3" xfId="0" applyFont="1" applyFill="1" applyBorder="1" applyAlignment="1">
      <alignment vertical="center" wrapText="1"/>
    </xf>
    <xf numFmtId="0" fontId="54" fillId="0" borderId="19" xfId="6" applyFont="1" applyFill="1" applyBorder="1" applyAlignment="1">
      <alignment horizontal="left" vertical="center" wrapText="1"/>
    </xf>
    <xf numFmtId="0" fontId="49" fillId="0" borderId="2" xfId="6" applyBorder="1" applyAlignment="1">
      <alignment horizontal="left" vertical="center" wrapText="1"/>
    </xf>
    <xf numFmtId="0" fontId="49" fillId="0" borderId="3" xfId="6" applyBorder="1" applyAlignment="1">
      <alignment horizontal="left" vertical="center" wrapText="1"/>
    </xf>
    <xf numFmtId="0" fontId="54" fillId="0" borderId="7" xfId="6" applyFont="1" applyFill="1" applyBorder="1" applyAlignment="1">
      <alignment vertical="center" wrapText="1"/>
    </xf>
    <xf numFmtId="0" fontId="50" fillId="2" borderId="0" xfId="6" applyFont="1" applyFill="1" applyBorder="1" applyAlignment="1">
      <alignment horizontal="center" vertical="center"/>
    </xf>
    <xf numFmtId="38" fontId="54" fillId="7" borderId="11" xfId="4" applyFont="1" applyFill="1" applyBorder="1" applyAlignment="1">
      <alignment horizontal="right" vertical="center"/>
    </xf>
    <xf numFmtId="38" fontId="54" fillId="7" borderId="2" xfId="4" applyFont="1" applyFill="1" applyBorder="1" applyAlignment="1">
      <alignment horizontal="right" vertical="center"/>
    </xf>
    <xf numFmtId="0" fontId="55" fillId="6" borderId="10" xfId="6" applyFont="1" applyFill="1" applyBorder="1" applyAlignment="1">
      <alignment horizontal="left" vertical="center"/>
    </xf>
    <xf numFmtId="0" fontId="55" fillId="6" borderId="7" xfId="6" applyFont="1" applyFill="1" applyBorder="1" applyAlignment="1">
      <alignment horizontal="left" vertical="center"/>
    </xf>
    <xf numFmtId="0" fontId="55" fillId="6" borderId="8" xfId="6" applyFont="1" applyFill="1" applyBorder="1" applyAlignment="1">
      <alignment horizontal="left" vertical="center"/>
    </xf>
    <xf numFmtId="186" fontId="54" fillId="0" borderId="2" xfId="6" applyNumberFormat="1" applyFont="1" applyFill="1" applyBorder="1" applyAlignment="1">
      <alignment horizontal="center" vertical="center"/>
    </xf>
    <xf numFmtId="186" fontId="54" fillId="0" borderId="3" xfId="6" applyNumberFormat="1" applyFont="1" applyFill="1" applyBorder="1" applyAlignment="1">
      <alignment horizontal="center" vertical="center"/>
    </xf>
    <xf numFmtId="0" fontId="55" fillId="6" borderId="11" xfId="6" applyFont="1" applyFill="1" applyBorder="1" applyAlignment="1">
      <alignment horizontal="center" vertical="center" shrinkToFit="1"/>
    </xf>
    <xf numFmtId="0" fontId="55" fillId="6" borderId="2" xfId="6" applyFont="1" applyFill="1" applyBorder="1" applyAlignment="1">
      <alignment horizontal="center" vertical="center" shrinkToFit="1"/>
    </xf>
    <xf numFmtId="0" fontId="55" fillId="6" borderId="3" xfId="6" applyFont="1" applyFill="1" applyBorder="1" applyAlignment="1">
      <alignment horizontal="center" vertical="center" shrinkToFit="1"/>
    </xf>
    <xf numFmtId="0" fontId="54" fillId="0" borderId="18" xfId="6" applyFont="1" applyFill="1" applyBorder="1" applyAlignment="1">
      <alignment horizontal="right" vertical="center"/>
    </xf>
    <xf numFmtId="0" fontId="71" fillId="0" borderId="3" xfId="6" applyFont="1" applyFill="1" applyBorder="1" applyAlignment="1">
      <alignment horizontal="center" vertical="center"/>
    </xf>
    <xf numFmtId="0" fontId="71" fillId="0" borderId="18" xfId="6" applyFont="1" applyFill="1" applyBorder="1" applyAlignment="1">
      <alignment horizontal="center" vertical="center"/>
    </xf>
    <xf numFmtId="0" fontId="71" fillId="0" borderId="11" xfId="6" applyFont="1" applyFill="1" applyBorder="1" applyAlignment="1">
      <alignment horizontal="center" vertical="center"/>
    </xf>
    <xf numFmtId="0" fontId="49" fillId="0" borderId="32" xfId="6" applyFont="1" applyFill="1" applyBorder="1"/>
    <xf numFmtId="0" fontId="94" fillId="0" borderId="1" xfId="6" applyFont="1" applyFill="1" applyBorder="1" applyAlignment="1">
      <alignment horizontal="left" vertical="center" wrapText="1"/>
    </xf>
    <xf numFmtId="0" fontId="95" fillId="0" borderId="4" xfId="6" applyFont="1" applyBorder="1"/>
    <xf numFmtId="0" fontId="95" fillId="0" borderId="5" xfId="6" applyFont="1" applyBorder="1"/>
    <xf numFmtId="0" fontId="95" fillId="0" borderId="9" xfId="6" applyFont="1" applyBorder="1"/>
    <xf numFmtId="0" fontId="95" fillId="0" borderId="0" xfId="6" applyFont="1"/>
    <xf numFmtId="0" fontId="95" fillId="0" borderId="6" xfId="6" applyFont="1" applyBorder="1"/>
    <xf numFmtId="0" fontId="95" fillId="0" borderId="10" xfId="6" applyFont="1" applyBorder="1"/>
    <xf numFmtId="0" fontId="95" fillId="0" borderId="7" xfId="6" applyFont="1" applyBorder="1"/>
    <xf numFmtId="0" fontId="95" fillId="0" borderId="8" xfId="6" applyFont="1" applyBorder="1"/>
    <xf numFmtId="0" fontId="49" fillId="0" borderId="0" xfId="6" applyFont="1" applyBorder="1" applyAlignment="1">
      <alignment horizontal="left" vertical="top" wrapText="1"/>
    </xf>
    <xf numFmtId="0" fontId="49" fillId="0" borderId="6" xfId="6" applyFont="1" applyBorder="1" applyAlignment="1">
      <alignment horizontal="left" vertical="top" wrapText="1"/>
    </xf>
    <xf numFmtId="0" fontId="49" fillId="0" borderId="10" xfId="6" applyFont="1" applyFill="1" applyBorder="1" applyAlignment="1">
      <alignment horizontal="center" vertical="center" textRotation="255"/>
    </xf>
    <xf numFmtId="0" fontId="57" fillId="0" borderId="11" xfId="6" applyFont="1" applyFill="1" applyBorder="1" applyAlignment="1">
      <alignment horizontal="left" vertical="center"/>
    </xf>
    <xf numFmtId="0" fontId="57" fillId="0" borderId="3" xfId="6" applyFont="1" applyFill="1" applyBorder="1" applyAlignment="1">
      <alignment horizontal="left" vertical="center"/>
    </xf>
    <xf numFmtId="0" fontId="57" fillId="0" borderId="18" xfId="0" applyFont="1" applyFill="1" applyBorder="1" applyAlignment="1">
      <alignment vertical="center" wrapText="1"/>
    </xf>
    <xf numFmtId="0" fontId="60" fillId="0" borderId="18" xfId="0" applyFont="1" applyFill="1" applyBorder="1" applyAlignment="1">
      <alignment horizontal="center" vertical="center" wrapText="1" shrinkToFit="1"/>
    </xf>
    <xf numFmtId="0" fontId="54" fillId="2" borderId="19" xfId="0" applyFont="1" applyFill="1" applyBorder="1" applyAlignment="1">
      <alignment horizontal="center" vertical="center"/>
    </xf>
    <xf numFmtId="0" fontId="54" fillId="2" borderId="20" xfId="0" applyFont="1" applyFill="1" applyBorder="1" applyAlignment="1">
      <alignment horizontal="center" vertical="center"/>
    </xf>
    <xf numFmtId="0" fontId="60" fillId="0" borderId="18" xfId="0" applyFont="1" applyFill="1" applyBorder="1" applyAlignment="1">
      <alignment horizontal="center" vertical="center"/>
    </xf>
    <xf numFmtId="0" fontId="54" fillId="2" borderId="1" xfId="0" applyFont="1" applyFill="1" applyBorder="1" applyAlignment="1">
      <alignment horizontal="center" vertical="center"/>
    </xf>
    <xf numFmtId="0" fontId="54" fillId="2" borderId="5"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8" xfId="0" applyFont="1" applyFill="1" applyBorder="1" applyAlignment="1">
      <alignment horizontal="center" vertical="center"/>
    </xf>
    <xf numFmtId="0" fontId="8" fillId="0" borderId="209" xfId="0" applyFont="1" applyFill="1" applyBorder="1" applyAlignment="1">
      <alignment vertical="center"/>
    </xf>
    <xf numFmtId="0" fontId="8" fillId="0" borderId="210" xfId="0" applyFont="1" applyFill="1" applyBorder="1" applyAlignment="1">
      <alignment vertical="center"/>
    </xf>
    <xf numFmtId="0" fontId="8" fillId="0" borderId="211" xfId="0" applyFont="1" applyFill="1" applyBorder="1" applyAlignment="1">
      <alignment vertical="center"/>
    </xf>
    <xf numFmtId="190" fontId="8" fillId="0" borderId="143" xfId="0" applyNumberFormat="1" applyFont="1" applyFill="1" applyBorder="1" applyAlignment="1">
      <alignment horizontal="center" vertical="center"/>
    </xf>
    <xf numFmtId="190" fontId="8" fillId="0" borderId="144" xfId="0" applyNumberFormat="1" applyFont="1" applyFill="1" applyBorder="1" applyAlignment="1">
      <alignment horizontal="center" vertical="center"/>
    </xf>
    <xf numFmtId="0" fontId="8" fillId="0" borderId="1" xfId="0" applyFont="1" applyFill="1" applyBorder="1" applyAlignment="1">
      <alignment vertical="center" wrapText="1" shrinkToFit="1"/>
    </xf>
    <xf numFmtId="0" fontId="8" fillId="0" borderId="4" xfId="0" applyFont="1" applyFill="1" applyBorder="1" applyAlignment="1">
      <alignment vertical="center" wrapText="1" shrinkToFit="1"/>
    </xf>
    <xf numFmtId="0" fontId="8" fillId="0" borderId="5" xfId="0" applyFont="1" applyFill="1" applyBorder="1" applyAlignment="1">
      <alignment vertical="center" wrapText="1" shrinkToFit="1"/>
    </xf>
    <xf numFmtId="190" fontId="8" fillId="0" borderId="143" xfId="0" applyNumberFormat="1" applyFont="1" applyFill="1" applyBorder="1" applyAlignment="1">
      <alignment horizontal="center" vertical="center" wrapText="1" shrinkToFit="1"/>
    </xf>
    <xf numFmtId="190" fontId="8" fillId="0" borderId="144" xfId="0" applyNumberFormat="1" applyFont="1" applyFill="1" applyBorder="1" applyAlignment="1">
      <alignment horizontal="center" vertical="center" wrapText="1" shrinkToFit="1"/>
    </xf>
    <xf numFmtId="0" fontId="54" fillId="0" borderId="18" xfId="0" applyFont="1" applyFill="1" applyBorder="1" applyAlignment="1">
      <alignment horizontal="center" vertical="center" wrapText="1"/>
    </xf>
    <xf numFmtId="0" fontId="54" fillId="2" borderId="32" xfId="0" applyFont="1" applyFill="1" applyBorder="1" applyAlignment="1">
      <alignment horizontal="center" vertical="center"/>
    </xf>
    <xf numFmtId="0" fontId="61" fillId="0" borderId="0" xfId="6" applyFont="1" applyFill="1" applyAlignment="1">
      <alignment horizontal="right" vertical="center"/>
    </xf>
    <xf numFmtId="0" fontId="8" fillId="0" borderId="209" xfId="0" applyFont="1" applyFill="1" applyBorder="1" applyAlignment="1">
      <alignment vertical="center" wrapText="1"/>
    </xf>
    <xf numFmtId="0" fontId="8" fillId="0" borderId="210" xfId="0" applyFont="1" applyFill="1" applyBorder="1" applyAlignment="1">
      <alignment vertical="center" wrapText="1"/>
    </xf>
    <xf numFmtId="0" fontId="8" fillId="0" borderId="211" xfId="0" applyFont="1" applyFill="1" applyBorder="1" applyAlignment="1">
      <alignment vertical="center" wrapText="1"/>
    </xf>
    <xf numFmtId="0" fontId="61" fillId="0" borderId="0" xfId="6" applyFont="1" applyFill="1" applyBorder="1" applyAlignment="1">
      <alignment vertical="top" wrapText="1"/>
    </xf>
    <xf numFmtId="0" fontId="9" fillId="0" borderId="9" xfId="0" applyFont="1" applyFill="1" applyBorder="1" applyAlignment="1">
      <alignment horizontal="center" vertical="center"/>
    </xf>
    <xf numFmtId="0" fontId="60" fillId="0" borderId="0" xfId="6" applyFont="1" applyFill="1" applyAlignment="1">
      <alignment vertical="center"/>
    </xf>
    <xf numFmtId="0" fontId="9" fillId="0" borderId="9" xfId="0" applyFont="1" applyBorder="1" applyAlignment="1">
      <alignment horizontal="center" vertical="center"/>
    </xf>
    <xf numFmtId="0" fontId="60" fillId="0" borderId="18" xfId="0" applyFont="1" applyFill="1" applyBorder="1" applyAlignment="1">
      <alignment horizontal="center" vertical="center" shrinkToFit="1"/>
    </xf>
    <xf numFmtId="0" fontId="8" fillId="0" borderId="149" xfId="0" applyFont="1" applyFill="1" applyBorder="1" applyAlignment="1">
      <alignment vertical="center" wrapText="1"/>
    </xf>
    <xf numFmtId="0" fontId="8" fillId="0" borderId="53" xfId="0" applyFont="1" applyFill="1" applyBorder="1" applyAlignment="1">
      <alignment vertical="center" wrapText="1"/>
    </xf>
    <xf numFmtId="0" fontId="8" fillId="2" borderId="169" xfId="0" applyFont="1" applyFill="1" applyBorder="1" applyAlignment="1">
      <alignment horizontal="center" vertical="center" shrinkToFit="1"/>
    </xf>
    <xf numFmtId="0" fontId="8" fillId="2" borderId="170" xfId="0" applyFont="1" applyFill="1" applyBorder="1" applyAlignment="1">
      <alignment horizontal="center" vertical="center" shrinkToFit="1"/>
    </xf>
    <xf numFmtId="0" fontId="8" fillId="2" borderId="171" xfId="0" applyFont="1" applyFill="1" applyBorder="1" applyAlignment="1">
      <alignment horizontal="center" vertical="center" shrinkToFit="1"/>
    </xf>
    <xf numFmtId="0" fontId="8" fillId="0" borderId="151" xfId="0" applyFont="1" applyFill="1" applyBorder="1" applyAlignment="1">
      <alignment horizontal="center" vertical="center"/>
    </xf>
    <xf numFmtId="0" fontId="8" fillId="0" borderId="152" xfId="0" applyFont="1" applyFill="1" applyBorder="1" applyAlignment="1">
      <alignment horizontal="center" vertical="center"/>
    </xf>
    <xf numFmtId="0" fontId="8" fillId="0" borderId="153" xfId="0" applyFont="1" applyFill="1" applyBorder="1" applyAlignment="1">
      <alignment horizontal="center" vertical="center"/>
    </xf>
    <xf numFmtId="0" fontId="7" fillId="0" borderId="0" xfId="0" applyFont="1" applyFill="1" applyAlignment="1">
      <alignment vertical="top" wrapText="1"/>
    </xf>
    <xf numFmtId="0" fontId="8" fillId="0" borderId="0" xfId="0" applyFont="1" applyAlignment="1">
      <alignment vertical="center" wrapText="1"/>
    </xf>
    <xf numFmtId="0" fontId="8" fillId="0" borderId="0" xfId="0" applyFont="1" applyFill="1" applyAlignment="1">
      <alignment vertical="center" wrapText="1"/>
    </xf>
    <xf numFmtId="0" fontId="8" fillId="13" borderId="157" xfId="0" applyFont="1" applyFill="1" applyBorder="1" applyAlignment="1">
      <alignment horizontal="center" vertical="center" wrapText="1"/>
    </xf>
    <xf numFmtId="0" fontId="8" fillId="13" borderId="56" xfId="0" applyFont="1" applyFill="1" applyBorder="1" applyAlignment="1">
      <alignment horizontal="center" vertical="center" wrapText="1"/>
    </xf>
    <xf numFmtId="0" fontId="8" fillId="13" borderId="158" xfId="0" applyFont="1" applyFill="1" applyBorder="1" applyAlignment="1">
      <alignment horizontal="center" vertical="center" wrapText="1"/>
    </xf>
    <xf numFmtId="0" fontId="0" fillId="13" borderId="55" xfId="0" applyFont="1" applyFill="1" applyBorder="1" applyAlignment="1">
      <alignment horizontal="center" vertical="center" wrapText="1"/>
    </xf>
    <xf numFmtId="0" fontId="0" fillId="13" borderId="56" xfId="0" applyFont="1" applyFill="1" applyBorder="1" applyAlignment="1">
      <alignment horizontal="center" vertical="center" wrapText="1"/>
    </xf>
    <xf numFmtId="0" fontId="0" fillId="13" borderId="78" xfId="0" applyFont="1" applyFill="1" applyBorder="1" applyAlignment="1">
      <alignment horizontal="center" vertical="center" wrapText="1"/>
    </xf>
    <xf numFmtId="0" fontId="8" fillId="0" borderId="159" xfId="0" applyFont="1" applyFill="1" applyBorder="1" applyAlignment="1">
      <alignment horizontal="center" vertical="center" textRotation="255" wrapText="1"/>
    </xf>
    <xf numFmtId="0" fontId="8" fillId="0" borderId="20" xfId="0" applyFont="1" applyFill="1" applyBorder="1" applyAlignment="1">
      <alignment horizontal="center" vertical="center" textRotation="255" wrapText="1"/>
    </xf>
    <xf numFmtId="0" fontId="8" fillId="0" borderId="160" xfId="0" applyFont="1" applyFill="1" applyBorder="1" applyAlignment="1">
      <alignment horizontal="center" vertical="center" textRotation="255" wrapText="1"/>
    </xf>
    <xf numFmtId="0" fontId="8" fillId="0" borderId="18" xfId="0" applyFont="1" applyFill="1" applyBorder="1" applyAlignment="1">
      <alignment horizontal="center" vertical="center" textRotation="255" wrapText="1"/>
    </xf>
    <xf numFmtId="0" fontId="8" fillId="0" borderId="161" xfId="0" applyFont="1" applyFill="1" applyBorder="1" applyAlignment="1">
      <alignment horizontal="center" vertical="center" textRotation="255" wrapText="1"/>
    </xf>
    <xf numFmtId="0" fontId="8" fillId="0" borderId="113" xfId="0" applyFont="1" applyFill="1" applyBorder="1" applyAlignment="1">
      <alignment horizontal="center" vertical="center" textRotation="255" wrapText="1"/>
    </xf>
    <xf numFmtId="0" fontId="8" fillId="0" borderId="20" xfId="0" applyFont="1" applyBorder="1" applyAlignment="1">
      <alignment horizontal="center" vertical="center" textRotation="255" wrapText="1"/>
    </xf>
    <xf numFmtId="0" fontId="8" fillId="0" borderId="18" xfId="0" applyFont="1" applyBorder="1" applyAlignment="1">
      <alignment horizontal="center" vertical="center" textRotation="255" wrapText="1"/>
    </xf>
    <xf numFmtId="0" fontId="8" fillId="0" borderId="113" xfId="0" applyFont="1" applyBorder="1" applyAlignment="1">
      <alignment horizontal="center" vertical="center" textRotation="255" wrapText="1"/>
    </xf>
    <xf numFmtId="4" fontId="8" fillId="0" borderId="9"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8" fillId="11"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7" xfId="0" applyFont="1" applyBorder="1" applyAlignment="1">
      <alignment vertical="center" wrapText="1"/>
    </xf>
    <xf numFmtId="0" fontId="8" fillId="11" borderId="6" xfId="0" applyFont="1" applyFill="1" applyBorder="1" applyAlignment="1">
      <alignment horizontal="center" vertical="center" wrapText="1"/>
    </xf>
    <xf numFmtId="0" fontId="0" fillId="0" borderId="8" xfId="0" applyFont="1" applyBorder="1" applyAlignment="1">
      <alignment horizontal="center" vertical="center" wrapText="1"/>
    </xf>
    <xf numFmtId="0" fontId="8" fillId="12" borderId="9" xfId="0" applyFont="1" applyFill="1" applyBorder="1" applyAlignment="1">
      <alignment horizontal="center" vertical="center" wrapText="1"/>
    </xf>
    <xf numFmtId="0" fontId="0" fillId="0" borderId="10" xfId="0" applyFont="1" applyBorder="1" applyAlignment="1">
      <alignment vertical="center" wrapText="1"/>
    </xf>
    <xf numFmtId="4" fontId="8" fillId="15" borderId="9" xfId="0" applyNumberFormat="1" applyFont="1" applyFill="1" applyBorder="1" applyAlignment="1">
      <alignment horizontal="center" vertical="center" wrapText="1"/>
    </xf>
    <xf numFmtId="0" fontId="0" fillId="15" borderId="39" xfId="0" applyFont="1" applyFill="1" applyBorder="1" applyAlignment="1">
      <alignment horizontal="center" vertical="center" wrapText="1"/>
    </xf>
    <xf numFmtId="0" fontId="0" fillId="15" borderId="10" xfId="0" applyFont="1" applyFill="1" applyBorder="1" applyAlignment="1">
      <alignment horizontal="center" vertical="center" wrapText="1"/>
    </xf>
    <xf numFmtId="0" fontId="0" fillId="15" borderId="31"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center" vertical="center" wrapText="1" shrinkToFit="1"/>
    </xf>
    <xf numFmtId="0" fontId="8" fillId="11" borderId="4" xfId="0" applyFont="1" applyFill="1" applyBorder="1" applyAlignment="1">
      <alignment horizontal="center" vertical="center" wrapText="1"/>
    </xf>
    <xf numFmtId="0" fontId="0" fillId="0" borderId="4" xfId="0" applyFont="1" applyBorder="1" applyAlignment="1">
      <alignment vertical="center" wrapText="1"/>
    </xf>
    <xf numFmtId="0" fontId="8" fillId="7" borderId="5" xfId="0" applyFont="1" applyFill="1" applyBorder="1" applyAlignment="1">
      <alignment horizontal="center" vertical="center" wrapText="1"/>
    </xf>
    <xf numFmtId="0" fontId="8" fillId="12" borderId="1" xfId="0" applyFont="1" applyFill="1" applyBorder="1" applyAlignment="1">
      <alignment horizontal="center" vertical="center" wrapText="1"/>
    </xf>
    <xf numFmtId="4" fontId="8" fillId="15" borderId="1" xfId="0" applyNumberFormat="1" applyFont="1" applyFill="1" applyBorder="1" applyAlignment="1">
      <alignment horizontal="center" vertical="center" wrapText="1"/>
    </xf>
    <xf numFmtId="0" fontId="0" fillId="15" borderId="36" xfId="0" applyFont="1" applyFill="1" applyBorder="1" applyAlignment="1">
      <alignment horizontal="center" vertical="center" wrapText="1"/>
    </xf>
    <xf numFmtId="0" fontId="0" fillId="0" borderId="24" xfId="0" applyFont="1" applyBorder="1" applyAlignment="1">
      <alignment vertical="center" wrapText="1"/>
    </xf>
    <xf numFmtId="0" fontId="0" fillId="0" borderId="25" xfId="0" applyFont="1" applyBorder="1" applyAlignment="1">
      <alignment horizontal="center" vertical="center" wrapText="1"/>
    </xf>
    <xf numFmtId="0" fontId="0" fillId="0" borderId="23" xfId="0" applyFont="1" applyBorder="1" applyAlignment="1">
      <alignment vertical="center" wrapText="1"/>
    </xf>
    <xf numFmtId="0" fontId="0" fillId="15" borderId="23" xfId="0" applyFont="1" applyFill="1" applyBorder="1" applyAlignment="1">
      <alignment horizontal="center" vertical="center" wrapText="1"/>
    </xf>
    <xf numFmtId="0" fontId="0" fillId="15" borderId="101" xfId="0" applyFont="1" applyFill="1" applyBorder="1" applyAlignment="1">
      <alignment horizontal="center" vertical="center" wrapText="1"/>
    </xf>
    <xf numFmtId="0" fontId="8" fillId="0" borderId="162" xfId="0" applyFont="1" applyBorder="1" applyAlignment="1">
      <alignment horizontal="center" vertical="center" wrapText="1"/>
    </xf>
    <xf numFmtId="0" fontId="8" fillId="0" borderId="18" xfId="0" applyFont="1" applyBorder="1" applyAlignment="1">
      <alignment horizontal="center" vertical="center" wrapText="1"/>
    </xf>
    <xf numFmtId="4" fontId="8" fillId="0" borderId="66" xfId="0" applyNumberFormat="1" applyFont="1" applyFill="1" applyBorder="1" applyAlignment="1">
      <alignment horizontal="center" vertical="center" wrapText="1"/>
    </xf>
    <xf numFmtId="0" fontId="0" fillId="0" borderId="67" xfId="0" applyFont="1" applyBorder="1" applyAlignment="1">
      <alignment horizontal="center" vertical="center" wrapText="1"/>
    </xf>
    <xf numFmtId="0" fontId="8" fillId="0" borderId="67"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8" fillId="11" borderId="67" xfId="0" applyFont="1" applyFill="1" applyBorder="1" applyAlignment="1">
      <alignment horizontal="center" vertical="center" wrapText="1"/>
    </xf>
    <xf numFmtId="0" fontId="0" fillId="0" borderId="67" xfId="0" applyFont="1" applyBorder="1" applyAlignment="1">
      <alignment vertical="center" wrapText="1"/>
    </xf>
    <xf numFmtId="0" fontId="8" fillId="7" borderId="57" xfId="0" applyFont="1" applyFill="1" applyBorder="1" applyAlignment="1">
      <alignment horizontal="center" vertical="center" wrapText="1"/>
    </xf>
    <xf numFmtId="0" fontId="8" fillId="12" borderId="66" xfId="0" applyFont="1" applyFill="1" applyBorder="1" applyAlignment="1">
      <alignment horizontal="center" vertical="center" wrapText="1"/>
    </xf>
    <xf numFmtId="4" fontId="8" fillId="15" borderId="66" xfId="0" applyNumberFormat="1" applyFont="1" applyFill="1" applyBorder="1" applyAlignment="1">
      <alignment horizontal="center" vertical="center" wrapText="1"/>
    </xf>
    <xf numFmtId="4" fontId="8" fillId="15" borderId="74" xfId="0" applyNumberFormat="1" applyFont="1" applyFill="1" applyBorder="1" applyAlignment="1">
      <alignment horizontal="center" vertical="center" wrapText="1"/>
    </xf>
    <xf numFmtId="4" fontId="8" fillId="15" borderId="10" xfId="0" applyNumberFormat="1" applyFont="1" applyFill="1" applyBorder="1" applyAlignment="1">
      <alignment horizontal="center" vertical="center" wrapText="1"/>
    </xf>
    <xf numFmtId="4" fontId="8" fillId="15" borderId="31" xfId="0" applyNumberFormat="1" applyFont="1" applyFill="1" applyBorder="1" applyAlignment="1">
      <alignment horizontal="center" vertical="center" wrapText="1"/>
    </xf>
    <xf numFmtId="0" fontId="8" fillId="15" borderId="1" xfId="0" applyFont="1" applyFill="1" applyBorder="1" applyAlignment="1">
      <alignment horizontal="center" vertical="center" wrapText="1"/>
    </xf>
    <xf numFmtId="0" fontId="8" fillId="15" borderId="36" xfId="0" applyFont="1" applyFill="1" applyBorder="1" applyAlignment="1">
      <alignment horizontal="center" vertical="center" wrapText="1"/>
    </xf>
    <xf numFmtId="0" fontId="8" fillId="15" borderId="10" xfId="0" applyFont="1" applyFill="1" applyBorder="1" applyAlignment="1">
      <alignment horizontal="center" vertical="center" wrapText="1"/>
    </xf>
    <xf numFmtId="0" fontId="8" fillId="15" borderId="31" xfId="0" applyFont="1" applyFill="1" applyBorder="1" applyAlignment="1">
      <alignment horizontal="center" vertical="center" wrapText="1"/>
    </xf>
    <xf numFmtId="4" fontId="8" fillId="0" borderId="151" xfId="0" applyNumberFormat="1" applyFont="1" applyFill="1" applyBorder="1" applyAlignment="1">
      <alignment horizontal="center" vertical="center" wrapText="1"/>
    </xf>
    <xf numFmtId="4" fontId="8" fillId="0" borderId="152" xfId="0" applyNumberFormat="1" applyFont="1" applyFill="1" applyBorder="1" applyAlignment="1">
      <alignment horizontal="center" vertical="center" wrapText="1"/>
    </xf>
    <xf numFmtId="4" fontId="8" fillId="0" borderId="153" xfId="0" applyNumberFormat="1" applyFont="1" applyFill="1" applyBorder="1" applyAlignment="1">
      <alignment horizontal="center" vertical="center" wrapText="1"/>
    </xf>
    <xf numFmtId="4" fontId="8" fillId="0" borderId="154" xfId="0" applyNumberFormat="1" applyFont="1" applyFill="1" applyBorder="1" applyAlignment="1">
      <alignment horizontal="center" vertical="center" wrapText="1"/>
    </xf>
    <xf numFmtId="4" fontId="8" fillId="0" borderId="155" xfId="0" applyNumberFormat="1" applyFont="1" applyFill="1" applyBorder="1" applyAlignment="1">
      <alignment horizontal="center" vertical="center" wrapText="1"/>
    </xf>
    <xf numFmtId="4" fontId="8" fillId="0" borderId="156" xfId="0" applyNumberFormat="1" applyFont="1" applyFill="1" applyBorder="1" applyAlignment="1">
      <alignment horizontal="center" vertical="center" wrapText="1"/>
    </xf>
    <xf numFmtId="0" fontId="0" fillId="15" borderId="151" xfId="0" applyFont="1" applyFill="1" applyBorder="1" applyAlignment="1">
      <alignment horizontal="center" vertical="center" wrapText="1"/>
    </xf>
    <xf numFmtId="0" fontId="0" fillId="15" borderId="163" xfId="0" applyFont="1" applyFill="1" applyBorder="1" applyAlignment="1">
      <alignment horizontal="center" vertical="center" wrapText="1"/>
    </xf>
    <xf numFmtId="0" fontId="0" fillId="15" borderId="154" xfId="0" applyFont="1" applyFill="1" applyBorder="1" applyAlignment="1">
      <alignment horizontal="center" vertical="center" wrapText="1"/>
    </xf>
    <xf numFmtId="0" fontId="0" fillId="15" borderId="164" xfId="0" applyFont="1" applyFill="1" applyBorder="1" applyAlignment="1">
      <alignment horizontal="center" vertical="center" wrapText="1"/>
    </xf>
    <xf numFmtId="0" fontId="8" fillId="0" borderId="165" xfId="0" applyFont="1" applyFill="1" applyBorder="1" applyAlignment="1">
      <alignment horizontal="center" vertical="center" textRotation="255" wrapText="1"/>
    </xf>
    <xf numFmtId="0" fontId="8" fillId="0" borderId="162" xfId="0" applyFont="1" applyFill="1" applyBorder="1" applyAlignment="1">
      <alignment horizontal="center" vertical="center" textRotation="255" wrapText="1"/>
    </xf>
    <xf numFmtId="0" fontId="8" fillId="0" borderId="162" xfId="0" applyFont="1" applyBorder="1" applyAlignment="1">
      <alignment horizontal="center" vertical="center" textRotation="255" wrapText="1"/>
    </xf>
    <xf numFmtId="0" fontId="8" fillId="0" borderId="7"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93" fillId="6" borderId="11" xfId="0" applyFont="1" applyFill="1" applyBorder="1" applyAlignment="1">
      <alignment horizontal="center" vertical="center" wrapText="1"/>
    </xf>
    <xf numFmtId="0" fontId="93" fillId="6" borderId="2" xfId="0" applyFont="1" applyFill="1" applyBorder="1" applyAlignment="1">
      <alignment horizontal="center" vertical="center" wrapText="1"/>
    </xf>
    <xf numFmtId="0" fontId="93" fillId="6"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4" fontId="8" fillId="0" borderId="4"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8" fillId="0" borderId="7" xfId="0" applyNumberFormat="1" applyFont="1" applyFill="1" applyBorder="1" applyAlignment="1">
      <alignment horizontal="center" vertical="center" wrapText="1"/>
    </xf>
    <xf numFmtId="0" fontId="8" fillId="11" borderId="8" xfId="0" applyFont="1" applyFill="1" applyBorder="1" applyAlignment="1">
      <alignment horizontal="center" vertical="center" wrapText="1"/>
    </xf>
    <xf numFmtId="0" fontId="8" fillId="0" borderId="113" xfId="0" applyFont="1" applyBorder="1" applyAlignment="1">
      <alignment horizontal="center" vertical="center" wrapText="1"/>
    </xf>
    <xf numFmtId="0" fontId="8" fillId="0" borderId="0" xfId="0" applyFont="1" applyFill="1" applyAlignment="1">
      <alignment horizontal="right" vertical="center"/>
    </xf>
    <xf numFmtId="0" fontId="8" fillId="11" borderId="1"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0" borderId="7" xfId="0" applyFont="1" applyFill="1" applyBorder="1" applyAlignment="1">
      <alignment horizontal="center" vertical="center" wrapText="1" shrinkToFit="1"/>
    </xf>
    <xf numFmtId="0" fontId="9" fillId="0" borderId="0" xfId="0" quotePrefix="1" applyFont="1" applyFill="1" applyAlignment="1">
      <alignment horizontal="center" vertical="center"/>
    </xf>
    <xf numFmtId="0" fontId="8" fillId="7" borderId="11" xfId="0" applyFont="1" applyFill="1" applyBorder="1" applyAlignment="1">
      <alignment horizontal="center" vertical="center" shrinkToFit="1"/>
    </xf>
    <xf numFmtId="0" fontId="8" fillId="7" borderId="3" xfId="0" applyFont="1" applyFill="1" applyBorder="1" applyAlignment="1">
      <alignment horizontal="center" vertical="center" shrinkToFit="1"/>
    </xf>
    <xf numFmtId="0" fontId="8" fillId="7" borderId="11" xfId="0" applyNumberFormat="1" applyFont="1" applyFill="1" applyBorder="1" applyAlignment="1">
      <alignment horizontal="center" vertical="center" shrinkToFit="1"/>
    </xf>
    <xf numFmtId="0" fontId="8" fillId="7" borderId="3" xfId="0" applyNumberFormat="1" applyFont="1" applyFill="1" applyBorder="1" applyAlignment="1">
      <alignment horizontal="center" vertical="center" shrinkToFit="1"/>
    </xf>
    <xf numFmtId="0" fontId="8" fillId="0" borderId="1" xfId="0" applyNumberFormat="1" applyFont="1" applyFill="1" applyBorder="1" applyAlignment="1">
      <alignment horizontal="center" vertical="center" shrinkToFit="1"/>
    </xf>
    <xf numFmtId="0" fontId="8" fillId="0" borderId="5" xfId="0" applyNumberFormat="1" applyFont="1" applyFill="1" applyBorder="1" applyAlignment="1">
      <alignment horizontal="center" vertical="center" shrinkToFit="1"/>
    </xf>
    <xf numFmtId="0" fontId="8" fillId="0" borderId="9" xfId="0" applyNumberFormat="1" applyFont="1" applyFill="1" applyBorder="1" applyAlignment="1">
      <alignment horizontal="center" vertical="center" shrinkToFit="1"/>
    </xf>
    <xf numFmtId="0" fontId="8" fillId="0" borderId="6" xfId="0" applyNumberFormat="1" applyFont="1" applyFill="1" applyBorder="1" applyAlignment="1">
      <alignment horizontal="center" vertical="center" shrinkToFit="1"/>
    </xf>
    <xf numFmtId="0" fontId="8" fillId="0" borderId="10" xfId="0" applyNumberFormat="1" applyFont="1" applyFill="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4" borderId="32" xfId="0" applyFont="1" applyFill="1" applyBorder="1" applyAlignment="1">
      <alignment horizontal="center" vertical="center"/>
    </xf>
    <xf numFmtId="0" fontId="8" fillId="4" borderId="1" xfId="0" applyFont="1" applyFill="1" applyBorder="1" applyAlignment="1">
      <alignment horizontal="left" vertical="center"/>
    </xf>
    <xf numFmtId="0" fontId="8" fillId="4" borderId="4" xfId="0" applyFont="1" applyFill="1" applyBorder="1" applyAlignment="1">
      <alignment horizontal="left" vertical="center"/>
    </xf>
    <xf numFmtId="0" fontId="8" fillId="4" borderId="9" xfId="0" applyFont="1" applyFill="1" applyBorder="1" applyAlignment="1">
      <alignment horizontal="left" vertical="center"/>
    </xf>
    <xf numFmtId="0" fontId="8" fillId="4" borderId="0" xfId="0" applyFont="1" applyFill="1" applyBorder="1" applyAlignment="1">
      <alignment horizontal="left" vertical="center"/>
    </xf>
    <xf numFmtId="0" fontId="8" fillId="4" borderId="10" xfId="0" applyFont="1" applyFill="1" applyBorder="1" applyAlignment="1">
      <alignment horizontal="left" vertical="center"/>
    </xf>
    <xf numFmtId="0" fontId="8" fillId="4" borderId="7" xfId="0" applyFont="1" applyFill="1" applyBorder="1" applyAlignment="1">
      <alignment horizontal="left" vertical="center"/>
    </xf>
    <xf numFmtId="0" fontId="8" fillId="4" borderId="19" xfId="0" applyFont="1" applyFill="1" applyBorder="1" applyAlignment="1">
      <alignment horizontal="center" vertical="center" shrinkToFit="1"/>
    </xf>
    <xf numFmtId="0" fontId="8" fillId="4" borderId="32"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8" fillId="7" borderId="11" xfId="0" applyNumberFormat="1" applyFont="1" applyFill="1" applyBorder="1" applyAlignment="1">
      <alignment horizontal="center" vertical="center"/>
    </xf>
    <xf numFmtId="0" fontId="8" fillId="7" borderId="3" xfId="0" applyNumberFormat="1" applyFont="1" applyFill="1" applyBorder="1" applyAlignment="1">
      <alignment horizontal="center" vertical="center"/>
    </xf>
    <xf numFmtId="0" fontId="8" fillId="7" borderId="2" xfId="0" applyNumberFormat="1" applyFont="1" applyFill="1" applyBorder="1" applyAlignment="1">
      <alignment horizontal="center" vertical="center"/>
    </xf>
    <xf numFmtId="0" fontId="8" fillId="0" borderId="32" xfId="0" applyFont="1" applyBorder="1" applyAlignment="1">
      <alignment vertical="center"/>
    </xf>
    <xf numFmtId="0" fontId="8" fillId="0" borderId="20" xfId="0" applyFont="1" applyBorder="1" applyAlignment="1">
      <alignment vertical="center"/>
    </xf>
    <xf numFmtId="0" fontId="8" fillId="4" borderId="1" xfId="0" applyFont="1" applyFill="1" applyBorder="1" applyAlignment="1">
      <alignment horizontal="left" vertical="center" shrinkToFit="1"/>
    </xf>
    <xf numFmtId="0" fontId="8" fillId="4" borderId="4" xfId="0" applyFont="1" applyFill="1" applyBorder="1" applyAlignment="1">
      <alignment horizontal="left" vertical="center" shrinkToFit="1"/>
    </xf>
    <xf numFmtId="0" fontId="8" fillId="4" borderId="9" xfId="0" applyFont="1" applyFill="1" applyBorder="1" applyAlignment="1">
      <alignment horizontal="left" vertical="center" shrinkToFit="1"/>
    </xf>
    <xf numFmtId="0" fontId="8" fillId="4" borderId="0" xfId="0" applyFont="1" applyFill="1" applyBorder="1" applyAlignment="1">
      <alignment horizontal="left" vertical="center" shrinkToFit="1"/>
    </xf>
    <xf numFmtId="0" fontId="8" fillId="0" borderId="2"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20" fontId="8" fillId="0" borderId="18" xfId="0" applyNumberFormat="1"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textRotation="255" shrinkToFit="1"/>
    </xf>
    <xf numFmtId="0" fontId="8" fillId="0" borderId="20" xfId="0" applyFont="1" applyFill="1" applyBorder="1" applyAlignment="1">
      <alignment horizontal="center" vertical="center" textRotation="255" shrinkToFit="1"/>
    </xf>
    <xf numFmtId="0" fontId="8" fillId="0" borderId="9" xfId="0" applyFont="1" applyFill="1" applyBorder="1" applyAlignment="1">
      <alignment horizontal="right" vertical="center"/>
    </xf>
    <xf numFmtId="0" fontId="8" fillId="0" borderId="32" xfId="0" applyFont="1" applyBorder="1" applyAlignment="1">
      <alignment vertical="center" shrinkToFit="1"/>
    </xf>
    <xf numFmtId="0" fontId="8" fillId="0" borderId="20" xfId="0" applyFont="1" applyBorder="1" applyAlignment="1">
      <alignment vertical="center" shrinkToFit="1"/>
    </xf>
    <xf numFmtId="0" fontId="94" fillId="0" borderId="11" xfId="0" applyFont="1" applyFill="1" applyBorder="1" applyAlignment="1">
      <alignment horizontal="center" vertical="center"/>
    </xf>
    <xf numFmtId="0" fontId="94" fillId="0" borderId="2" xfId="0" applyFont="1" applyFill="1" applyBorder="1" applyAlignment="1">
      <alignment horizontal="center" vertical="center"/>
    </xf>
    <xf numFmtId="0" fontId="94" fillId="0" borderId="3" xfId="0" applyFont="1" applyFill="1" applyBorder="1" applyAlignment="1">
      <alignment horizontal="center" vertical="center"/>
    </xf>
    <xf numFmtId="0" fontId="8" fillId="0" borderId="46" xfId="0" applyFont="1" applyFill="1" applyBorder="1" applyAlignment="1">
      <alignment horizontal="left" vertical="top" wrapText="1"/>
    </xf>
    <xf numFmtId="0" fontId="8" fillId="0" borderId="47" xfId="0" applyFont="1" applyFill="1" applyBorder="1" applyAlignment="1">
      <alignment horizontal="left" vertical="top" wrapText="1"/>
    </xf>
    <xf numFmtId="0" fontId="8" fillId="0" borderId="48" xfId="0" applyFont="1" applyFill="1" applyBorder="1" applyAlignment="1">
      <alignment horizontal="left" vertical="top" wrapText="1"/>
    </xf>
    <xf numFmtId="0" fontId="8" fillId="0" borderId="5" xfId="0" applyFont="1" applyFill="1" applyBorder="1" applyAlignment="1">
      <alignment horizontal="center" vertical="center" textRotation="255"/>
    </xf>
    <xf numFmtId="0" fontId="8" fillId="0" borderId="6" xfId="0" applyFont="1" applyFill="1" applyBorder="1" applyAlignment="1">
      <alignment horizontal="center" vertical="center" textRotation="255"/>
    </xf>
    <xf numFmtId="0" fontId="8" fillId="0" borderId="1" xfId="0" applyFont="1" applyFill="1" applyBorder="1" applyAlignment="1">
      <alignment horizontal="center" vertical="center" textRotation="255" wrapText="1" shrinkToFit="1"/>
    </xf>
    <xf numFmtId="0" fontId="8" fillId="0" borderId="4" xfId="0" applyFont="1" applyFill="1" applyBorder="1" applyAlignment="1">
      <alignment horizontal="center" vertical="center" textRotation="255" wrapText="1" shrinkToFit="1"/>
    </xf>
    <xf numFmtId="0" fontId="8" fillId="0" borderId="9" xfId="0" applyFont="1" applyFill="1" applyBorder="1" applyAlignment="1">
      <alignment horizontal="center" vertical="center" textRotation="255" wrapText="1" shrinkToFit="1"/>
    </xf>
    <xf numFmtId="0" fontId="8" fillId="0" borderId="0" xfId="0" applyFont="1" applyFill="1" applyBorder="1" applyAlignment="1">
      <alignment horizontal="center" vertical="center" textRotation="255" wrapText="1" shrinkToFit="1"/>
    </xf>
    <xf numFmtId="0" fontId="8" fillId="0" borderId="10" xfId="0" applyFont="1" applyFill="1" applyBorder="1" applyAlignment="1">
      <alignment horizontal="center" vertical="center" textRotation="255" wrapText="1" shrinkToFit="1"/>
    </xf>
    <xf numFmtId="0" fontId="8" fillId="0" borderId="7" xfId="0" applyFont="1" applyFill="1" applyBorder="1" applyAlignment="1">
      <alignment horizontal="center" vertical="center" textRotation="255" wrapText="1" shrinkToFit="1"/>
    </xf>
    <xf numFmtId="0" fontId="8" fillId="0" borderId="6" xfId="0" applyFont="1" applyFill="1" applyBorder="1" applyAlignment="1">
      <alignment horizontal="center" vertical="center" textRotation="255" shrinkToFit="1"/>
    </xf>
    <xf numFmtId="0" fontId="8" fillId="0" borderId="8"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9" fillId="0" borderId="0" xfId="0" applyFont="1" applyFill="1" applyAlignment="1">
      <alignment horizontal="left" vertical="center"/>
    </xf>
    <xf numFmtId="0" fontId="38" fillId="6" borderId="1" xfId="0" applyFont="1" applyFill="1" applyBorder="1" applyAlignment="1">
      <alignment horizontal="center" vertical="center" wrapText="1"/>
    </xf>
    <xf numFmtId="0" fontId="38" fillId="6" borderId="4" xfId="0" applyFont="1" applyFill="1" applyBorder="1" applyAlignment="1">
      <alignment horizontal="center" vertical="center" wrapText="1"/>
    </xf>
    <xf numFmtId="0" fontId="38" fillId="6" borderId="5" xfId="0" applyFont="1" applyFill="1" applyBorder="1" applyAlignment="1">
      <alignment horizontal="center" vertical="center" wrapText="1"/>
    </xf>
    <xf numFmtId="0" fontId="38" fillId="6" borderId="9" xfId="0" applyFont="1" applyFill="1" applyBorder="1" applyAlignment="1">
      <alignment horizontal="center" vertical="center" wrapText="1"/>
    </xf>
    <xf numFmtId="0" fontId="38" fillId="6" borderId="0" xfId="0" applyFont="1" applyFill="1" applyBorder="1" applyAlignment="1">
      <alignment horizontal="center" vertical="center" wrapText="1"/>
    </xf>
    <xf numFmtId="0" fontId="38" fillId="6" borderId="6" xfId="0" applyFont="1" applyFill="1" applyBorder="1" applyAlignment="1">
      <alignment horizontal="center" vertical="center" wrapText="1"/>
    </xf>
    <xf numFmtId="0" fontId="38" fillId="6" borderId="10"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8" xfId="0" applyFont="1" applyFill="1" applyBorder="1" applyAlignment="1">
      <alignment horizontal="center" vertical="center" wrapText="1"/>
    </xf>
    <xf numFmtId="0" fontId="38" fillId="6" borderId="1" xfId="0" applyFont="1" applyFill="1" applyBorder="1" applyAlignment="1">
      <alignment horizontal="center" vertical="center"/>
    </xf>
    <xf numFmtId="0" fontId="38" fillId="6" borderId="5" xfId="0" applyFont="1" applyFill="1" applyBorder="1" applyAlignment="1">
      <alignment horizontal="center" vertical="center"/>
    </xf>
    <xf numFmtId="0" fontId="38" fillId="6" borderId="2" xfId="0" applyFont="1" applyFill="1" applyBorder="1" applyAlignment="1">
      <alignment horizontal="center" vertical="center"/>
    </xf>
    <xf numFmtId="0" fontId="38" fillId="6" borderId="3" xfId="0" applyFont="1" applyFill="1" applyBorder="1" applyAlignment="1">
      <alignment horizontal="center" vertical="center"/>
    </xf>
    <xf numFmtId="0" fontId="8" fillId="0" borderId="142"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distributed" vertical="distributed"/>
    </xf>
    <xf numFmtId="0" fontId="8" fillId="0" borderId="2" xfId="0" applyFont="1" applyFill="1" applyBorder="1" applyAlignment="1">
      <alignment horizontal="distributed" vertical="distributed"/>
    </xf>
    <xf numFmtId="0" fontId="8" fillId="0" borderId="3" xfId="0" applyFont="1" applyFill="1" applyBorder="1" applyAlignment="1">
      <alignment horizontal="distributed" vertical="distributed"/>
    </xf>
    <xf numFmtId="0" fontId="8" fillId="0" borderId="13" xfId="0" applyFont="1" applyFill="1" applyBorder="1" applyAlignment="1">
      <alignment horizontal="center" vertical="center" textRotation="255" wrapText="1"/>
    </xf>
    <xf numFmtId="0" fontId="8" fillId="0" borderId="6" xfId="0" applyFont="1" applyFill="1" applyBorder="1" applyAlignment="1">
      <alignment horizontal="center" vertical="center" textRotation="255" wrapText="1"/>
    </xf>
    <xf numFmtId="0" fontId="8" fillId="0" borderId="16" xfId="0" applyFont="1" applyFill="1" applyBorder="1" applyAlignment="1">
      <alignment horizontal="center" vertical="center" textRotation="255" wrapText="1"/>
    </xf>
    <xf numFmtId="0" fontId="8" fillId="0" borderId="8" xfId="0" applyFont="1" applyFill="1" applyBorder="1" applyAlignment="1">
      <alignment horizontal="center" vertical="center" textRotation="255" wrapText="1"/>
    </xf>
    <xf numFmtId="0" fontId="8" fillId="0" borderId="14" xfId="0" applyFont="1" applyFill="1" applyBorder="1" applyAlignment="1">
      <alignment horizontal="center" vertical="center" wrapText="1"/>
    </xf>
    <xf numFmtId="0" fontId="38" fillId="6" borderId="11" xfId="0" applyFont="1" applyFill="1" applyBorder="1" applyAlignment="1">
      <alignment horizontal="center" vertical="center" shrinkToFit="1"/>
    </xf>
    <xf numFmtId="0" fontId="38" fillId="6" borderId="2" xfId="0" applyFont="1" applyFill="1" applyBorder="1" applyAlignment="1">
      <alignment horizontal="center" vertical="center" shrinkToFit="1"/>
    </xf>
    <xf numFmtId="0" fontId="38" fillId="6" borderId="3" xfId="0" applyFont="1" applyFill="1" applyBorder="1" applyAlignment="1">
      <alignment horizontal="center" vertical="center" shrinkToFit="1"/>
    </xf>
    <xf numFmtId="0" fontId="8" fillId="0" borderId="1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center" vertical="center" textRotation="255" wrapText="1"/>
    </xf>
    <xf numFmtId="0" fontId="8" fillId="0" borderId="5" xfId="0" applyFont="1" applyFill="1" applyBorder="1" applyAlignment="1">
      <alignment horizontal="center" vertical="center" textRotation="255"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166" xfId="0" applyFont="1" applyFill="1" applyBorder="1" applyAlignment="1">
      <alignment horizontal="center" vertical="center" wrapText="1"/>
    </xf>
    <xf numFmtId="0" fontId="7" fillId="19" borderId="151" xfId="7" applyFont="1" applyFill="1" applyBorder="1" applyAlignment="1">
      <alignment horizontal="center" vertical="center"/>
    </xf>
    <xf numFmtId="0" fontId="7" fillId="19" borderId="153" xfId="7" applyFont="1" applyFill="1" applyBorder="1" applyAlignment="1">
      <alignment horizontal="center" vertical="center"/>
    </xf>
    <xf numFmtId="0" fontId="7" fillId="19" borderId="154" xfId="7" applyFont="1" applyFill="1" applyBorder="1" applyAlignment="1">
      <alignment horizontal="center" vertical="center"/>
    </xf>
    <xf numFmtId="0" fontId="7" fillId="19" borderId="156" xfId="7" applyFont="1" applyFill="1" applyBorder="1" applyAlignment="1">
      <alignment horizontal="center" vertical="center"/>
    </xf>
    <xf numFmtId="0" fontId="7" fillId="19" borderId="11" xfId="7" applyFont="1" applyFill="1" applyBorder="1" applyAlignment="1">
      <alignment horizontal="center" vertical="center"/>
    </xf>
    <xf numFmtId="0" fontId="7" fillId="19" borderId="3" xfId="7" applyFont="1" applyFill="1" applyBorder="1" applyAlignment="1">
      <alignment horizontal="center" vertical="center"/>
    </xf>
    <xf numFmtId="0" fontId="7" fillId="19" borderId="18" xfId="7" applyFont="1" applyFill="1" applyBorder="1" applyAlignment="1">
      <alignment horizontal="center" vertical="center"/>
    </xf>
    <xf numFmtId="0" fontId="7" fillId="19" borderId="18" xfId="7" applyFont="1" applyFill="1" applyBorder="1" applyAlignment="1">
      <alignment horizontal="center" vertical="center" textRotation="255"/>
    </xf>
    <xf numFmtId="0" fontId="7" fillId="19" borderId="1" xfId="7" applyFont="1" applyFill="1" applyBorder="1" applyAlignment="1">
      <alignment horizontal="center" vertical="center"/>
    </xf>
    <xf numFmtId="0" fontId="7" fillId="19" borderId="5" xfId="7" applyFont="1" applyFill="1" applyBorder="1" applyAlignment="1">
      <alignment horizontal="center" vertical="center"/>
    </xf>
    <xf numFmtId="0" fontId="7" fillId="19" borderId="9" xfId="7" applyFont="1" applyFill="1" applyBorder="1" applyAlignment="1">
      <alignment horizontal="center" vertical="center"/>
    </xf>
    <xf numFmtId="0" fontId="7" fillId="19" borderId="6" xfId="7" applyFont="1" applyFill="1" applyBorder="1" applyAlignment="1">
      <alignment horizontal="center" vertical="center"/>
    </xf>
    <xf numFmtId="0" fontId="7" fillId="19" borderId="10" xfId="7" applyFont="1" applyFill="1" applyBorder="1" applyAlignment="1">
      <alignment horizontal="center" vertical="center"/>
    </xf>
    <xf numFmtId="0" fontId="7" fillId="19" borderId="8" xfId="7" applyFont="1" applyFill="1" applyBorder="1" applyAlignment="1">
      <alignment horizontal="center" vertical="center"/>
    </xf>
  </cellXfs>
  <cellStyles count="8">
    <cellStyle name="スタイル 1" xfId="1"/>
    <cellStyle name="ハイパーリンク" xfId="2" builtinId="8"/>
    <cellStyle name="桁区切り" xfId="3" builtinId="6"/>
    <cellStyle name="桁区切り 2" xfId="4"/>
    <cellStyle name="通貨" xfId="5" builtinId="7"/>
    <cellStyle name="標準" xfId="0" builtinId="0"/>
    <cellStyle name="標準 2" xfId="6"/>
    <cellStyle name="標準 2 2" xfId="7"/>
  </cellStyles>
  <dxfs count="16">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66FF66"/>
      <rgbColor rgb="000000FF"/>
      <rgbColor rgb="0099FF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FF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FF99"/>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106680</xdr:colOff>
      <xdr:row>9</xdr:row>
      <xdr:rowOff>152400</xdr:rowOff>
    </xdr:from>
    <xdr:to>
      <xdr:col>18</xdr:col>
      <xdr:colOff>144780</xdr:colOff>
      <xdr:row>9</xdr:row>
      <xdr:rowOff>152400</xdr:rowOff>
    </xdr:to>
    <xdr:sp macro="" textlink="">
      <xdr:nvSpPr>
        <xdr:cNvPr id="59890" name="Line 8"/>
        <xdr:cNvSpPr>
          <a:spLocks noChangeShapeType="1"/>
        </xdr:cNvSpPr>
      </xdr:nvSpPr>
      <xdr:spPr bwMode="auto">
        <a:xfrm flipH="1">
          <a:off x="2667000" y="2415540"/>
          <a:ext cx="769620" cy="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129540</xdr:colOff>
          <xdr:row>5</xdr:row>
          <xdr:rowOff>213360</xdr:rowOff>
        </xdr:from>
        <xdr:to>
          <xdr:col>5</xdr:col>
          <xdr:colOff>83820</xdr:colOff>
          <xdr:row>6</xdr:row>
          <xdr:rowOff>213360</xdr:rowOff>
        </xdr:to>
        <xdr:sp macro="" textlink="">
          <xdr:nvSpPr>
            <xdr:cNvPr id="59396" name="Object 4" hidden="1">
              <a:extLst>
                <a:ext uri="{63B3BB69-23CF-44E3-9099-C40C66FF867C}">
                  <a14:compatExt spid="_x0000_s593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7</xdr:row>
          <xdr:rowOff>175260</xdr:rowOff>
        </xdr:from>
        <xdr:to>
          <xdr:col>16</xdr:col>
          <xdr:colOff>53340</xdr:colOff>
          <xdr:row>10</xdr:row>
          <xdr:rowOff>38100</xdr:rowOff>
        </xdr:to>
        <xdr:sp macro="" textlink="">
          <xdr:nvSpPr>
            <xdr:cNvPr id="59398" name="Object 6" hidden="1">
              <a:extLst>
                <a:ext uri="{63B3BB69-23CF-44E3-9099-C40C66FF867C}">
                  <a14:compatExt spid="_x0000_s59398"/>
                </a:ext>
              </a:extLst>
            </xdr:cNvPr>
            <xdr:cNvSpPr/>
          </xdr:nvSpPr>
          <xdr:spPr bwMode="auto">
            <a:xfrm>
              <a:off x="0" y="0"/>
              <a:ext cx="0" cy="0"/>
            </a:xfrm>
            <a:prstGeom prst="rect">
              <a:avLst/>
            </a:prstGeom>
            <a:noFill/>
            <a:ln w="9525">
              <a:solidFill>
                <a:srgbClr val="0000FF" mc:Ignorable="a14" a14:legacySpreadsheetColorIndex="12"/>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0</xdr:colOff>
      <xdr:row>96</xdr:row>
      <xdr:rowOff>28575</xdr:rowOff>
    </xdr:from>
    <xdr:to>
      <xdr:col>29</xdr:col>
      <xdr:colOff>161925</xdr:colOff>
      <xdr:row>98</xdr:row>
      <xdr:rowOff>57150</xdr:rowOff>
    </xdr:to>
    <xdr:sp macro="" textlink="">
      <xdr:nvSpPr>
        <xdr:cNvPr id="2" name="Rectangle 17"/>
        <xdr:cNvSpPr>
          <a:spLocks noChangeArrowheads="1"/>
        </xdr:cNvSpPr>
      </xdr:nvSpPr>
      <xdr:spPr bwMode="auto">
        <a:xfrm>
          <a:off x="4671060" y="9812655"/>
          <a:ext cx="3905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twoCellAnchor>
    <xdr:from>
      <xdr:col>27</xdr:col>
      <xdr:colOff>0</xdr:colOff>
      <xdr:row>11</xdr:row>
      <xdr:rowOff>28575</xdr:rowOff>
    </xdr:from>
    <xdr:to>
      <xdr:col>29</xdr:col>
      <xdr:colOff>161925</xdr:colOff>
      <xdr:row>13</xdr:row>
      <xdr:rowOff>57150</xdr:rowOff>
    </xdr:to>
    <xdr:sp macro="" textlink="">
      <xdr:nvSpPr>
        <xdr:cNvPr id="3" name="Rectangle 18"/>
        <xdr:cNvSpPr>
          <a:spLocks noChangeArrowheads="1"/>
        </xdr:cNvSpPr>
      </xdr:nvSpPr>
      <xdr:spPr bwMode="auto">
        <a:xfrm>
          <a:off x="4671060" y="2146935"/>
          <a:ext cx="3905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171450</xdr:colOff>
      <xdr:row>1</xdr:row>
      <xdr:rowOff>9525</xdr:rowOff>
    </xdr:from>
    <xdr:to>
      <xdr:col>25</xdr:col>
      <xdr:colOff>47674</xdr:colOff>
      <xdr:row>2</xdr:row>
      <xdr:rowOff>49673</xdr:rowOff>
    </xdr:to>
    <xdr:sp macro="" textlink="">
      <xdr:nvSpPr>
        <xdr:cNvPr id="2" name="AutoShape 212"/>
        <xdr:cNvSpPr>
          <a:spLocks noChangeArrowheads="1"/>
        </xdr:cNvSpPr>
      </xdr:nvSpPr>
      <xdr:spPr bwMode="auto">
        <a:xfrm>
          <a:off x="2186940" y="177165"/>
          <a:ext cx="2432689" cy="299085"/>
        </a:xfrm>
        <a:prstGeom prst="flowChartAlternateProcess">
          <a:avLst/>
        </a:prstGeom>
        <a:solidFill>
          <a:srgbClr val="FFFF99"/>
        </a:solidFill>
        <a:ln w="38100" cmpd="dbl">
          <a:solidFill>
            <a:srgbClr val="000000"/>
          </a:solidFill>
          <a:miter lim="800000"/>
          <a:headEnd/>
          <a:tailEnd/>
        </a:ln>
        <a:effectLst/>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保育士の必要配置と配置基準</a:t>
          </a:r>
        </a:p>
      </xdr:txBody>
    </xdr:sp>
    <xdr:clientData/>
  </xdr:twoCellAnchor>
  <xdr:twoCellAnchor>
    <xdr:from>
      <xdr:col>11</xdr:col>
      <xdr:colOff>22860</xdr:colOff>
      <xdr:row>28</xdr:row>
      <xdr:rowOff>9525</xdr:rowOff>
    </xdr:from>
    <xdr:to>
      <xdr:col>28</xdr:col>
      <xdr:colOff>158119</xdr:colOff>
      <xdr:row>29</xdr:row>
      <xdr:rowOff>49673</xdr:rowOff>
    </xdr:to>
    <xdr:sp macro="" textlink="">
      <xdr:nvSpPr>
        <xdr:cNvPr id="3" name="AutoShape 213"/>
        <xdr:cNvSpPr>
          <a:spLocks noChangeArrowheads="1"/>
        </xdr:cNvSpPr>
      </xdr:nvSpPr>
      <xdr:spPr bwMode="auto">
        <a:xfrm>
          <a:off x="2032635" y="5915025"/>
          <a:ext cx="3251835" cy="299085"/>
        </a:xfrm>
        <a:prstGeom prst="flowChartAlternateProcess">
          <a:avLst/>
        </a:prstGeom>
        <a:solidFill>
          <a:srgbClr val="FFFF99"/>
        </a:solidFill>
        <a:ln w="38100" cmpd="dbl">
          <a:solidFill>
            <a:srgbClr val="000000"/>
          </a:solidFill>
          <a:miter lim="800000"/>
          <a:headEnd/>
          <a:tailEnd/>
        </a:ln>
        <a:effectLst/>
      </xdr:spPr>
      <xdr:txBody>
        <a:bodyPr vertOverflow="clip" wrap="square" lIns="36576" tIns="18288" rIns="36576" bIns="18288" anchor="ctr" upright="1"/>
        <a:lstStyle/>
        <a:p>
          <a:pPr algn="ctr" rtl="0">
            <a:defRPr sz="1000"/>
          </a:pPr>
          <a:r>
            <a:rPr lang="ja-JP" altLang="en-US" sz="1100" b="1" i="0" strike="noStrike">
              <a:solidFill>
                <a:srgbClr val="000000"/>
              </a:solidFill>
              <a:latin typeface="ＭＳ Ｐゴシック"/>
              <a:ea typeface="ＭＳ Ｐゴシック"/>
            </a:rPr>
            <a:t>保育所の開所時間と保育士配置時間数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312730" name="Line 1"/>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31" name="Line 2"/>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32" name="Line 3"/>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33" name="Line 4"/>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34" name="Line 5"/>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35" name="Line 6"/>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36" name="Line 7"/>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37" name="Line 8"/>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38" name="Line 31"/>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39" name="Line 32"/>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40" name="Line 33"/>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41" name="Line 34"/>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42" name="Line 35"/>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43" name="Line 36"/>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44" name="Line 37"/>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45" name="Line 38"/>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46" name="Line 62"/>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47" name="Line 63"/>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48" name="Line 64"/>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49" name="Line 65"/>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50" name="Line 66"/>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51" name="Line 67"/>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52" name="Line 68"/>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53" name="Line 69"/>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54" name="Line 80"/>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55" name="Line 81"/>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56" name="Line 82"/>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57" name="Line 83"/>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58" name="Line 84"/>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59" name="Line 85"/>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60" name="Line 86"/>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61" name="Line 87"/>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62" name="Line 88"/>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63" name="Line 89"/>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64" name="Line 90"/>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65" name="Line 91"/>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66" name="Line 92"/>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67" name="Line 93"/>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68" name="Line 94"/>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69" name="Line 95"/>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70" name="Line 100"/>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71" name="Line 101"/>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72" name="Line 102"/>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73" name="Line 103"/>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74" name="Line 104"/>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75" name="Line 105"/>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76" name="Line 106"/>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77" name="Line 107"/>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78" name="Line 108"/>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79" name="Line 109"/>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80" name="Line 110"/>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81" name="Line 111"/>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82" name="Line 112"/>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83" name="Line 113"/>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84" name="Line 114"/>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85" name="Line 115"/>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86" name="Line 117"/>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87" name="Line 118"/>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88" name="Line 119"/>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89" name="Line 120"/>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90" name="Line 121"/>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91" name="Line 122"/>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92" name="Line 123"/>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1</xdr:col>
      <xdr:colOff>0</xdr:colOff>
      <xdr:row>0</xdr:row>
      <xdr:rowOff>0</xdr:rowOff>
    </xdr:to>
    <xdr:sp macro="" textlink="">
      <xdr:nvSpPr>
        <xdr:cNvPr id="312793" name="Line 124"/>
        <xdr:cNvSpPr>
          <a:spLocks noChangeShapeType="1"/>
        </xdr:cNvSpPr>
      </xdr:nvSpPr>
      <xdr:spPr bwMode="auto">
        <a:xfrm>
          <a:off x="18288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94" name="Line 125"/>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95" name="Line 126"/>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96" name="Line 127"/>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97" name="Line 128"/>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98" name="Line 129"/>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799" name="Line 130"/>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800" name="Line 131"/>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12801" name="Line 132"/>
        <xdr:cNvSpPr>
          <a:spLocks noChangeShapeType="1"/>
        </xdr:cNvSpPr>
      </xdr:nvSpPr>
      <xdr:spPr bwMode="auto">
        <a:xfrm flipH="1">
          <a:off x="457200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270</xdr:row>
      <xdr:rowOff>0</xdr:rowOff>
    </xdr:from>
    <xdr:to>
      <xdr:col>27</xdr:col>
      <xdr:colOff>0</xdr:colOff>
      <xdr:row>270</xdr:row>
      <xdr:rowOff>0</xdr:rowOff>
    </xdr:to>
    <xdr:sp macro="" textlink="">
      <xdr:nvSpPr>
        <xdr:cNvPr id="312802" name="Line 144"/>
        <xdr:cNvSpPr>
          <a:spLocks noChangeShapeType="1"/>
        </xdr:cNvSpPr>
      </xdr:nvSpPr>
      <xdr:spPr bwMode="auto">
        <a:xfrm flipH="1">
          <a:off x="4937760" y="6249162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270</xdr:row>
      <xdr:rowOff>0</xdr:rowOff>
    </xdr:from>
    <xdr:to>
      <xdr:col>27</xdr:col>
      <xdr:colOff>0</xdr:colOff>
      <xdr:row>270</xdr:row>
      <xdr:rowOff>0</xdr:rowOff>
    </xdr:to>
    <xdr:sp macro="" textlink="">
      <xdr:nvSpPr>
        <xdr:cNvPr id="312803" name="Line 145"/>
        <xdr:cNvSpPr>
          <a:spLocks noChangeShapeType="1"/>
        </xdr:cNvSpPr>
      </xdr:nvSpPr>
      <xdr:spPr bwMode="auto">
        <a:xfrm flipH="1">
          <a:off x="4937760" y="6249162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270</xdr:row>
      <xdr:rowOff>0</xdr:rowOff>
    </xdr:from>
    <xdr:to>
      <xdr:col>27</xdr:col>
      <xdr:colOff>0</xdr:colOff>
      <xdr:row>270</xdr:row>
      <xdr:rowOff>0</xdr:rowOff>
    </xdr:to>
    <xdr:sp macro="" textlink="">
      <xdr:nvSpPr>
        <xdr:cNvPr id="312804" name="Line 146"/>
        <xdr:cNvSpPr>
          <a:spLocks noChangeShapeType="1"/>
        </xdr:cNvSpPr>
      </xdr:nvSpPr>
      <xdr:spPr bwMode="auto">
        <a:xfrm flipH="1">
          <a:off x="4937760" y="6249162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270</xdr:row>
      <xdr:rowOff>0</xdr:rowOff>
    </xdr:from>
    <xdr:to>
      <xdr:col>27</xdr:col>
      <xdr:colOff>0</xdr:colOff>
      <xdr:row>270</xdr:row>
      <xdr:rowOff>0</xdr:rowOff>
    </xdr:to>
    <xdr:sp macro="" textlink="">
      <xdr:nvSpPr>
        <xdr:cNvPr id="312805" name="Line 147"/>
        <xdr:cNvSpPr>
          <a:spLocks noChangeShapeType="1"/>
        </xdr:cNvSpPr>
      </xdr:nvSpPr>
      <xdr:spPr bwMode="auto">
        <a:xfrm flipH="1">
          <a:off x="4937760" y="6249162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270</xdr:row>
      <xdr:rowOff>0</xdr:rowOff>
    </xdr:from>
    <xdr:to>
      <xdr:col>27</xdr:col>
      <xdr:colOff>0</xdr:colOff>
      <xdr:row>270</xdr:row>
      <xdr:rowOff>0</xdr:rowOff>
    </xdr:to>
    <xdr:sp macro="" textlink="">
      <xdr:nvSpPr>
        <xdr:cNvPr id="312806" name="Line 148"/>
        <xdr:cNvSpPr>
          <a:spLocks noChangeShapeType="1"/>
        </xdr:cNvSpPr>
      </xdr:nvSpPr>
      <xdr:spPr bwMode="auto">
        <a:xfrm flipH="1">
          <a:off x="4937760" y="6249162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270</xdr:row>
      <xdr:rowOff>0</xdr:rowOff>
    </xdr:from>
    <xdr:to>
      <xdr:col>27</xdr:col>
      <xdr:colOff>0</xdr:colOff>
      <xdr:row>270</xdr:row>
      <xdr:rowOff>0</xdr:rowOff>
    </xdr:to>
    <xdr:sp macro="" textlink="">
      <xdr:nvSpPr>
        <xdr:cNvPr id="312807" name="Line 149"/>
        <xdr:cNvSpPr>
          <a:spLocks noChangeShapeType="1"/>
        </xdr:cNvSpPr>
      </xdr:nvSpPr>
      <xdr:spPr bwMode="auto">
        <a:xfrm flipH="1">
          <a:off x="4937760" y="6249162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270</xdr:row>
      <xdr:rowOff>0</xdr:rowOff>
    </xdr:from>
    <xdr:to>
      <xdr:col>27</xdr:col>
      <xdr:colOff>0</xdr:colOff>
      <xdr:row>270</xdr:row>
      <xdr:rowOff>0</xdr:rowOff>
    </xdr:to>
    <xdr:sp macro="" textlink="">
      <xdr:nvSpPr>
        <xdr:cNvPr id="312808" name="Line 150"/>
        <xdr:cNvSpPr>
          <a:spLocks noChangeShapeType="1"/>
        </xdr:cNvSpPr>
      </xdr:nvSpPr>
      <xdr:spPr bwMode="auto">
        <a:xfrm flipH="1">
          <a:off x="4937760" y="6249162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270</xdr:row>
      <xdr:rowOff>0</xdr:rowOff>
    </xdr:from>
    <xdr:to>
      <xdr:col>27</xdr:col>
      <xdr:colOff>0</xdr:colOff>
      <xdr:row>270</xdr:row>
      <xdr:rowOff>0</xdr:rowOff>
    </xdr:to>
    <xdr:sp macro="" textlink="">
      <xdr:nvSpPr>
        <xdr:cNvPr id="312809" name="Line 151"/>
        <xdr:cNvSpPr>
          <a:spLocks noChangeShapeType="1"/>
        </xdr:cNvSpPr>
      </xdr:nvSpPr>
      <xdr:spPr bwMode="auto">
        <a:xfrm flipH="1">
          <a:off x="4937760" y="6249162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332</xdr:row>
      <xdr:rowOff>0</xdr:rowOff>
    </xdr:from>
    <xdr:to>
      <xdr:col>21</xdr:col>
      <xdr:colOff>0</xdr:colOff>
      <xdr:row>332</xdr:row>
      <xdr:rowOff>0</xdr:rowOff>
    </xdr:to>
    <xdr:sp macro="" textlink="">
      <xdr:nvSpPr>
        <xdr:cNvPr id="312810" name="Line 150"/>
        <xdr:cNvSpPr>
          <a:spLocks noChangeShapeType="1"/>
        </xdr:cNvSpPr>
      </xdr:nvSpPr>
      <xdr:spPr bwMode="auto">
        <a:xfrm flipH="1">
          <a:off x="3840480" y="7632954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332</xdr:row>
      <xdr:rowOff>0</xdr:rowOff>
    </xdr:from>
    <xdr:to>
      <xdr:col>21</xdr:col>
      <xdr:colOff>0</xdr:colOff>
      <xdr:row>332</xdr:row>
      <xdr:rowOff>0</xdr:rowOff>
    </xdr:to>
    <xdr:sp macro="" textlink="">
      <xdr:nvSpPr>
        <xdr:cNvPr id="312811" name="Line 151"/>
        <xdr:cNvSpPr>
          <a:spLocks noChangeShapeType="1"/>
        </xdr:cNvSpPr>
      </xdr:nvSpPr>
      <xdr:spPr bwMode="auto">
        <a:xfrm flipH="1">
          <a:off x="3840480" y="7632954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332</xdr:row>
      <xdr:rowOff>0</xdr:rowOff>
    </xdr:from>
    <xdr:to>
      <xdr:col>21</xdr:col>
      <xdr:colOff>0</xdr:colOff>
      <xdr:row>332</xdr:row>
      <xdr:rowOff>0</xdr:rowOff>
    </xdr:to>
    <xdr:sp macro="" textlink="">
      <xdr:nvSpPr>
        <xdr:cNvPr id="312812" name="Line 152"/>
        <xdr:cNvSpPr>
          <a:spLocks noChangeShapeType="1"/>
        </xdr:cNvSpPr>
      </xdr:nvSpPr>
      <xdr:spPr bwMode="auto">
        <a:xfrm flipH="1">
          <a:off x="3840480" y="7632954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332</xdr:row>
      <xdr:rowOff>0</xdr:rowOff>
    </xdr:from>
    <xdr:to>
      <xdr:col>21</xdr:col>
      <xdr:colOff>0</xdr:colOff>
      <xdr:row>332</xdr:row>
      <xdr:rowOff>0</xdr:rowOff>
    </xdr:to>
    <xdr:sp macro="" textlink="">
      <xdr:nvSpPr>
        <xdr:cNvPr id="312813" name="Line 153"/>
        <xdr:cNvSpPr>
          <a:spLocks noChangeShapeType="1"/>
        </xdr:cNvSpPr>
      </xdr:nvSpPr>
      <xdr:spPr bwMode="auto">
        <a:xfrm flipH="1">
          <a:off x="3840480" y="7632954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332</xdr:row>
      <xdr:rowOff>0</xdr:rowOff>
    </xdr:from>
    <xdr:to>
      <xdr:col>21</xdr:col>
      <xdr:colOff>0</xdr:colOff>
      <xdr:row>332</xdr:row>
      <xdr:rowOff>0</xdr:rowOff>
    </xdr:to>
    <xdr:sp macro="" textlink="">
      <xdr:nvSpPr>
        <xdr:cNvPr id="312814" name="Line 154"/>
        <xdr:cNvSpPr>
          <a:spLocks noChangeShapeType="1"/>
        </xdr:cNvSpPr>
      </xdr:nvSpPr>
      <xdr:spPr bwMode="auto">
        <a:xfrm flipH="1">
          <a:off x="3840480" y="7632954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332</xdr:row>
      <xdr:rowOff>0</xdr:rowOff>
    </xdr:from>
    <xdr:to>
      <xdr:col>21</xdr:col>
      <xdr:colOff>0</xdr:colOff>
      <xdr:row>332</xdr:row>
      <xdr:rowOff>0</xdr:rowOff>
    </xdr:to>
    <xdr:sp macro="" textlink="">
      <xdr:nvSpPr>
        <xdr:cNvPr id="312815" name="Line 155"/>
        <xdr:cNvSpPr>
          <a:spLocks noChangeShapeType="1"/>
        </xdr:cNvSpPr>
      </xdr:nvSpPr>
      <xdr:spPr bwMode="auto">
        <a:xfrm flipH="1">
          <a:off x="3840480" y="7632954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332</xdr:row>
      <xdr:rowOff>0</xdr:rowOff>
    </xdr:from>
    <xdr:to>
      <xdr:col>21</xdr:col>
      <xdr:colOff>0</xdr:colOff>
      <xdr:row>332</xdr:row>
      <xdr:rowOff>0</xdr:rowOff>
    </xdr:to>
    <xdr:sp macro="" textlink="">
      <xdr:nvSpPr>
        <xdr:cNvPr id="312816" name="Line 156"/>
        <xdr:cNvSpPr>
          <a:spLocks noChangeShapeType="1"/>
        </xdr:cNvSpPr>
      </xdr:nvSpPr>
      <xdr:spPr bwMode="auto">
        <a:xfrm flipH="1">
          <a:off x="3840480" y="7632954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332</xdr:row>
      <xdr:rowOff>0</xdr:rowOff>
    </xdr:from>
    <xdr:to>
      <xdr:col>21</xdr:col>
      <xdr:colOff>0</xdr:colOff>
      <xdr:row>332</xdr:row>
      <xdr:rowOff>0</xdr:rowOff>
    </xdr:to>
    <xdr:sp macro="" textlink="">
      <xdr:nvSpPr>
        <xdr:cNvPr id="312817" name="Line 157"/>
        <xdr:cNvSpPr>
          <a:spLocks noChangeShapeType="1"/>
        </xdr:cNvSpPr>
      </xdr:nvSpPr>
      <xdr:spPr bwMode="auto">
        <a:xfrm flipH="1">
          <a:off x="3840480" y="7632954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14520" name="Line 1"/>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21" name="Line 2"/>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22" name="Line 3"/>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23" name="Line 4"/>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24" name="Line 5"/>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25" name="Line 6"/>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26" name="Line 7"/>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27" name="Line 8"/>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28" name="Oval 9"/>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29" name="Line 10"/>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30" name="Line 11"/>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31" name="Line 1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32" name="Line 1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33" name="Line 1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34" name="Line 1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35" name="Line 1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36" name="Line 1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37" name="Oval 18"/>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4538" name="AutoShape 19"/>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39" name="AutoShape 2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40" name="AutoShape 2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41" name="AutoShape 22"/>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42" name="AutoShape 2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43" name="AutoShape 2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44" name="AutoShape 25"/>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45" name="AutoShape 26"/>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46" name="AutoShape 2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47" name="AutoShape 2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48" name="AutoShape 29"/>
        <xdr:cNvSpPr>
          <a:spLocks noChangeArrowheads="1"/>
        </xdr:cNvSpPr>
      </xdr:nvSpPr>
      <xdr:spPr bwMode="auto">
        <a:xfrm>
          <a:off x="5532120" y="0"/>
          <a:ext cx="449580" cy="0"/>
        </a:xfrm>
        <a:prstGeom prst="bracketPair">
          <a:avLst>
            <a:gd name="adj" fmla="val 16667"/>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49" name="AutoShape 3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50" name="AutoShape 3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51" name="AutoShape 3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52" name="AutoShape 3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53" name="AutoShape 35"/>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54" name="AutoShape 36"/>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55" name="AutoShape 3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56" name="AutoShape 3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57" name="AutoShape 39"/>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58" name="AutoShape 4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59" name="AutoShape 4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60" name="AutoShape 42"/>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61" name="AutoShape 4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62" name="AutoShape 4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63" name="AutoShape 45"/>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64" name="AutoShape 46"/>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65" name="AutoShape 4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66" name="AutoShape 4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67" name="AutoShape 49"/>
        <xdr:cNvSpPr>
          <a:spLocks noChangeArrowheads="1"/>
        </xdr:cNvSpPr>
      </xdr:nvSpPr>
      <xdr:spPr bwMode="auto">
        <a:xfrm>
          <a:off x="5532120" y="0"/>
          <a:ext cx="449580" cy="0"/>
        </a:xfrm>
        <a:prstGeom prst="bracketPair">
          <a:avLst>
            <a:gd name="adj" fmla="val 16667"/>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68" name="AutoShape 5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xdr:row>
      <xdr:rowOff>83820</xdr:rowOff>
    </xdr:from>
    <xdr:to>
      <xdr:col>44</xdr:col>
      <xdr:colOff>129540</xdr:colOff>
      <xdr:row>10</xdr:row>
      <xdr:rowOff>45720</xdr:rowOff>
    </xdr:to>
    <xdr:sp macro="" textlink="">
      <xdr:nvSpPr>
        <xdr:cNvPr id="314569" name="AutoShape 53"/>
        <xdr:cNvSpPr>
          <a:spLocks noChangeArrowheads="1"/>
        </xdr:cNvSpPr>
      </xdr:nvSpPr>
      <xdr:spPr bwMode="auto">
        <a:xfrm>
          <a:off x="5532120" y="9220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13</xdr:row>
      <xdr:rowOff>83820</xdr:rowOff>
    </xdr:from>
    <xdr:to>
      <xdr:col>44</xdr:col>
      <xdr:colOff>129540</xdr:colOff>
      <xdr:row>16</xdr:row>
      <xdr:rowOff>45720</xdr:rowOff>
    </xdr:to>
    <xdr:sp macro="" textlink="">
      <xdr:nvSpPr>
        <xdr:cNvPr id="314570" name="AutoShape 54"/>
        <xdr:cNvSpPr>
          <a:spLocks noChangeArrowheads="1"/>
        </xdr:cNvSpPr>
      </xdr:nvSpPr>
      <xdr:spPr bwMode="auto">
        <a:xfrm>
          <a:off x="5532120" y="12877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25</xdr:row>
      <xdr:rowOff>83820</xdr:rowOff>
    </xdr:from>
    <xdr:to>
      <xdr:col>44</xdr:col>
      <xdr:colOff>129540</xdr:colOff>
      <xdr:row>28</xdr:row>
      <xdr:rowOff>45720</xdr:rowOff>
    </xdr:to>
    <xdr:sp macro="" textlink="">
      <xdr:nvSpPr>
        <xdr:cNvPr id="314571" name="AutoShape 55"/>
        <xdr:cNvSpPr>
          <a:spLocks noChangeArrowheads="1"/>
        </xdr:cNvSpPr>
      </xdr:nvSpPr>
      <xdr:spPr bwMode="auto">
        <a:xfrm>
          <a:off x="5532120" y="20193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31</xdr:row>
      <xdr:rowOff>83820</xdr:rowOff>
    </xdr:from>
    <xdr:to>
      <xdr:col>44</xdr:col>
      <xdr:colOff>129540</xdr:colOff>
      <xdr:row>34</xdr:row>
      <xdr:rowOff>45720</xdr:rowOff>
    </xdr:to>
    <xdr:sp macro="" textlink="">
      <xdr:nvSpPr>
        <xdr:cNvPr id="314572" name="AutoShape 56"/>
        <xdr:cNvSpPr>
          <a:spLocks noChangeArrowheads="1"/>
        </xdr:cNvSpPr>
      </xdr:nvSpPr>
      <xdr:spPr bwMode="auto">
        <a:xfrm>
          <a:off x="5532120" y="23850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43</xdr:row>
      <xdr:rowOff>83820</xdr:rowOff>
    </xdr:from>
    <xdr:to>
      <xdr:col>44</xdr:col>
      <xdr:colOff>129540</xdr:colOff>
      <xdr:row>46</xdr:row>
      <xdr:rowOff>45720</xdr:rowOff>
    </xdr:to>
    <xdr:sp macro="" textlink="">
      <xdr:nvSpPr>
        <xdr:cNvPr id="314573" name="AutoShape 57"/>
        <xdr:cNvSpPr>
          <a:spLocks noChangeArrowheads="1"/>
        </xdr:cNvSpPr>
      </xdr:nvSpPr>
      <xdr:spPr bwMode="auto">
        <a:xfrm>
          <a:off x="5532120" y="31165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49</xdr:row>
      <xdr:rowOff>83820</xdr:rowOff>
    </xdr:from>
    <xdr:to>
      <xdr:col>44</xdr:col>
      <xdr:colOff>129540</xdr:colOff>
      <xdr:row>52</xdr:row>
      <xdr:rowOff>45720</xdr:rowOff>
    </xdr:to>
    <xdr:sp macro="" textlink="">
      <xdr:nvSpPr>
        <xdr:cNvPr id="314574" name="AutoShape 58"/>
        <xdr:cNvSpPr>
          <a:spLocks noChangeArrowheads="1"/>
        </xdr:cNvSpPr>
      </xdr:nvSpPr>
      <xdr:spPr bwMode="auto">
        <a:xfrm>
          <a:off x="5532120" y="34823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55</xdr:row>
      <xdr:rowOff>83820</xdr:rowOff>
    </xdr:from>
    <xdr:to>
      <xdr:col>44</xdr:col>
      <xdr:colOff>129540</xdr:colOff>
      <xdr:row>58</xdr:row>
      <xdr:rowOff>45720</xdr:rowOff>
    </xdr:to>
    <xdr:sp macro="" textlink="">
      <xdr:nvSpPr>
        <xdr:cNvPr id="314575" name="AutoShape 59"/>
        <xdr:cNvSpPr>
          <a:spLocks noChangeArrowheads="1"/>
        </xdr:cNvSpPr>
      </xdr:nvSpPr>
      <xdr:spPr bwMode="auto">
        <a:xfrm>
          <a:off x="5532120" y="38481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37</xdr:row>
      <xdr:rowOff>83820</xdr:rowOff>
    </xdr:from>
    <xdr:to>
      <xdr:col>44</xdr:col>
      <xdr:colOff>129540</xdr:colOff>
      <xdr:row>40</xdr:row>
      <xdr:rowOff>45720</xdr:rowOff>
    </xdr:to>
    <xdr:sp macro="" textlink="">
      <xdr:nvSpPr>
        <xdr:cNvPr id="314576" name="AutoShape 60"/>
        <xdr:cNvSpPr>
          <a:spLocks noChangeArrowheads="1"/>
        </xdr:cNvSpPr>
      </xdr:nvSpPr>
      <xdr:spPr bwMode="auto">
        <a:xfrm>
          <a:off x="5532120" y="27508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19</xdr:row>
      <xdr:rowOff>83820</xdr:rowOff>
    </xdr:from>
    <xdr:to>
      <xdr:col>44</xdr:col>
      <xdr:colOff>129540</xdr:colOff>
      <xdr:row>22</xdr:row>
      <xdr:rowOff>45720</xdr:rowOff>
    </xdr:to>
    <xdr:sp macro="" textlink="">
      <xdr:nvSpPr>
        <xdr:cNvPr id="314577" name="AutoShape 61"/>
        <xdr:cNvSpPr>
          <a:spLocks noChangeArrowheads="1"/>
        </xdr:cNvSpPr>
      </xdr:nvSpPr>
      <xdr:spPr bwMode="auto">
        <a:xfrm>
          <a:off x="5532120" y="16535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578" name="AutoShape 62"/>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579" name="AutoShape 63"/>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580" name="AutoShape 64"/>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581" name="AutoShape 65"/>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582" name="AutoShape 66"/>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583" name="AutoShape 67"/>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584" name="AutoShape 68"/>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585" name="AutoShape 69"/>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73</xdr:row>
      <xdr:rowOff>83820</xdr:rowOff>
    </xdr:from>
    <xdr:to>
      <xdr:col>44</xdr:col>
      <xdr:colOff>129540</xdr:colOff>
      <xdr:row>76</xdr:row>
      <xdr:rowOff>45720</xdr:rowOff>
    </xdr:to>
    <xdr:sp macro="" textlink="">
      <xdr:nvSpPr>
        <xdr:cNvPr id="314586" name="AutoShape 70"/>
        <xdr:cNvSpPr>
          <a:spLocks noChangeArrowheads="1"/>
        </xdr:cNvSpPr>
      </xdr:nvSpPr>
      <xdr:spPr bwMode="auto">
        <a:xfrm>
          <a:off x="5532120" y="49453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77</xdr:row>
      <xdr:rowOff>0</xdr:rowOff>
    </xdr:from>
    <xdr:to>
      <xdr:col>44</xdr:col>
      <xdr:colOff>129540</xdr:colOff>
      <xdr:row>77</xdr:row>
      <xdr:rowOff>0</xdr:rowOff>
    </xdr:to>
    <xdr:sp macro="" textlink="">
      <xdr:nvSpPr>
        <xdr:cNvPr id="314587" name="AutoShape 71"/>
        <xdr:cNvSpPr>
          <a:spLocks noChangeArrowheads="1"/>
        </xdr:cNvSpPr>
      </xdr:nvSpPr>
      <xdr:spPr bwMode="auto">
        <a:xfrm>
          <a:off x="5532120" y="512826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61</xdr:row>
      <xdr:rowOff>83820</xdr:rowOff>
    </xdr:from>
    <xdr:to>
      <xdr:col>44</xdr:col>
      <xdr:colOff>129540</xdr:colOff>
      <xdr:row>64</xdr:row>
      <xdr:rowOff>45720</xdr:rowOff>
    </xdr:to>
    <xdr:sp macro="" textlink="">
      <xdr:nvSpPr>
        <xdr:cNvPr id="314588" name="AutoShape 72"/>
        <xdr:cNvSpPr>
          <a:spLocks noChangeArrowheads="1"/>
        </xdr:cNvSpPr>
      </xdr:nvSpPr>
      <xdr:spPr bwMode="auto">
        <a:xfrm>
          <a:off x="5532120" y="42138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589" name="AutoShape 73"/>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590" name="AutoShape 74"/>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591" name="AutoShape 75"/>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592" name="AutoShape 76"/>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67</xdr:row>
      <xdr:rowOff>83820</xdr:rowOff>
    </xdr:from>
    <xdr:to>
      <xdr:col>44</xdr:col>
      <xdr:colOff>129540</xdr:colOff>
      <xdr:row>70</xdr:row>
      <xdr:rowOff>45720</xdr:rowOff>
    </xdr:to>
    <xdr:sp macro="" textlink="">
      <xdr:nvSpPr>
        <xdr:cNvPr id="314593" name="AutoShape 77"/>
        <xdr:cNvSpPr>
          <a:spLocks noChangeArrowheads="1"/>
        </xdr:cNvSpPr>
      </xdr:nvSpPr>
      <xdr:spPr bwMode="auto">
        <a:xfrm>
          <a:off x="5532120" y="45796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77</xdr:row>
      <xdr:rowOff>0</xdr:rowOff>
    </xdr:from>
    <xdr:to>
      <xdr:col>44</xdr:col>
      <xdr:colOff>129540</xdr:colOff>
      <xdr:row>77</xdr:row>
      <xdr:rowOff>0</xdr:rowOff>
    </xdr:to>
    <xdr:sp macro="" textlink="">
      <xdr:nvSpPr>
        <xdr:cNvPr id="314594" name="AutoShape 78"/>
        <xdr:cNvSpPr>
          <a:spLocks noChangeArrowheads="1"/>
        </xdr:cNvSpPr>
      </xdr:nvSpPr>
      <xdr:spPr bwMode="auto">
        <a:xfrm>
          <a:off x="5532120" y="512826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595" name="AutoShape 79"/>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596" name="AutoShape 80"/>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597" name="AutoShape 81"/>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598" name="AutoShape 83"/>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599" name="AutoShape 8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00" name="AutoShape 8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01" name="AutoShape 89"/>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02" name="AutoShape 9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03" name="AutoShape 9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04" name="AutoShape 92"/>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05" name="AutoShape 9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06" name="AutoShape 9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07" name="AutoShape 95"/>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08" name="AutoShape 96"/>
        <xdr:cNvSpPr>
          <a:spLocks noChangeArrowheads="1"/>
        </xdr:cNvSpPr>
      </xdr:nvSpPr>
      <xdr:spPr bwMode="auto">
        <a:xfrm>
          <a:off x="5532120" y="0"/>
          <a:ext cx="449580" cy="0"/>
        </a:xfrm>
        <a:prstGeom prst="bracketPair">
          <a:avLst>
            <a:gd name="adj" fmla="val 16667"/>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09" name="AutoShape 9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10" name="AutoShape 9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11" name="AutoShape 99"/>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12" name="AutoShape 10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13" name="AutoShape 10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14" name="AutoShape 102"/>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15" name="AutoShape 10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16" name="AutoShape 10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17" name="AutoShape 105"/>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18" name="AutoShape 106"/>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19" name="AutoShape 107"/>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20" name="AutoShape 108"/>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21" name="AutoShape 109"/>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22" name="AutoShape 110"/>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23" name="AutoShape 111"/>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24" name="AutoShape 112"/>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25" name="AutoShape 113"/>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26" name="AutoShape 114"/>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27" name="AutoShape 115"/>
        <xdr:cNvSpPr>
          <a:spLocks noChangeArrowheads="1"/>
        </xdr:cNvSpPr>
      </xdr:nvSpPr>
      <xdr:spPr bwMode="auto">
        <a:xfrm>
          <a:off x="5532120" y="0"/>
          <a:ext cx="449580" cy="0"/>
        </a:xfrm>
        <a:prstGeom prst="bracketPair">
          <a:avLst>
            <a:gd name="adj" fmla="val 16667"/>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0</xdr:row>
      <xdr:rowOff>0</xdr:rowOff>
    </xdr:from>
    <xdr:to>
      <xdr:col>44</xdr:col>
      <xdr:colOff>129540</xdr:colOff>
      <xdr:row>0</xdr:row>
      <xdr:rowOff>0</xdr:rowOff>
    </xdr:to>
    <xdr:sp macro="" textlink="">
      <xdr:nvSpPr>
        <xdr:cNvPr id="314628" name="AutoShape 116"/>
        <xdr:cNvSpPr>
          <a:spLocks noChangeArrowheads="1"/>
        </xdr:cNvSpPr>
      </xdr:nvSpPr>
      <xdr:spPr bwMode="auto">
        <a:xfrm>
          <a:off x="5532120" y="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xdr:row>
      <xdr:rowOff>83820</xdr:rowOff>
    </xdr:from>
    <xdr:to>
      <xdr:col>44</xdr:col>
      <xdr:colOff>129540</xdr:colOff>
      <xdr:row>10</xdr:row>
      <xdr:rowOff>45720</xdr:rowOff>
    </xdr:to>
    <xdr:sp macro="" textlink="">
      <xdr:nvSpPr>
        <xdr:cNvPr id="314629" name="AutoShape 117"/>
        <xdr:cNvSpPr>
          <a:spLocks noChangeArrowheads="1"/>
        </xdr:cNvSpPr>
      </xdr:nvSpPr>
      <xdr:spPr bwMode="auto">
        <a:xfrm>
          <a:off x="5532120" y="9220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13</xdr:row>
      <xdr:rowOff>83820</xdr:rowOff>
    </xdr:from>
    <xdr:to>
      <xdr:col>44</xdr:col>
      <xdr:colOff>129540</xdr:colOff>
      <xdr:row>16</xdr:row>
      <xdr:rowOff>45720</xdr:rowOff>
    </xdr:to>
    <xdr:sp macro="" textlink="">
      <xdr:nvSpPr>
        <xdr:cNvPr id="314630" name="AutoShape 118"/>
        <xdr:cNvSpPr>
          <a:spLocks noChangeArrowheads="1"/>
        </xdr:cNvSpPr>
      </xdr:nvSpPr>
      <xdr:spPr bwMode="auto">
        <a:xfrm>
          <a:off x="5532120" y="12877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25</xdr:row>
      <xdr:rowOff>83820</xdr:rowOff>
    </xdr:from>
    <xdr:to>
      <xdr:col>44</xdr:col>
      <xdr:colOff>129540</xdr:colOff>
      <xdr:row>28</xdr:row>
      <xdr:rowOff>45720</xdr:rowOff>
    </xdr:to>
    <xdr:sp macro="" textlink="">
      <xdr:nvSpPr>
        <xdr:cNvPr id="314631" name="AutoShape 119"/>
        <xdr:cNvSpPr>
          <a:spLocks noChangeArrowheads="1"/>
        </xdr:cNvSpPr>
      </xdr:nvSpPr>
      <xdr:spPr bwMode="auto">
        <a:xfrm>
          <a:off x="5532120" y="20193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31</xdr:row>
      <xdr:rowOff>83820</xdr:rowOff>
    </xdr:from>
    <xdr:to>
      <xdr:col>44</xdr:col>
      <xdr:colOff>129540</xdr:colOff>
      <xdr:row>34</xdr:row>
      <xdr:rowOff>45720</xdr:rowOff>
    </xdr:to>
    <xdr:sp macro="" textlink="">
      <xdr:nvSpPr>
        <xdr:cNvPr id="314632" name="AutoShape 120"/>
        <xdr:cNvSpPr>
          <a:spLocks noChangeArrowheads="1"/>
        </xdr:cNvSpPr>
      </xdr:nvSpPr>
      <xdr:spPr bwMode="auto">
        <a:xfrm>
          <a:off x="5532120" y="23850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43</xdr:row>
      <xdr:rowOff>83820</xdr:rowOff>
    </xdr:from>
    <xdr:to>
      <xdr:col>44</xdr:col>
      <xdr:colOff>129540</xdr:colOff>
      <xdr:row>46</xdr:row>
      <xdr:rowOff>45720</xdr:rowOff>
    </xdr:to>
    <xdr:sp macro="" textlink="">
      <xdr:nvSpPr>
        <xdr:cNvPr id="314633" name="AutoShape 121"/>
        <xdr:cNvSpPr>
          <a:spLocks noChangeArrowheads="1"/>
        </xdr:cNvSpPr>
      </xdr:nvSpPr>
      <xdr:spPr bwMode="auto">
        <a:xfrm>
          <a:off x="5532120" y="31165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49</xdr:row>
      <xdr:rowOff>83820</xdr:rowOff>
    </xdr:from>
    <xdr:to>
      <xdr:col>44</xdr:col>
      <xdr:colOff>129540</xdr:colOff>
      <xdr:row>52</xdr:row>
      <xdr:rowOff>45720</xdr:rowOff>
    </xdr:to>
    <xdr:sp macro="" textlink="">
      <xdr:nvSpPr>
        <xdr:cNvPr id="314634" name="AutoShape 122"/>
        <xdr:cNvSpPr>
          <a:spLocks noChangeArrowheads="1"/>
        </xdr:cNvSpPr>
      </xdr:nvSpPr>
      <xdr:spPr bwMode="auto">
        <a:xfrm>
          <a:off x="5532120" y="34823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55</xdr:row>
      <xdr:rowOff>83820</xdr:rowOff>
    </xdr:from>
    <xdr:to>
      <xdr:col>44</xdr:col>
      <xdr:colOff>129540</xdr:colOff>
      <xdr:row>58</xdr:row>
      <xdr:rowOff>45720</xdr:rowOff>
    </xdr:to>
    <xdr:sp macro="" textlink="">
      <xdr:nvSpPr>
        <xdr:cNvPr id="314635" name="AutoShape 123"/>
        <xdr:cNvSpPr>
          <a:spLocks noChangeArrowheads="1"/>
        </xdr:cNvSpPr>
      </xdr:nvSpPr>
      <xdr:spPr bwMode="auto">
        <a:xfrm>
          <a:off x="5532120" y="38481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37</xdr:row>
      <xdr:rowOff>83820</xdr:rowOff>
    </xdr:from>
    <xdr:to>
      <xdr:col>44</xdr:col>
      <xdr:colOff>129540</xdr:colOff>
      <xdr:row>40</xdr:row>
      <xdr:rowOff>45720</xdr:rowOff>
    </xdr:to>
    <xdr:sp macro="" textlink="">
      <xdr:nvSpPr>
        <xdr:cNvPr id="314636" name="AutoShape 124"/>
        <xdr:cNvSpPr>
          <a:spLocks noChangeArrowheads="1"/>
        </xdr:cNvSpPr>
      </xdr:nvSpPr>
      <xdr:spPr bwMode="auto">
        <a:xfrm>
          <a:off x="5532120" y="27508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19</xdr:row>
      <xdr:rowOff>83820</xdr:rowOff>
    </xdr:from>
    <xdr:to>
      <xdr:col>44</xdr:col>
      <xdr:colOff>129540</xdr:colOff>
      <xdr:row>22</xdr:row>
      <xdr:rowOff>45720</xdr:rowOff>
    </xdr:to>
    <xdr:sp macro="" textlink="">
      <xdr:nvSpPr>
        <xdr:cNvPr id="314637" name="AutoShape 125"/>
        <xdr:cNvSpPr>
          <a:spLocks noChangeArrowheads="1"/>
        </xdr:cNvSpPr>
      </xdr:nvSpPr>
      <xdr:spPr bwMode="auto">
        <a:xfrm>
          <a:off x="5532120" y="16535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638" name="AutoShape 126"/>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639" name="AutoShape 127"/>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640" name="AutoShape 128"/>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641" name="AutoShape 129"/>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642" name="AutoShape 130"/>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643" name="AutoShape 131"/>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644" name="AutoShape 132"/>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645" name="AutoShape 133"/>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73</xdr:row>
      <xdr:rowOff>83820</xdr:rowOff>
    </xdr:from>
    <xdr:to>
      <xdr:col>44</xdr:col>
      <xdr:colOff>129540</xdr:colOff>
      <xdr:row>76</xdr:row>
      <xdr:rowOff>45720</xdr:rowOff>
    </xdr:to>
    <xdr:sp macro="" textlink="">
      <xdr:nvSpPr>
        <xdr:cNvPr id="314646" name="AutoShape 134"/>
        <xdr:cNvSpPr>
          <a:spLocks noChangeArrowheads="1"/>
        </xdr:cNvSpPr>
      </xdr:nvSpPr>
      <xdr:spPr bwMode="auto">
        <a:xfrm>
          <a:off x="5532120" y="49453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77</xdr:row>
      <xdr:rowOff>0</xdr:rowOff>
    </xdr:from>
    <xdr:to>
      <xdr:col>44</xdr:col>
      <xdr:colOff>129540</xdr:colOff>
      <xdr:row>77</xdr:row>
      <xdr:rowOff>0</xdr:rowOff>
    </xdr:to>
    <xdr:sp macro="" textlink="">
      <xdr:nvSpPr>
        <xdr:cNvPr id="314647" name="AutoShape 135"/>
        <xdr:cNvSpPr>
          <a:spLocks noChangeArrowheads="1"/>
        </xdr:cNvSpPr>
      </xdr:nvSpPr>
      <xdr:spPr bwMode="auto">
        <a:xfrm>
          <a:off x="5532120" y="512826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61</xdr:row>
      <xdr:rowOff>83820</xdr:rowOff>
    </xdr:from>
    <xdr:to>
      <xdr:col>44</xdr:col>
      <xdr:colOff>129540</xdr:colOff>
      <xdr:row>64</xdr:row>
      <xdr:rowOff>45720</xdr:rowOff>
    </xdr:to>
    <xdr:sp macro="" textlink="">
      <xdr:nvSpPr>
        <xdr:cNvPr id="314648" name="AutoShape 136"/>
        <xdr:cNvSpPr>
          <a:spLocks noChangeArrowheads="1"/>
        </xdr:cNvSpPr>
      </xdr:nvSpPr>
      <xdr:spPr bwMode="auto">
        <a:xfrm>
          <a:off x="5532120" y="42138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649" name="AutoShape 137"/>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650" name="AutoShape 138"/>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651" name="AutoShape 139"/>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652" name="AutoShape 140"/>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67</xdr:row>
      <xdr:rowOff>83820</xdr:rowOff>
    </xdr:from>
    <xdr:to>
      <xdr:col>44</xdr:col>
      <xdr:colOff>129540</xdr:colOff>
      <xdr:row>70</xdr:row>
      <xdr:rowOff>45720</xdr:rowOff>
    </xdr:to>
    <xdr:sp macro="" textlink="">
      <xdr:nvSpPr>
        <xdr:cNvPr id="314653" name="AutoShape 141"/>
        <xdr:cNvSpPr>
          <a:spLocks noChangeArrowheads="1"/>
        </xdr:cNvSpPr>
      </xdr:nvSpPr>
      <xdr:spPr bwMode="auto">
        <a:xfrm>
          <a:off x="5532120" y="45796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77</xdr:row>
      <xdr:rowOff>0</xdr:rowOff>
    </xdr:from>
    <xdr:to>
      <xdr:col>44</xdr:col>
      <xdr:colOff>129540</xdr:colOff>
      <xdr:row>77</xdr:row>
      <xdr:rowOff>0</xdr:rowOff>
    </xdr:to>
    <xdr:sp macro="" textlink="">
      <xdr:nvSpPr>
        <xdr:cNvPr id="314654" name="AutoShape 142"/>
        <xdr:cNvSpPr>
          <a:spLocks noChangeArrowheads="1"/>
        </xdr:cNvSpPr>
      </xdr:nvSpPr>
      <xdr:spPr bwMode="auto">
        <a:xfrm>
          <a:off x="5532120" y="512826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655" name="AutoShape 143"/>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656" name="AutoShape 144"/>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657" name="AutoShape 145"/>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90</xdr:row>
      <xdr:rowOff>0</xdr:rowOff>
    </xdr:from>
    <xdr:to>
      <xdr:col>44</xdr:col>
      <xdr:colOff>129540</xdr:colOff>
      <xdr:row>90</xdr:row>
      <xdr:rowOff>0</xdr:rowOff>
    </xdr:to>
    <xdr:sp macro="" textlink="">
      <xdr:nvSpPr>
        <xdr:cNvPr id="314658" name="AutoShape 147"/>
        <xdr:cNvSpPr>
          <a:spLocks noChangeArrowheads="1"/>
        </xdr:cNvSpPr>
      </xdr:nvSpPr>
      <xdr:spPr bwMode="auto">
        <a:xfrm>
          <a:off x="5532120" y="6019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92</xdr:row>
      <xdr:rowOff>0</xdr:rowOff>
    </xdr:from>
    <xdr:to>
      <xdr:col>44</xdr:col>
      <xdr:colOff>129540</xdr:colOff>
      <xdr:row>92</xdr:row>
      <xdr:rowOff>0</xdr:rowOff>
    </xdr:to>
    <xdr:sp macro="" textlink="">
      <xdr:nvSpPr>
        <xdr:cNvPr id="314659" name="AutoShape 53"/>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92</xdr:row>
      <xdr:rowOff>0</xdr:rowOff>
    </xdr:from>
    <xdr:to>
      <xdr:col>44</xdr:col>
      <xdr:colOff>129540</xdr:colOff>
      <xdr:row>92</xdr:row>
      <xdr:rowOff>0</xdr:rowOff>
    </xdr:to>
    <xdr:sp macro="" textlink="">
      <xdr:nvSpPr>
        <xdr:cNvPr id="314660" name="AutoShape 54"/>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92</xdr:row>
      <xdr:rowOff>0</xdr:rowOff>
    </xdr:from>
    <xdr:to>
      <xdr:col>44</xdr:col>
      <xdr:colOff>129540</xdr:colOff>
      <xdr:row>92</xdr:row>
      <xdr:rowOff>0</xdr:rowOff>
    </xdr:to>
    <xdr:sp macro="" textlink="">
      <xdr:nvSpPr>
        <xdr:cNvPr id="314661" name="AutoShape 55"/>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92</xdr:row>
      <xdr:rowOff>0</xdr:rowOff>
    </xdr:from>
    <xdr:to>
      <xdr:col>44</xdr:col>
      <xdr:colOff>129540</xdr:colOff>
      <xdr:row>92</xdr:row>
      <xdr:rowOff>0</xdr:rowOff>
    </xdr:to>
    <xdr:sp macro="" textlink="">
      <xdr:nvSpPr>
        <xdr:cNvPr id="314662" name="AutoShape 56"/>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94</xdr:row>
      <xdr:rowOff>83820</xdr:rowOff>
    </xdr:from>
    <xdr:to>
      <xdr:col>44</xdr:col>
      <xdr:colOff>129540</xdr:colOff>
      <xdr:row>97</xdr:row>
      <xdr:rowOff>45720</xdr:rowOff>
    </xdr:to>
    <xdr:sp macro="" textlink="">
      <xdr:nvSpPr>
        <xdr:cNvPr id="314663" name="AutoShape 57"/>
        <xdr:cNvSpPr>
          <a:spLocks noChangeArrowheads="1"/>
        </xdr:cNvSpPr>
      </xdr:nvSpPr>
      <xdr:spPr bwMode="auto">
        <a:xfrm>
          <a:off x="5532120" y="65836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100</xdr:row>
      <xdr:rowOff>83820</xdr:rowOff>
    </xdr:from>
    <xdr:to>
      <xdr:col>44</xdr:col>
      <xdr:colOff>129540</xdr:colOff>
      <xdr:row>103</xdr:row>
      <xdr:rowOff>45720</xdr:rowOff>
    </xdr:to>
    <xdr:sp macro="" textlink="">
      <xdr:nvSpPr>
        <xdr:cNvPr id="314664" name="AutoShape 58"/>
        <xdr:cNvSpPr>
          <a:spLocks noChangeArrowheads="1"/>
        </xdr:cNvSpPr>
      </xdr:nvSpPr>
      <xdr:spPr bwMode="auto">
        <a:xfrm>
          <a:off x="5532120" y="69494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106</xdr:row>
      <xdr:rowOff>83820</xdr:rowOff>
    </xdr:from>
    <xdr:to>
      <xdr:col>44</xdr:col>
      <xdr:colOff>129540</xdr:colOff>
      <xdr:row>109</xdr:row>
      <xdr:rowOff>45720</xdr:rowOff>
    </xdr:to>
    <xdr:sp macro="" textlink="">
      <xdr:nvSpPr>
        <xdr:cNvPr id="314665" name="AutoShape 59"/>
        <xdr:cNvSpPr>
          <a:spLocks noChangeArrowheads="1"/>
        </xdr:cNvSpPr>
      </xdr:nvSpPr>
      <xdr:spPr bwMode="auto">
        <a:xfrm>
          <a:off x="5532120" y="73152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92</xdr:row>
      <xdr:rowOff>0</xdr:rowOff>
    </xdr:from>
    <xdr:to>
      <xdr:col>44</xdr:col>
      <xdr:colOff>129540</xdr:colOff>
      <xdr:row>92</xdr:row>
      <xdr:rowOff>0</xdr:rowOff>
    </xdr:to>
    <xdr:sp macro="" textlink="">
      <xdr:nvSpPr>
        <xdr:cNvPr id="314666" name="AutoShape 60"/>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92</xdr:row>
      <xdr:rowOff>0</xdr:rowOff>
    </xdr:from>
    <xdr:to>
      <xdr:col>44</xdr:col>
      <xdr:colOff>129540</xdr:colOff>
      <xdr:row>92</xdr:row>
      <xdr:rowOff>0</xdr:rowOff>
    </xdr:to>
    <xdr:sp macro="" textlink="">
      <xdr:nvSpPr>
        <xdr:cNvPr id="314667" name="AutoShape 61"/>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124</xdr:row>
      <xdr:rowOff>83820</xdr:rowOff>
    </xdr:from>
    <xdr:to>
      <xdr:col>44</xdr:col>
      <xdr:colOff>129540</xdr:colOff>
      <xdr:row>127</xdr:row>
      <xdr:rowOff>45720</xdr:rowOff>
    </xdr:to>
    <xdr:sp macro="" textlink="">
      <xdr:nvSpPr>
        <xdr:cNvPr id="314668" name="AutoShape 70"/>
        <xdr:cNvSpPr>
          <a:spLocks noChangeArrowheads="1"/>
        </xdr:cNvSpPr>
      </xdr:nvSpPr>
      <xdr:spPr bwMode="auto">
        <a:xfrm>
          <a:off x="5532120" y="84124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134</xdr:row>
      <xdr:rowOff>0</xdr:rowOff>
    </xdr:from>
    <xdr:to>
      <xdr:col>44</xdr:col>
      <xdr:colOff>129540</xdr:colOff>
      <xdr:row>134</xdr:row>
      <xdr:rowOff>0</xdr:rowOff>
    </xdr:to>
    <xdr:sp macro="" textlink="">
      <xdr:nvSpPr>
        <xdr:cNvPr id="314669" name="AutoShape 71"/>
        <xdr:cNvSpPr>
          <a:spLocks noChangeArrowheads="1"/>
        </xdr:cNvSpPr>
      </xdr:nvSpPr>
      <xdr:spPr bwMode="auto">
        <a:xfrm>
          <a:off x="5532120" y="896112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112</xdr:row>
      <xdr:rowOff>83820</xdr:rowOff>
    </xdr:from>
    <xdr:to>
      <xdr:col>44</xdr:col>
      <xdr:colOff>129540</xdr:colOff>
      <xdr:row>115</xdr:row>
      <xdr:rowOff>45720</xdr:rowOff>
    </xdr:to>
    <xdr:sp macro="" textlink="">
      <xdr:nvSpPr>
        <xdr:cNvPr id="314670" name="AutoShape 72"/>
        <xdr:cNvSpPr>
          <a:spLocks noChangeArrowheads="1"/>
        </xdr:cNvSpPr>
      </xdr:nvSpPr>
      <xdr:spPr bwMode="auto">
        <a:xfrm>
          <a:off x="5532120" y="76809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118</xdr:row>
      <xdr:rowOff>83820</xdr:rowOff>
    </xdr:from>
    <xdr:to>
      <xdr:col>44</xdr:col>
      <xdr:colOff>129540</xdr:colOff>
      <xdr:row>121</xdr:row>
      <xdr:rowOff>45720</xdr:rowOff>
    </xdr:to>
    <xdr:sp macro="" textlink="">
      <xdr:nvSpPr>
        <xdr:cNvPr id="314671" name="AutoShape 77"/>
        <xdr:cNvSpPr>
          <a:spLocks noChangeArrowheads="1"/>
        </xdr:cNvSpPr>
      </xdr:nvSpPr>
      <xdr:spPr bwMode="auto">
        <a:xfrm>
          <a:off x="5532120" y="80467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130</xdr:row>
      <xdr:rowOff>83820</xdr:rowOff>
    </xdr:from>
    <xdr:to>
      <xdr:col>44</xdr:col>
      <xdr:colOff>129540</xdr:colOff>
      <xdr:row>133</xdr:row>
      <xdr:rowOff>45720</xdr:rowOff>
    </xdr:to>
    <xdr:sp macro="" textlink="">
      <xdr:nvSpPr>
        <xdr:cNvPr id="314672" name="AutoShape 78"/>
        <xdr:cNvSpPr>
          <a:spLocks noChangeArrowheads="1"/>
        </xdr:cNvSpPr>
      </xdr:nvSpPr>
      <xdr:spPr bwMode="auto">
        <a:xfrm>
          <a:off x="5532120" y="87782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92</xdr:row>
      <xdr:rowOff>0</xdr:rowOff>
    </xdr:from>
    <xdr:to>
      <xdr:col>44</xdr:col>
      <xdr:colOff>129540</xdr:colOff>
      <xdr:row>92</xdr:row>
      <xdr:rowOff>0</xdr:rowOff>
    </xdr:to>
    <xdr:sp macro="" textlink="">
      <xdr:nvSpPr>
        <xdr:cNvPr id="314673" name="AutoShape 117"/>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92</xdr:row>
      <xdr:rowOff>0</xdr:rowOff>
    </xdr:from>
    <xdr:to>
      <xdr:col>44</xdr:col>
      <xdr:colOff>129540</xdr:colOff>
      <xdr:row>92</xdr:row>
      <xdr:rowOff>0</xdr:rowOff>
    </xdr:to>
    <xdr:sp macro="" textlink="">
      <xdr:nvSpPr>
        <xdr:cNvPr id="314674" name="AutoShape 118"/>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92</xdr:row>
      <xdr:rowOff>0</xdr:rowOff>
    </xdr:from>
    <xdr:to>
      <xdr:col>44</xdr:col>
      <xdr:colOff>129540</xdr:colOff>
      <xdr:row>92</xdr:row>
      <xdr:rowOff>0</xdr:rowOff>
    </xdr:to>
    <xdr:sp macro="" textlink="">
      <xdr:nvSpPr>
        <xdr:cNvPr id="314675" name="AutoShape 119"/>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92</xdr:row>
      <xdr:rowOff>0</xdr:rowOff>
    </xdr:from>
    <xdr:to>
      <xdr:col>44</xdr:col>
      <xdr:colOff>129540</xdr:colOff>
      <xdr:row>92</xdr:row>
      <xdr:rowOff>0</xdr:rowOff>
    </xdr:to>
    <xdr:sp macro="" textlink="">
      <xdr:nvSpPr>
        <xdr:cNvPr id="314676" name="AutoShape 120"/>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94</xdr:row>
      <xdr:rowOff>83820</xdr:rowOff>
    </xdr:from>
    <xdr:to>
      <xdr:col>44</xdr:col>
      <xdr:colOff>129540</xdr:colOff>
      <xdr:row>97</xdr:row>
      <xdr:rowOff>45720</xdr:rowOff>
    </xdr:to>
    <xdr:sp macro="" textlink="">
      <xdr:nvSpPr>
        <xdr:cNvPr id="314677" name="AutoShape 121"/>
        <xdr:cNvSpPr>
          <a:spLocks noChangeArrowheads="1"/>
        </xdr:cNvSpPr>
      </xdr:nvSpPr>
      <xdr:spPr bwMode="auto">
        <a:xfrm>
          <a:off x="5532120" y="65836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100</xdr:row>
      <xdr:rowOff>83820</xdr:rowOff>
    </xdr:from>
    <xdr:to>
      <xdr:col>44</xdr:col>
      <xdr:colOff>129540</xdr:colOff>
      <xdr:row>103</xdr:row>
      <xdr:rowOff>45720</xdr:rowOff>
    </xdr:to>
    <xdr:sp macro="" textlink="">
      <xdr:nvSpPr>
        <xdr:cNvPr id="314678" name="AutoShape 122"/>
        <xdr:cNvSpPr>
          <a:spLocks noChangeArrowheads="1"/>
        </xdr:cNvSpPr>
      </xdr:nvSpPr>
      <xdr:spPr bwMode="auto">
        <a:xfrm>
          <a:off x="5532120" y="69494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106</xdr:row>
      <xdr:rowOff>83820</xdr:rowOff>
    </xdr:from>
    <xdr:to>
      <xdr:col>44</xdr:col>
      <xdr:colOff>129540</xdr:colOff>
      <xdr:row>109</xdr:row>
      <xdr:rowOff>45720</xdr:rowOff>
    </xdr:to>
    <xdr:sp macro="" textlink="">
      <xdr:nvSpPr>
        <xdr:cNvPr id="314679" name="AutoShape 123"/>
        <xdr:cNvSpPr>
          <a:spLocks noChangeArrowheads="1"/>
        </xdr:cNvSpPr>
      </xdr:nvSpPr>
      <xdr:spPr bwMode="auto">
        <a:xfrm>
          <a:off x="5532120" y="731520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92</xdr:row>
      <xdr:rowOff>0</xdr:rowOff>
    </xdr:from>
    <xdr:to>
      <xdr:col>44</xdr:col>
      <xdr:colOff>129540</xdr:colOff>
      <xdr:row>92</xdr:row>
      <xdr:rowOff>0</xdr:rowOff>
    </xdr:to>
    <xdr:sp macro="" textlink="">
      <xdr:nvSpPr>
        <xdr:cNvPr id="314680" name="AutoShape 124"/>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92</xdr:row>
      <xdr:rowOff>0</xdr:rowOff>
    </xdr:from>
    <xdr:to>
      <xdr:col>44</xdr:col>
      <xdr:colOff>129540</xdr:colOff>
      <xdr:row>92</xdr:row>
      <xdr:rowOff>0</xdr:rowOff>
    </xdr:to>
    <xdr:sp macro="" textlink="">
      <xdr:nvSpPr>
        <xdr:cNvPr id="314681" name="AutoShape 125"/>
        <xdr:cNvSpPr>
          <a:spLocks noChangeArrowheads="1"/>
        </xdr:cNvSpPr>
      </xdr:nvSpPr>
      <xdr:spPr bwMode="auto">
        <a:xfrm>
          <a:off x="5532120" y="640080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124</xdr:row>
      <xdr:rowOff>83820</xdr:rowOff>
    </xdr:from>
    <xdr:to>
      <xdr:col>44</xdr:col>
      <xdr:colOff>129540</xdr:colOff>
      <xdr:row>127</xdr:row>
      <xdr:rowOff>45720</xdr:rowOff>
    </xdr:to>
    <xdr:sp macro="" textlink="">
      <xdr:nvSpPr>
        <xdr:cNvPr id="314682" name="AutoShape 134"/>
        <xdr:cNvSpPr>
          <a:spLocks noChangeArrowheads="1"/>
        </xdr:cNvSpPr>
      </xdr:nvSpPr>
      <xdr:spPr bwMode="auto">
        <a:xfrm>
          <a:off x="5532120" y="841248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134</xdr:row>
      <xdr:rowOff>0</xdr:rowOff>
    </xdr:from>
    <xdr:to>
      <xdr:col>44</xdr:col>
      <xdr:colOff>129540</xdr:colOff>
      <xdr:row>134</xdr:row>
      <xdr:rowOff>0</xdr:rowOff>
    </xdr:to>
    <xdr:sp macro="" textlink="">
      <xdr:nvSpPr>
        <xdr:cNvPr id="314683" name="AutoShape 135"/>
        <xdr:cNvSpPr>
          <a:spLocks noChangeArrowheads="1"/>
        </xdr:cNvSpPr>
      </xdr:nvSpPr>
      <xdr:spPr bwMode="auto">
        <a:xfrm>
          <a:off x="5532120" y="8961120"/>
          <a:ext cx="44958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112</xdr:row>
      <xdr:rowOff>83820</xdr:rowOff>
    </xdr:from>
    <xdr:to>
      <xdr:col>44</xdr:col>
      <xdr:colOff>129540</xdr:colOff>
      <xdr:row>115</xdr:row>
      <xdr:rowOff>45720</xdr:rowOff>
    </xdr:to>
    <xdr:sp macro="" textlink="">
      <xdr:nvSpPr>
        <xdr:cNvPr id="314684" name="AutoShape 136"/>
        <xdr:cNvSpPr>
          <a:spLocks noChangeArrowheads="1"/>
        </xdr:cNvSpPr>
      </xdr:nvSpPr>
      <xdr:spPr bwMode="auto">
        <a:xfrm>
          <a:off x="5532120" y="768096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118</xdr:row>
      <xdr:rowOff>83820</xdr:rowOff>
    </xdr:from>
    <xdr:to>
      <xdr:col>44</xdr:col>
      <xdr:colOff>129540</xdr:colOff>
      <xdr:row>121</xdr:row>
      <xdr:rowOff>45720</xdr:rowOff>
    </xdr:to>
    <xdr:sp macro="" textlink="">
      <xdr:nvSpPr>
        <xdr:cNvPr id="314685" name="AutoShape 141"/>
        <xdr:cNvSpPr>
          <a:spLocks noChangeArrowheads="1"/>
        </xdr:cNvSpPr>
      </xdr:nvSpPr>
      <xdr:spPr bwMode="auto">
        <a:xfrm>
          <a:off x="5532120" y="804672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45720</xdr:colOff>
      <xdr:row>130</xdr:row>
      <xdr:rowOff>83820</xdr:rowOff>
    </xdr:from>
    <xdr:to>
      <xdr:col>44</xdr:col>
      <xdr:colOff>129540</xdr:colOff>
      <xdr:row>133</xdr:row>
      <xdr:rowOff>45720</xdr:rowOff>
    </xdr:to>
    <xdr:sp macro="" textlink="">
      <xdr:nvSpPr>
        <xdr:cNvPr id="314686" name="AutoShape 142"/>
        <xdr:cNvSpPr>
          <a:spLocks noChangeArrowheads="1"/>
        </xdr:cNvSpPr>
      </xdr:nvSpPr>
      <xdr:spPr bwMode="auto">
        <a:xfrm>
          <a:off x="5532120" y="8778240"/>
          <a:ext cx="449580" cy="16764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15417" name="Line 1"/>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18" name="Line 2"/>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19" name="Line 3"/>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20" name="Line 4"/>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21" name="Line 5"/>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22" name="Line 6"/>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23" name="Line 7"/>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24" name="Line 8"/>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25" name="Oval 9"/>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26" name="Line 10"/>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27" name="Line 11"/>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28" name="Line 1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29" name="Line 1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30" name="Line 1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31" name="Line 1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32" name="Line 1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33" name="Line 1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34" name="Oval 18"/>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35" name="AutoShape 19"/>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36" name="AutoShape 20"/>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37" name="AutoShape 21"/>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38" name="AutoShape 2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39" name="AutoShape 2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40" name="AutoShape 2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41" name="AutoShape 25"/>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42" name="AutoShape 26"/>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43" name="AutoShape 27"/>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5444" name="AutoShape 28"/>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45" name="AutoShape 29"/>
        <xdr:cNvSpPr>
          <a:spLocks noChangeArrowheads="1"/>
        </xdr:cNvSpPr>
      </xdr:nvSpPr>
      <xdr:spPr bwMode="auto">
        <a:xfrm>
          <a:off x="0" y="1612392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46" name="AutoShape 30"/>
        <xdr:cNvSpPr>
          <a:spLocks noChangeArrowheads="1"/>
        </xdr:cNvSpPr>
      </xdr:nvSpPr>
      <xdr:spPr bwMode="auto">
        <a:xfrm>
          <a:off x="0" y="161239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47" name="AutoShape 31"/>
        <xdr:cNvSpPr>
          <a:spLocks noChangeArrowheads="1"/>
        </xdr:cNvSpPr>
      </xdr:nvSpPr>
      <xdr:spPr bwMode="auto">
        <a:xfrm>
          <a:off x="0" y="161239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48" name="AutoShape 32"/>
        <xdr:cNvSpPr>
          <a:spLocks noChangeArrowheads="1"/>
        </xdr:cNvSpPr>
      </xdr:nvSpPr>
      <xdr:spPr bwMode="auto">
        <a:xfrm>
          <a:off x="0" y="161239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49" name="AutoShape 33"/>
        <xdr:cNvSpPr>
          <a:spLocks noChangeArrowheads="1"/>
        </xdr:cNvSpPr>
      </xdr:nvSpPr>
      <xdr:spPr bwMode="auto">
        <a:xfrm>
          <a:off x="0" y="161239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50" name="AutoShape 34"/>
        <xdr:cNvSpPr>
          <a:spLocks noChangeArrowheads="1"/>
        </xdr:cNvSpPr>
      </xdr:nvSpPr>
      <xdr:spPr bwMode="auto">
        <a:xfrm>
          <a:off x="0" y="161239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51" name="AutoShape 35"/>
        <xdr:cNvSpPr>
          <a:spLocks noChangeArrowheads="1"/>
        </xdr:cNvSpPr>
      </xdr:nvSpPr>
      <xdr:spPr bwMode="auto">
        <a:xfrm>
          <a:off x="0" y="161239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52" name="AutoShape 36"/>
        <xdr:cNvSpPr>
          <a:spLocks noChangeArrowheads="1"/>
        </xdr:cNvSpPr>
      </xdr:nvSpPr>
      <xdr:spPr bwMode="auto">
        <a:xfrm>
          <a:off x="0" y="161239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53" name="AutoShape 37"/>
        <xdr:cNvSpPr>
          <a:spLocks noChangeArrowheads="1"/>
        </xdr:cNvSpPr>
      </xdr:nvSpPr>
      <xdr:spPr bwMode="auto">
        <a:xfrm>
          <a:off x="0" y="161239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54" name="Oval 38"/>
        <xdr:cNvSpPr>
          <a:spLocks noChangeArrowheads="1"/>
        </xdr:cNvSpPr>
      </xdr:nvSpPr>
      <xdr:spPr bwMode="auto">
        <a:xfrm>
          <a:off x="0" y="161239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55" name="Oval 39"/>
        <xdr:cNvSpPr>
          <a:spLocks noChangeArrowheads="1"/>
        </xdr:cNvSpPr>
      </xdr:nvSpPr>
      <xdr:spPr bwMode="auto">
        <a:xfrm>
          <a:off x="0" y="161239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56" name="Oval 40"/>
        <xdr:cNvSpPr>
          <a:spLocks noChangeArrowheads="1"/>
        </xdr:cNvSpPr>
      </xdr:nvSpPr>
      <xdr:spPr bwMode="auto">
        <a:xfrm>
          <a:off x="0" y="161239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57" name="Oval 41"/>
        <xdr:cNvSpPr>
          <a:spLocks noChangeArrowheads="1"/>
        </xdr:cNvSpPr>
      </xdr:nvSpPr>
      <xdr:spPr bwMode="auto">
        <a:xfrm>
          <a:off x="0" y="161239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58" name="Line 42"/>
        <xdr:cNvSpPr>
          <a:spLocks noChangeShapeType="1"/>
        </xdr:cNvSpPr>
      </xdr:nvSpPr>
      <xdr:spPr bwMode="auto">
        <a:xfrm flipH="1">
          <a:off x="0" y="1612392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59" name="Line 43"/>
        <xdr:cNvSpPr>
          <a:spLocks noChangeShapeType="1"/>
        </xdr:cNvSpPr>
      </xdr:nvSpPr>
      <xdr:spPr bwMode="auto">
        <a:xfrm flipH="1">
          <a:off x="0" y="1612392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60" name="Line 44"/>
        <xdr:cNvSpPr>
          <a:spLocks noChangeShapeType="1"/>
        </xdr:cNvSpPr>
      </xdr:nvSpPr>
      <xdr:spPr bwMode="auto">
        <a:xfrm flipH="1">
          <a:off x="0" y="1612392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61" name="Line 45"/>
        <xdr:cNvSpPr>
          <a:spLocks noChangeShapeType="1"/>
        </xdr:cNvSpPr>
      </xdr:nvSpPr>
      <xdr:spPr bwMode="auto">
        <a:xfrm flipH="1">
          <a:off x="0" y="1612392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62" name="Line 46"/>
        <xdr:cNvSpPr>
          <a:spLocks noChangeShapeType="1"/>
        </xdr:cNvSpPr>
      </xdr:nvSpPr>
      <xdr:spPr bwMode="auto">
        <a:xfrm flipH="1">
          <a:off x="0" y="1612392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63" name="Line 47"/>
        <xdr:cNvSpPr>
          <a:spLocks noChangeShapeType="1"/>
        </xdr:cNvSpPr>
      </xdr:nvSpPr>
      <xdr:spPr bwMode="auto">
        <a:xfrm flipH="1">
          <a:off x="0" y="1612392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64" name="Line 48"/>
        <xdr:cNvSpPr>
          <a:spLocks noChangeShapeType="1"/>
        </xdr:cNvSpPr>
      </xdr:nvSpPr>
      <xdr:spPr bwMode="auto">
        <a:xfrm flipH="1">
          <a:off x="0" y="1612392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xdr:row>
      <xdr:rowOff>0</xdr:rowOff>
    </xdr:from>
    <xdr:to>
      <xdr:col>0</xdr:col>
      <xdr:colOff>0</xdr:colOff>
      <xdr:row>74</xdr:row>
      <xdr:rowOff>0</xdr:rowOff>
    </xdr:to>
    <xdr:sp macro="" textlink="">
      <xdr:nvSpPr>
        <xdr:cNvPr id="315465" name="Line 49"/>
        <xdr:cNvSpPr>
          <a:spLocks noChangeShapeType="1"/>
        </xdr:cNvSpPr>
      </xdr:nvSpPr>
      <xdr:spPr bwMode="auto">
        <a:xfrm flipH="1">
          <a:off x="0" y="1612392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15466" name="AutoShape 50"/>
        <xdr:cNvSpPr>
          <a:spLocks noChangeArrowheads="1"/>
        </xdr:cNvSpPr>
      </xdr:nvSpPr>
      <xdr:spPr bwMode="auto">
        <a:xfrm>
          <a:off x="656844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15467" name="AutoShape 51"/>
        <xdr:cNvSpPr>
          <a:spLocks noChangeArrowheads="1"/>
        </xdr:cNvSpPr>
      </xdr:nvSpPr>
      <xdr:spPr bwMode="auto">
        <a:xfrm>
          <a:off x="65684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15468" name="AutoShape 52"/>
        <xdr:cNvSpPr>
          <a:spLocks noChangeArrowheads="1"/>
        </xdr:cNvSpPr>
      </xdr:nvSpPr>
      <xdr:spPr bwMode="auto">
        <a:xfrm>
          <a:off x="65684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15469" name="AutoShape 53"/>
        <xdr:cNvSpPr>
          <a:spLocks noChangeArrowheads="1"/>
        </xdr:cNvSpPr>
      </xdr:nvSpPr>
      <xdr:spPr bwMode="auto">
        <a:xfrm>
          <a:off x="65684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15470" name="AutoShape 54"/>
        <xdr:cNvSpPr>
          <a:spLocks noChangeArrowheads="1"/>
        </xdr:cNvSpPr>
      </xdr:nvSpPr>
      <xdr:spPr bwMode="auto">
        <a:xfrm>
          <a:off x="65684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15471" name="AutoShape 55"/>
        <xdr:cNvSpPr>
          <a:spLocks noChangeArrowheads="1"/>
        </xdr:cNvSpPr>
      </xdr:nvSpPr>
      <xdr:spPr bwMode="auto">
        <a:xfrm>
          <a:off x="65684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15472" name="AutoShape 56"/>
        <xdr:cNvSpPr>
          <a:spLocks noChangeArrowheads="1"/>
        </xdr:cNvSpPr>
      </xdr:nvSpPr>
      <xdr:spPr bwMode="auto">
        <a:xfrm>
          <a:off x="65684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15473" name="AutoShape 57"/>
        <xdr:cNvSpPr>
          <a:spLocks noChangeArrowheads="1"/>
        </xdr:cNvSpPr>
      </xdr:nvSpPr>
      <xdr:spPr bwMode="auto">
        <a:xfrm>
          <a:off x="65684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15474" name="AutoShape 58"/>
        <xdr:cNvSpPr>
          <a:spLocks noChangeArrowheads="1"/>
        </xdr:cNvSpPr>
      </xdr:nvSpPr>
      <xdr:spPr bwMode="auto">
        <a:xfrm>
          <a:off x="65684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315475" name="AutoShape 59"/>
        <xdr:cNvSpPr>
          <a:spLocks noChangeArrowheads="1"/>
        </xdr:cNvSpPr>
      </xdr:nvSpPr>
      <xdr:spPr bwMode="auto">
        <a:xfrm>
          <a:off x="548640" y="1612392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315476" name="AutoShape 60"/>
        <xdr:cNvSpPr>
          <a:spLocks noChangeArrowheads="1"/>
        </xdr:cNvSpPr>
      </xdr:nvSpPr>
      <xdr:spPr bwMode="auto">
        <a:xfrm>
          <a:off x="548640" y="161239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315477" name="AutoShape 61"/>
        <xdr:cNvSpPr>
          <a:spLocks noChangeArrowheads="1"/>
        </xdr:cNvSpPr>
      </xdr:nvSpPr>
      <xdr:spPr bwMode="auto">
        <a:xfrm>
          <a:off x="548640" y="161239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315478" name="AutoShape 62"/>
        <xdr:cNvSpPr>
          <a:spLocks noChangeArrowheads="1"/>
        </xdr:cNvSpPr>
      </xdr:nvSpPr>
      <xdr:spPr bwMode="auto">
        <a:xfrm>
          <a:off x="548640" y="161239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315479" name="AutoShape 63"/>
        <xdr:cNvSpPr>
          <a:spLocks noChangeArrowheads="1"/>
        </xdr:cNvSpPr>
      </xdr:nvSpPr>
      <xdr:spPr bwMode="auto">
        <a:xfrm>
          <a:off x="548640" y="161239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315480" name="AutoShape 64"/>
        <xdr:cNvSpPr>
          <a:spLocks noChangeArrowheads="1"/>
        </xdr:cNvSpPr>
      </xdr:nvSpPr>
      <xdr:spPr bwMode="auto">
        <a:xfrm>
          <a:off x="548640" y="161239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315481" name="AutoShape 65"/>
        <xdr:cNvSpPr>
          <a:spLocks noChangeArrowheads="1"/>
        </xdr:cNvSpPr>
      </xdr:nvSpPr>
      <xdr:spPr bwMode="auto">
        <a:xfrm>
          <a:off x="548640" y="161239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315482" name="AutoShape 66"/>
        <xdr:cNvSpPr>
          <a:spLocks noChangeArrowheads="1"/>
        </xdr:cNvSpPr>
      </xdr:nvSpPr>
      <xdr:spPr bwMode="auto">
        <a:xfrm>
          <a:off x="548640" y="161239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315483" name="AutoShape 67"/>
        <xdr:cNvSpPr>
          <a:spLocks noChangeArrowheads="1"/>
        </xdr:cNvSpPr>
      </xdr:nvSpPr>
      <xdr:spPr bwMode="auto">
        <a:xfrm>
          <a:off x="548640" y="161239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315484" name="Oval 68"/>
        <xdr:cNvSpPr>
          <a:spLocks noChangeArrowheads="1"/>
        </xdr:cNvSpPr>
      </xdr:nvSpPr>
      <xdr:spPr bwMode="auto">
        <a:xfrm>
          <a:off x="548640" y="161239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315485" name="Oval 69"/>
        <xdr:cNvSpPr>
          <a:spLocks noChangeArrowheads="1"/>
        </xdr:cNvSpPr>
      </xdr:nvSpPr>
      <xdr:spPr bwMode="auto">
        <a:xfrm>
          <a:off x="548640" y="161239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315486" name="Oval 70"/>
        <xdr:cNvSpPr>
          <a:spLocks noChangeArrowheads="1"/>
        </xdr:cNvSpPr>
      </xdr:nvSpPr>
      <xdr:spPr bwMode="auto">
        <a:xfrm>
          <a:off x="548640" y="161239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74</xdr:row>
      <xdr:rowOff>0</xdr:rowOff>
    </xdr:from>
    <xdr:to>
      <xdr:col>3</xdr:col>
      <xdr:colOff>0</xdr:colOff>
      <xdr:row>74</xdr:row>
      <xdr:rowOff>0</xdr:rowOff>
    </xdr:to>
    <xdr:sp macro="" textlink="">
      <xdr:nvSpPr>
        <xdr:cNvPr id="315487" name="Oval 71"/>
        <xdr:cNvSpPr>
          <a:spLocks noChangeArrowheads="1"/>
        </xdr:cNvSpPr>
      </xdr:nvSpPr>
      <xdr:spPr bwMode="auto">
        <a:xfrm>
          <a:off x="548640" y="161239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4"/>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5"/>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Line 6"/>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Line 7"/>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Line 8"/>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Oval 9"/>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Line 10"/>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Line 11"/>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Line 1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Line 1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Line 1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6" name="Line 1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Line 1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Line 1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 name="Oval 18"/>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AutoShape 19"/>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AutoShape 21"/>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AutoShape 2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AutoShape 2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AutoShape 2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AutoShape 25"/>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AutoShape 27"/>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 name="AutoShape 29"/>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 name="AutoShape 30"/>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 name="AutoShape 31"/>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4" name="AutoShape 3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5" name="AutoShape 3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6" name="AutoShape 35"/>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7" name="AutoShape 36"/>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8" name="AutoShape 37"/>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9" name="Oval 38"/>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0" name="Oval 39"/>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1" name="Oval 40"/>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2" name="Oval 41"/>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3" name="Line 4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4" name="Line 4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5" name="Line 4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6" name="Line 4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7" name="Line 4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8" name="Line 4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9" name="Line 48"/>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0" name="Line 49"/>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1" name="AutoShape 50"/>
        <xdr:cNvSpPr>
          <a:spLocks noChangeArrowheads="1"/>
        </xdr:cNvSpPr>
      </xdr:nvSpPr>
      <xdr:spPr bwMode="auto">
        <a:xfrm>
          <a:off x="664464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2" name="AutoShape 51"/>
        <xdr:cNvSpPr>
          <a:spLocks noChangeArrowheads="1"/>
        </xdr:cNvSpPr>
      </xdr:nvSpPr>
      <xdr:spPr bwMode="auto">
        <a:xfrm>
          <a:off x="6644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3" name="AutoShape 52"/>
        <xdr:cNvSpPr>
          <a:spLocks noChangeArrowheads="1"/>
        </xdr:cNvSpPr>
      </xdr:nvSpPr>
      <xdr:spPr bwMode="auto">
        <a:xfrm>
          <a:off x="6644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4" name="AutoShape 53"/>
        <xdr:cNvSpPr>
          <a:spLocks noChangeArrowheads="1"/>
        </xdr:cNvSpPr>
      </xdr:nvSpPr>
      <xdr:spPr bwMode="auto">
        <a:xfrm>
          <a:off x="6644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5" name="AutoShape 54"/>
        <xdr:cNvSpPr>
          <a:spLocks noChangeArrowheads="1"/>
        </xdr:cNvSpPr>
      </xdr:nvSpPr>
      <xdr:spPr bwMode="auto">
        <a:xfrm>
          <a:off x="6644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6" name="AutoShape 55"/>
        <xdr:cNvSpPr>
          <a:spLocks noChangeArrowheads="1"/>
        </xdr:cNvSpPr>
      </xdr:nvSpPr>
      <xdr:spPr bwMode="auto">
        <a:xfrm>
          <a:off x="6644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7" name="AutoShape 56"/>
        <xdr:cNvSpPr>
          <a:spLocks noChangeArrowheads="1"/>
        </xdr:cNvSpPr>
      </xdr:nvSpPr>
      <xdr:spPr bwMode="auto">
        <a:xfrm>
          <a:off x="6644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8" name="AutoShape 57"/>
        <xdr:cNvSpPr>
          <a:spLocks noChangeArrowheads="1"/>
        </xdr:cNvSpPr>
      </xdr:nvSpPr>
      <xdr:spPr bwMode="auto">
        <a:xfrm>
          <a:off x="6644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9" name="AutoShape 58"/>
        <xdr:cNvSpPr>
          <a:spLocks noChangeArrowheads="1"/>
        </xdr:cNvSpPr>
      </xdr:nvSpPr>
      <xdr:spPr bwMode="auto">
        <a:xfrm>
          <a:off x="6644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0" name="AutoShape 59"/>
        <xdr:cNvSpPr>
          <a:spLocks noChangeArrowheads="1"/>
        </xdr:cNvSpPr>
      </xdr:nvSpPr>
      <xdr:spPr bwMode="auto">
        <a:xfrm>
          <a:off x="62484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1" name="AutoShape 60"/>
        <xdr:cNvSpPr>
          <a:spLocks noChangeArrowheads="1"/>
        </xdr:cNvSpPr>
      </xdr:nvSpPr>
      <xdr:spPr bwMode="auto">
        <a:xfrm>
          <a:off x="6248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2" name="AutoShape 61"/>
        <xdr:cNvSpPr>
          <a:spLocks noChangeArrowheads="1"/>
        </xdr:cNvSpPr>
      </xdr:nvSpPr>
      <xdr:spPr bwMode="auto">
        <a:xfrm>
          <a:off x="6248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3" name="AutoShape 62"/>
        <xdr:cNvSpPr>
          <a:spLocks noChangeArrowheads="1"/>
        </xdr:cNvSpPr>
      </xdr:nvSpPr>
      <xdr:spPr bwMode="auto">
        <a:xfrm>
          <a:off x="6248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4" name="AutoShape 63"/>
        <xdr:cNvSpPr>
          <a:spLocks noChangeArrowheads="1"/>
        </xdr:cNvSpPr>
      </xdr:nvSpPr>
      <xdr:spPr bwMode="auto">
        <a:xfrm>
          <a:off x="6248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5" name="AutoShape 64"/>
        <xdr:cNvSpPr>
          <a:spLocks noChangeArrowheads="1"/>
        </xdr:cNvSpPr>
      </xdr:nvSpPr>
      <xdr:spPr bwMode="auto">
        <a:xfrm>
          <a:off x="6248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6" name="AutoShape 65"/>
        <xdr:cNvSpPr>
          <a:spLocks noChangeArrowheads="1"/>
        </xdr:cNvSpPr>
      </xdr:nvSpPr>
      <xdr:spPr bwMode="auto">
        <a:xfrm>
          <a:off x="6248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7" name="AutoShape 66"/>
        <xdr:cNvSpPr>
          <a:spLocks noChangeArrowheads="1"/>
        </xdr:cNvSpPr>
      </xdr:nvSpPr>
      <xdr:spPr bwMode="auto">
        <a:xfrm>
          <a:off x="6248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8" name="AutoShape 67"/>
        <xdr:cNvSpPr>
          <a:spLocks noChangeArrowheads="1"/>
        </xdr:cNvSpPr>
      </xdr:nvSpPr>
      <xdr:spPr bwMode="auto">
        <a:xfrm>
          <a:off x="6248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9" name="Oval 68"/>
        <xdr:cNvSpPr>
          <a:spLocks noChangeArrowheads="1"/>
        </xdr:cNvSpPr>
      </xdr:nvSpPr>
      <xdr:spPr bwMode="auto">
        <a:xfrm>
          <a:off x="62484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0" name="Oval 69"/>
        <xdr:cNvSpPr>
          <a:spLocks noChangeArrowheads="1"/>
        </xdr:cNvSpPr>
      </xdr:nvSpPr>
      <xdr:spPr bwMode="auto">
        <a:xfrm>
          <a:off x="62484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1" name="Oval 70"/>
        <xdr:cNvSpPr>
          <a:spLocks noChangeArrowheads="1"/>
        </xdr:cNvSpPr>
      </xdr:nvSpPr>
      <xdr:spPr bwMode="auto">
        <a:xfrm>
          <a:off x="62484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69</xdr:row>
      <xdr:rowOff>0</xdr:rowOff>
    </xdr:from>
    <xdr:to>
      <xdr:col>36</xdr:col>
      <xdr:colOff>0</xdr:colOff>
      <xdr:row>69</xdr:row>
      <xdr:rowOff>0</xdr:rowOff>
    </xdr:to>
    <xdr:sp macro="" textlink="">
      <xdr:nvSpPr>
        <xdr:cNvPr id="72" name="AutoShape 75"/>
        <xdr:cNvSpPr>
          <a:spLocks noChangeArrowheads="1"/>
        </xdr:cNvSpPr>
      </xdr:nvSpPr>
      <xdr:spPr bwMode="auto">
        <a:xfrm>
          <a:off x="6644640" y="1662684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69</xdr:row>
      <xdr:rowOff>0</xdr:rowOff>
    </xdr:from>
    <xdr:to>
      <xdr:col>36</xdr:col>
      <xdr:colOff>0</xdr:colOff>
      <xdr:row>69</xdr:row>
      <xdr:rowOff>0</xdr:rowOff>
    </xdr:to>
    <xdr:sp macro="" textlink="">
      <xdr:nvSpPr>
        <xdr:cNvPr id="73" name="AutoShape 76"/>
        <xdr:cNvSpPr>
          <a:spLocks noChangeArrowheads="1"/>
        </xdr:cNvSpPr>
      </xdr:nvSpPr>
      <xdr:spPr bwMode="auto">
        <a:xfrm>
          <a:off x="6644640" y="166268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69</xdr:row>
      <xdr:rowOff>0</xdr:rowOff>
    </xdr:from>
    <xdr:to>
      <xdr:col>36</xdr:col>
      <xdr:colOff>0</xdr:colOff>
      <xdr:row>69</xdr:row>
      <xdr:rowOff>0</xdr:rowOff>
    </xdr:to>
    <xdr:sp macro="" textlink="">
      <xdr:nvSpPr>
        <xdr:cNvPr id="74" name="AutoShape 77"/>
        <xdr:cNvSpPr>
          <a:spLocks noChangeArrowheads="1"/>
        </xdr:cNvSpPr>
      </xdr:nvSpPr>
      <xdr:spPr bwMode="auto">
        <a:xfrm>
          <a:off x="6644640" y="166268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69</xdr:row>
      <xdr:rowOff>0</xdr:rowOff>
    </xdr:from>
    <xdr:to>
      <xdr:col>36</xdr:col>
      <xdr:colOff>0</xdr:colOff>
      <xdr:row>69</xdr:row>
      <xdr:rowOff>0</xdr:rowOff>
    </xdr:to>
    <xdr:sp macro="" textlink="">
      <xdr:nvSpPr>
        <xdr:cNvPr id="75" name="AutoShape 78"/>
        <xdr:cNvSpPr>
          <a:spLocks noChangeArrowheads="1"/>
        </xdr:cNvSpPr>
      </xdr:nvSpPr>
      <xdr:spPr bwMode="auto">
        <a:xfrm>
          <a:off x="6644640" y="166268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69</xdr:row>
      <xdr:rowOff>0</xdr:rowOff>
    </xdr:from>
    <xdr:to>
      <xdr:col>36</xdr:col>
      <xdr:colOff>0</xdr:colOff>
      <xdr:row>69</xdr:row>
      <xdr:rowOff>0</xdr:rowOff>
    </xdr:to>
    <xdr:sp macro="" textlink="">
      <xdr:nvSpPr>
        <xdr:cNvPr id="76" name="AutoShape 79"/>
        <xdr:cNvSpPr>
          <a:spLocks noChangeArrowheads="1"/>
        </xdr:cNvSpPr>
      </xdr:nvSpPr>
      <xdr:spPr bwMode="auto">
        <a:xfrm>
          <a:off x="6644640" y="166268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69</xdr:row>
      <xdr:rowOff>0</xdr:rowOff>
    </xdr:from>
    <xdr:to>
      <xdr:col>36</xdr:col>
      <xdr:colOff>0</xdr:colOff>
      <xdr:row>69</xdr:row>
      <xdr:rowOff>0</xdr:rowOff>
    </xdr:to>
    <xdr:sp macro="" textlink="">
      <xdr:nvSpPr>
        <xdr:cNvPr id="77" name="AutoShape 80"/>
        <xdr:cNvSpPr>
          <a:spLocks noChangeArrowheads="1"/>
        </xdr:cNvSpPr>
      </xdr:nvSpPr>
      <xdr:spPr bwMode="auto">
        <a:xfrm>
          <a:off x="6644640" y="166268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69</xdr:row>
      <xdr:rowOff>0</xdr:rowOff>
    </xdr:from>
    <xdr:to>
      <xdr:col>36</xdr:col>
      <xdr:colOff>0</xdr:colOff>
      <xdr:row>69</xdr:row>
      <xdr:rowOff>0</xdr:rowOff>
    </xdr:to>
    <xdr:sp macro="" textlink="">
      <xdr:nvSpPr>
        <xdr:cNvPr id="78" name="AutoShape 81"/>
        <xdr:cNvSpPr>
          <a:spLocks noChangeArrowheads="1"/>
        </xdr:cNvSpPr>
      </xdr:nvSpPr>
      <xdr:spPr bwMode="auto">
        <a:xfrm>
          <a:off x="6644640" y="166268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69</xdr:row>
      <xdr:rowOff>0</xdr:rowOff>
    </xdr:from>
    <xdr:to>
      <xdr:col>36</xdr:col>
      <xdr:colOff>0</xdr:colOff>
      <xdr:row>69</xdr:row>
      <xdr:rowOff>0</xdr:rowOff>
    </xdr:to>
    <xdr:sp macro="" textlink="">
      <xdr:nvSpPr>
        <xdr:cNvPr id="79" name="AutoShape 82"/>
        <xdr:cNvSpPr>
          <a:spLocks noChangeArrowheads="1"/>
        </xdr:cNvSpPr>
      </xdr:nvSpPr>
      <xdr:spPr bwMode="auto">
        <a:xfrm>
          <a:off x="6644640" y="166268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69</xdr:row>
      <xdr:rowOff>0</xdr:rowOff>
    </xdr:from>
    <xdr:to>
      <xdr:col>36</xdr:col>
      <xdr:colOff>0</xdr:colOff>
      <xdr:row>69</xdr:row>
      <xdr:rowOff>0</xdr:rowOff>
    </xdr:to>
    <xdr:sp macro="" textlink="">
      <xdr:nvSpPr>
        <xdr:cNvPr id="80" name="AutoShape 83"/>
        <xdr:cNvSpPr>
          <a:spLocks noChangeArrowheads="1"/>
        </xdr:cNvSpPr>
      </xdr:nvSpPr>
      <xdr:spPr bwMode="auto">
        <a:xfrm>
          <a:off x="6644640" y="166268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97</xdr:row>
      <xdr:rowOff>0</xdr:rowOff>
    </xdr:from>
    <xdr:to>
      <xdr:col>3</xdr:col>
      <xdr:colOff>0</xdr:colOff>
      <xdr:row>97</xdr:row>
      <xdr:rowOff>0</xdr:rowOff>
    </xdr:to>
    <xdr:sp macro="" textlink="">
      <xdr:nvSpPr>
        <xdr:cNvPr id="81" name="AutoShape 84"/>
        <xdr:cNvSpPr>
          <a:spLocks noChangeArrowheads="1"/>
        </xdr:cNvSpPr>
      </xdr:nvSpPr>
      <xdr:spPr bwMode="auto">
        <a:xfrm>
          <a:off x="624840" y="233934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97</xdr:row>
      <xdr:rowOff>0</xdr:rowOff>
    </xdr:from>
    <xdr:to>
      <xdr:col>3</xdr:col>
      <xdr:colOff>0</xdr:colOff>
      <xdr:row>97</xdr:row>
      <xdr:rowOff>0</xdr:rowOff>
    </xdr:to>
    <xdr:sp macro="" textlink="">
      <xdr:nvSpPr>
        <xdr:cNvPr id="82" name="AutoShape 85"/>
        <xdr:cNvSpPr>
          <a:spLocks noChangeArrowheads="1"/>
        </xdr:cNvSpPr>
      </xdr:nvSpPr>
      <xdr:spPr bwMode="auto">
        <a:xfrm>
          <a:off x="624840" y="23393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97</xdr:row>
      <xdr:rowOff>0</xdr:rowOff>
    </xdr:from>
    <xdr:to>
      <xdr:col>3</xdr:col>
      <xdr:colOff>0</xdr:colOff>
      <xdr:row>97</xdr:row>
      <xdr:rowOff>0</xdr:rowOff>
    </xdr:to>
    <xdr:sp macro="" textlink="">
      <xdr:nvSpPr>
        <xdr:cNvPr id="83" name="AutoShape 86"/>
        <xdr:cNvSpPr>
          <a:spLocks noChangeArrowheads="1"/>
        </xdr:cNvSpPr>
      </xdr:nvSpPr>
      <xdr:spPr bwMode="auto">
        <a:xfrm>
          <a:off x="624840" y="23393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97</xdr:row>
      <xdr:rowOff>0</xdr:rowOff>
    </xdr:from>
    <xdr:to>
      <xdr:col>3</xdr:col>
      <xdr:colOff>0</xdr:colOff>
      <xdr:row>97</xdr:row>
      <xdr:rowOff>0</xdr:rowOff>
    </xdr:to>
    <xdr:sp macro="" textlink="">
      <xdr:nvSpPr>
        <xdr:cNvPr id="84" name="AutoShape 87"/>
        <xdr:cNvSpPr>
          <a:spLocks noChangeArrowheads="1"/>
        </xdr:cNvSpPr>
      </xdr:nvSpPr>
      <xdr:spPr bwMode="auto">
        <a:xfrm>
          <a:off x="624840" y="23393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97</xdr:row>
      <xdr:rowOff>0</xdr:rowOff>
    </xdr:from>
    <xdr:to>
      <xdr:col>3</xdr:col>
      <xdr:colOff>0</xdr:colOff>
      <xdr:row>97</xdr:row>
      <xdr:rowOff>0</xdr:rowOff>
    </xdr:to>
    <xdr:sp macro="" textlink="">
      <xdr:nvSpPr>
        <xdr:cNvPr id="85" name="AutoShape 88"/>
        <xdr:cNvSpPr>
          <a:spLocks noChangeArrowheads="1"/>
        </xdr:cNvSpPr>
      </xdr:nvSpPr>
      <xdr:spPr bwMode="auto">
        <a:xfrm>
          <a:off x="624840" y="23393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97</xdr:row>
      <xdr:rowOff>0</xdr:rowOff>
    </xdr:from>
    <xdr:to>
      <xdr:col>3</xdr:col>
      <xdr:colOff>0</xdr:colOff>
      <xdr:row>97</xdr:row>
      <xdr:rowOff>0</xdr:rowOff>
    </xdr:to>
    <xdr:sp macro="" textlink="">
      <xdr:nvSpPr>
        <xdr:cNvPr id="86" name="AutoShape 89"/>
        <xdr:cNvSpPr>
          <a:spLocks noChangeArrowheads="1"/>
        </xdr:cNvSpPr>
      </xdr:nvSpPr>
      <xdr:spPr bwMode="auto">
        <a:xfrm>
          <a:off x="624840" y="23393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97</xdr:row>
      <xdr:rowOff>0</xdr:rowOff>
    </xdr:from>
    <xdr:to>
      <xdr:col>3</xdr:col>
      <xdr:colOff>0</xdr:colOff>
      <xdr:row>97</xdr:row>
      <xdr:rowOff>0</xdr:rowOff>
    </xdr:to>
    <xdr:sp macro="" textlink="">
      <xdr:nvSpPr>
        <xdr:cNvPr id="87" name="AutoShape 90"/>
        <xdr:cNvSpPr>
          <a:spLocks noChangeArrowheads="1"/>
        </xdr:cNvSpPr>
      </xdr:nvSpPr>
      <xdr:spPr bwMode="auto">
        <a:xfrm>
          <a:off x="624840" y="23393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97</xdr:row>
      <xdr:rowOff>0</xdr:rowOff>
    </xdr:from>
    <xdr:to>
      <xdr:col>3</xdr:col>
      <xdr:colOff>0</xdr:colOff>
      <xdr:row>97</xdr:row>
      <xdr:rowOff>0</xdr:rowOff>
    </xdr:to>
    <xdr:sp macro="" textlink="">
      <xdr:nvSpPr>
        <xdr:cNvPr id="88" name="AutoShape 91"/>
        <xdr:cNvSpPr>
          <a:spLocks noChangeArrowheads="1"/>
        </xdr:cNvSpPr>
      </xdr:nvSpPr>
      <xdr:spPr bwMode="auto">
        <a:xfrm>
          <a:off x="624840" y="23393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97</xdr:row>
      <xdr:rowOff>0</xdr:rowOff>
    </xdr:from>
    <xdr:to>
      <xdr:col>3</xdr:col>
      <xdr:colOff>0</xdr:colOff>
      <xdr:row>97</xdr:row>
      <xdr:rowOff>0</xdr:rowOff>
    </xdr:to>
    <xdr:sp macro="" textlink="">
      <xdr:nvSpPr>
        <xdr:cNvPr id="89" name="AutoShape 92"/>
        <xdr:cNvSpPr>
          <a:spLocks noChangeArrowheads="1"/>
        </xdr:cNvSpPr>
      </xdr:nvSpPr>
      <xdr:spPr bwMode="auto">
        <a:xfrm>
          <a:off x="624840" y="233934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97</xdr:row>
      <xdr:rowOff>0</xdr:rowOff>
    </xdr:from>
    <xdr:to>
      <xdr:col>3</xdr:col>
      <xdr:colOff>0</xdr:colOff>
      <xdr:row>97</xdr:row>
      <xdr:rowOff>0</xdr:rowOff>
    </xdr:to>
    <xdr:sp macro="" textlink="">
      <xdr:nvSpPr>
        <xdr:cNvPr id="90" name="Oval 93"/>
        <xdr:cNvSpPr>
          <a:spLocks noChangeArrowheads="1"/>
        </xdr:cNvSpPr>
      </xdr:nvSpPr>
      <xdr:spPr bwMode="auto">
        <a:xfrm>
          <a:off x="624840" y="23393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97</xdr:row>
      <xdr:rowOff>0</xdr:rowOff>
    </xdr:from>
    <xdr:to>
      <xdr:col>3</xdr:col>
      <xdr:colOff>0</xdr:colOff>
      <xdr:row>97</xdr:row>
      <xdr:rowOff>0</xdr:rowOff>
    </xdr:to>
    <xdr:sp macro="" textlink="">
      <xdr:nvSpPr>
        <xdr:cNvPr id="91" name="Oval 94"/>
        <xdr:cNvSpPr>
          <a:spLocks noChangeArrowheads="1"/>
        </xdr:cNvSpPr>
      </xdr:nvSpPr>
      <xdr:spPr bwMode="auto">
        <a:xfrm>
          <a:off x="624840" y="23393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97</xdr:row>
      <xdr:rowOff>0</xdr:rowOff>
    </xdr:from>
    <xdr:to>
      <xdr:col>3</xdr:col>
      <xdr:colOff>0</xdr:colOff>
      <xdr:row>97</xdr:row>
      <xdr:rowOff>0</xdr:rowOff>
    </xdr:to>
    <xdr:sp macro="" textlink="">
      <xdr:nvSpPr>
        <xdr:cNvPr id="92" name="Oval 95"/>
        <xdr:cNvSpPr>
          <a:spLocks noChangeArrowheads="1"/>
        </xdr:cNvSpPr>
      </xdr:nvSpPr>
      <xdr:spPr bwMode="auto">
        <a:xfrm>
          <a:off x="624840" y="23393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97</xdr:row>
      <xdr:rowOff>0</xdr:rowOff>
    </xdr:from>
    <xdr:to>
      <xdr:col>3</xdr:col>
      <xdr:colOff>0</xdr:colOff>
      <xdr:row>97</xdr:row>
      <xdr:rowOff>0</xdr:rowOff>
    </xdr:to>
    <xdr:sp macro="" textlink="">
      <xdr:nvSpPr>
        <xdr:cNvPr id="93" name="Oval 96"/>
        <xdr:cNvSpPr>
          <a:spLocks noChangeArrowheads="1"/>
        </xdr:cNvSpPr>
      </xdr:nvSpPr>
      <xdr:spPr bwMode="auto">
        <a:xfrm>
          <a:off x="624840" y="233934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94" name="AutoShape 126"/>
        <xdr:cNvSpPr>
          <a:spLocks noChangeArrowheads="1"/>
        </xdr:cNvSpPr>
      </xdr:nvSpPr>
      <xdr:spPr bwMode="auto">
        <a:xfrm>
          <a:off x="624840" y="5568696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95" name="AutoShape 127"/>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96" name="AutoShape 128"/>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97" name="AutoShape 129"/>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98" name="AutoShape 130"/>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99" name="AutoShape 131"/>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00" name="AutoShape 132"/>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01" name="AutoShape 133"/>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02" name="AutoShape 134"/>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03" name="Oval 135"/>
        <xdr:cNvSpPr>
          <a:spLocks noChangeArrowheads="1"/>
        </xdr:cNvSpPr>
      </xdr:nvSpPr>
      <xdr:spPr bwMode="auto">
        <a:xfrm>
          <a:off x="624840" y="55686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04" name="Oval 136"/>
        <xdr:cNvSpPr>
          <a:spLocks noChangeArrowheads="1"/>
        </xdr:cNvSpPr>
      </xdr:nvSpPr>
      <xdr:spPr bwMode="auto">
        <a:xfrm>
          <a:off x="624840" y="55686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05" name="Oval 137"/>
        <xdr:cNvSpPr>
          <a:spLocks noChangeArrowheads="1"/>
        </xdr:cNvSpPr>
      </xdr:nvSpPr>
      <xdr:spPr bwMode="auto">
        <a:xfrm>
          <a:off x="624840" y="55686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06" name="Oval 138"/>
        <xdr:cNvSpPr>
          <a:spLocks noChangeArrowheads="1"/>
        </xdr:cNvSpPr>
      </xdr:nvSpPr>
      <xdr:spPr bwMode="auto">
        <a:xfrm>
          <a:off x="624840" y="55686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07" name="AutoShape 139"/>
        <xdr:cNvSpPr>
          <a:spLocks noChangeArrowheads="1"/>
        </xdr:cNvSpPr>
      </xdr:nvSpPr>
      <xdr:spPr bwMode="auto">
        <a:xfrm>
          <a:off x="624840" y="5568696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08" name="AutoShape 140"/>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09" name="AutoShape 141"/>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10" name="AutoShape 142"/>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11" name="AutoShape 143"/>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12" name="AutoShape 144"/>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13" name="AutoShape 145"/>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14" name="AutoShape 146"/>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15" name="AutoShape 147"/>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16" name="Oval 148"/>
        <xdr:cNvSpPr>
          <a:spLocks noChangeArrowheads="1"/>
        </xdr:cNvSpPr>
      </xdr:nvSpPr>
      <xdr:spPr bwMode="auto">
        <a:xfrm>
          <a:off x="624840" y="55686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17" name="Oval 149"/>
        <xdr:cNvSpPr>
          <a:spLocks noChangeArrowheads="1"/>
        </xdr:cNvSpPr>
      </xdr:nvSpPr>
      <xdr:spPr bwMode="auto">
        <a:xfrm>
          <a:off x="624840" y="55686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18" name="Oval 150"/>
        <xdr:cNvSpPr>
          <a:spLocks noChangeArrowheads="1"/>
        </xdr:cNvSpPr>
      </xdr:nvSpPr>
      <xdr:spPr bwMode="auto">
        <a:xfrm>
          <a:off x="624840" y="55686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19" name="Oval 151"/>
        <xdr:cNvSpPr>
          <a:spLocks noChangeArrowheads="1"/>
        </xdr:cNvSpPr>
      </xdr:nvSpPr>
      <xdr:spPr bwMode="auto">
        <a:xfrm>
          <a:off x="624840" y="55686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20" name="AutoShape 126"/>
        <xdr:cNvSpPr>
          <a:spLocks noChangeArrowheads="1"/>
        </xdr:cNvSpPr>
      </xdr:nvSpPr>
      <xdr:spPr bwMode="auto">
        <a:xfrm>
          <a:off x="624840" y="5568696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21" name="AutoShape 127"/>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22" name="AutoShape 128"/>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23" name="AutoShape 129"/>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24" name="AutoShape 130"/>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25" name="AutoShape 131"/>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26" name="AutoShape 132"/>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27" name="AutoShape 133"/>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28" name="AutoShape 134"/>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29" name="Oval 135"/>
        <xdr:cNvSpPr>
          <a:spLocks noChangeArrowheads="1"/>
        </xdr:cNvSpPr>
      </xdr:nvSpPr>
      <xdr:spPr bwMode="auto">
        <a:xfrm>
          <a:off x="624840" y="55686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30" name="Oval 136"/>
        <xdr:cNvSpPr>
          <a:spLocks noChangeArrowheads="1"/>
        </xdr:cNvSpPr>
      </xdr:nvSpPr>
      <xdr:spPr bwMode="auto">
        <a:xfrm>
          <a:off x="624840" y="55686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31" name="Oval 137"/>
        <xdr:cNvSpPr>
          <a:spLocks noChangeArrowheads="1"/>
        </xdr:cNvSpPr>
      </xdr:nvSpPr>
      <xdr:spPr bwMode="auto">
        <a:xfrm>
          <a:off x="624840" y="55686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32" name="Oval 138"/>
        <xdr:cNvSpPr>
          <a:spLocks noChangeArrowheads="1"/>
        </xdr:cNvSpPr>
      </xdr:nvSpPr>
      <xdr:spPr bwMode="auto">
        <a:xfrm>
          <a:off x="624840" y="55686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33" name="AutoShape 139"/>
        <xdr:cNvSpPr>
          <a:spLocks noChangeArrowheads="1"/>
        </xdr:cNvSpPr>
      </xdr:nvSpPr>
      <xdr:spPr bwMode="auto">
        <a:xfrm>
          <a:off x="624840" y="5568696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34" name="AutoShape 140"/>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35" name="AutoShape 141"/>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36" name="AutoShape 142"/>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37" name="AutoShape 143"/>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38" name="AutoShape 144"/>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39" name="AutoShape 145"/>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40" name="AutoShape 146"/>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41" name="AutoShape 147"/>
        <xdr:cNvSpPr>
          <a:spLocks noChangeArrowheads="1"/>
        </xdr:cNvSpPr>
      </xdr:nvSpPr>
      <xdr:spPr bwMode="auto">
        <a:xfrm>
          <a:off x="624840" y="55686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42" name="Oval 148"/>
        <xdr:cNvSpPr>
          <a:spLocks noChangeArrowheads="1"/>
        </xdr:cNvSpPr>
      </xdr:nvSpPr>
      <xdr:spPr bwMode="auto">
        <a:xfrm>
          <a:off x="624840" y="55686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43" name="Oval 149"/>
        <xdr:cNvSpPr>
          <a:spLocks noChangeArrowheads="1"/>
        </xdr:cNvSpPr>
      </xdr:nvSpPr>
      <xdr:spPr bwMode="auto">
        <a:xfrm>
          <a:off x="624840" y="55686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44" name="Oval 150"/>
        <xdr:cNvSpPr>
          <a:spLocks noChangeArrowheads="1"/>
        </xdr:cNvSpPr>
      </xdr:nvSpPr>
      <xdr:spPr bwMode="auto">
        <a:xfrm>
          <a:off x="624840" y="55686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232</xdr:row>
      <xdr:rowOff>0</xdr:rowOff>
    </xdr:from>
    <xdr:to>
      <xdr:col>3</xdr:col>
      <xdr:colOff>0</xdr:colOff>
      <xdr:row>232</xdr:row>
      <xdr:rowOff>0</xdr:rowOff>
    </xdr:to>
    <xdr:sp macro="" textlink="">
      <xdr:nvSpPr>
        <xdr:cNvPr id="145" name="Oval 151"/>
        <xdr:cNvSpPr>
          <a:spLocks noChangeArrowheads="1"/>
        </xdr:cNvSpPr>
      </xdr:nvSpPr>
      <xdr:spPr bwMode="auto">
        <a:xfrm>
          <a:off x="624840" y="55686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503</xdr:row>
      <xdr:rowOff>0</xdr:rowOff>
    </xdr:from>
    <xdr:to>
      <xdr:col>3</xdr:col>
      <xdr:colOff>0</xdr:colOff>
      <xdr:row>503</xdr:row>
      <xdr:rowOff>0</xdr:rowOff>
    </xdr:to>
    <xdr:sp macro="" textlink="">
      <xdr:nvSpPr>
        <xdr:cNvPr id="146" name="AutoShape 85"/>
        <xdr:cNvSpPr>
          <a:spLocks noChangeArrowheads="1"/>
        </xdr:cNvSpPr>
      </xdr:nvSpPr>
      <xdr:spPr bwMode="auto">
        <a:xfrm>
          <a:off x="624840" y="11716512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503</xdr:row>
      <xdr:rowOff>0</xdr:rowOff>
    </xdr:from>
    <xdr:to>
      <xdr:col>3</xdr:col>
      <xdr:colOff>0</xdr:colOff>
      <xdr:row>503</xdr:row>
      <xdr:rowOff>0</xdr:rowOff>
    </xdr:to>
    <xdr:sp macro="" textlink="">
      <xdr:nvSpPr>
        <xdr:cNvPr id="147" name="AutoShape 86"/>
        <xdr:cNvSpPr>
          <a:spLocks noChangeArrowheads="1"/>
        </xdr:cNvSpPr>
      </xdr:nvSpPr>
      <xdr:spPr bwMode="auto">
        <a:xfrm>
          <a:off x="624840" y="117165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503</xdr:row>
      <xdr:rowOff>0</xdr:rowOff>
    </xdr:from>
    <xdr:to>
      <xdr:col>3</xdr:col>
      <xdr:colOff>0</xdr:colOff>
      <xdr:row>503</xdr:row>
      <xdr:rowOff>0</xdr:rowOff>
    </xdr:to>
    <xdr:sp macro="" textlink="">
      <xdr:nvSpPr>
        <xdr:cNvPr id="148" name="AutoShape 87"/>
        <xdr:cNvSpPr>
          <a:spLocks noChangeArrowheads="1"/>
        </xdr:cNvSpPr>
      </xdr:nvSpPr>
      <xdr:spPr bwMode="auto">
        <a:xfrm>
          <a:off x="624840" y="117165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503</xdr:row>
      <xdr:rowOff>0</xdr:rowOff>
    </xdr:from>
    <xdr:to>
      <xdr:col>3</xdr:col>
      <xdr:colOff>0</xdr:colOff>
      <xdr:row>503</xdr:row>
      <xdr:rowOff>0</xdr:rowOff>
    </xdr:to>
    <xdr:sp macro="" textlink="">
      <xdr:nvSpPr>
        <xdr:cNvPr id="149" name="AutoShape 88"/>
        <xdr:cNvSpPr>
          <a:spLocks noChangeArrowheads="1"/>
        </xdr:cNvSpPr>
      </xdr:nvSpPr>
      <xdr:spPr bwMode="auto">
        <a:xfrm>
          <a:off x="624840" y="117165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503</xdr:row>
      <xdr:rowOff>0</xdr:rowOff>
    </xdr:from>
    <xdr:to>
      <xdr:col>3</xdr:col>
      <xdr:colOff>0</xdr:colOff>
      <xdr:row>503</xdr:row>
      <xdr:rowOff>0</xdr:rowOff>
    </xdr:to>
    <xdr:sp macro="" textlink="">
      <xdr:nvSpPr>
        <xdr:cNvPr id="150" name="AutoShape 89"/>
        <xdr:cNvSpPr>
          <a:spLocks noChangeArrowheads="1"/>
        </xdr:cNvSpPr>
      </xdr:nvSpPr>
      <xdr:spPr bwMode="auto">
        <a:xfrm>
          <a:off x="624840" y="117165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503</xdr:row>
      <xdr:rowOff>0</xdr:rowOff>
    </xdr:from>
    <xdr:to>
      <xdr:col>3</xdr:col>
      <xdr:colOff>0</xdr:colOff>
      <xdr:row>503</xdr:row>
      <xdr:rowOff>0</xdr:rowOff>
    </xdr:to>
    <xdr:sp macro="" textlink="">
      <xdr:nvSpPr>
        <xdr:cNvPr id="151" name="AutoShape 90"/>
        <xdr:cNvSpPr>
          <a:spLocks noChangeArrowheads="1"/>
        </xdr:cNvSpPr>
      </xdr:nvSpPr>
      <xdr:spPr bwMode="auto">
        <a:xfrm>
          <a:off x="624840" y="117165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503</xdr:row>
      <xdr:rowOff>0</xdr:rowOff>
    </xdr:from>
    <xdr:to>
      <xdr:col>3</xdr:col>
      <xdr:colOff>0</xdr:colOff>
      <xdr:row>503</xdr:row>
      <xdr:rowOff>0</xdr:rowOff>
    </xdr:to>
    <xdr:sp macro="" textlink="">
      <xdr:nvSpPr>
        <xdr:cNvPr id="152" name="AutoShape 91"/>
        <xdr:cNvSpPr>
          <a:spLocks noChangeArrowheads="1"/>
        </xdr:cNvSpPr>
      </xdr:nvSpPr>
      <xdr:spPr bwMode="auto">
        <a:xfrm>
          <a:off x="624840" y="117165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503</xdr:row>
      <xdr:rowOff>0</xdr:rowOff>
    </xdr:from>
    <xdr:to>
      <xdr:col>3</xdr:col>
      <xdr:colOff>0</xdr:colOff>
      <xdr:row>503</xdr:row>
      <xdr:rowOff>0</xdr:rowOff>
    </xdr:to>
    <xdr:sp macro="" textlink="">
      <xdr:nvSpPr>
        <xdr:cNvPr id="153" name="AutoShape 92"/>
        <xdr:cNvSpPr>
          <a:spLocks noChangeArrowheads="1"/>
        </xdr:cNvSpPr>
      </xdr:nvSpPr>
      <xdr:spPr bwMode="auto">
        <a:xfrm>
          <a:off x="624840" y="117165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503</xdr:row>
      <xdr:rowOff>0</xdr:rowOff>
    </xdr:from>
    <xdr:to>
      <xdr:col>3</xdr:col>
      <xdr:colOff>0</xdr:colOff>
      <xdr:row>503</xdr:row>
      <xdr:rowOff>0</xdr:rowOff>
    </xdr:to>
    <xdr:sp macro="" textlink="">
      <xdr:nvSpPr>
        <xdr:cNvPr id="154" name="AutoShape 93"/>
        <xdr:cNvSpPr>
          <a:spLocks noChangeArrowheads="1"/>
        </xdr:cNvSpPr>
      </xdr:nvSpPr>
      <xdr:spPr bwMode="auto">
        <a:xfrm>
          <a:off x="624840" y="117165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503</xdr:row>
      <xdr:rowOff>0</xdr:rowOff>
    </xdr:from>
    <xdr:to>
      <xdr:col>3</xdr:col>
      <xdr:colOff>0</xdr:colOff>
      <xdr:row>503</xdr:row>
      <xdr:rowOff>0</xdr:rowOff>
    </xdr:to>
    <xdr:sp macro="" textlink="">
      <xdr:nvSpPr>
        <xdr:cNvPr id="155" name="Oval 94"/>
        <xdr:cNvSpPr>
          <a:spLocks noChangeArrowheads="1"/>
        </xdr:cNvSpPr>
      </xdr:nvSpPr>
      <xdr:spPr bwMode="auto">
        <a:xfrm>
          <a:off x="624840" y="1171651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503</xdr:row>
      <xdr:rowOff>0</xdr:rowOff>
    </xdr:from>
    <xdr:to>
      <xdr:col>3</xdr:col>
      <xdr:colOff>0</xdr:colOff>
      <xdr:row>503</xdr:row>
      <xdr:rowOff>0</xdr:rowOff>
    </xdr:to>
    <xdr:sp macro="" textlink="">
      <xdr:nvSpPr>
        <xdr:cNvPr id="156" name="Oval 95"/>
        <xdr:cNvSpPr>
          <a:spLocks noChangeArrowheads="1"/>
        </xdr:cNvSpPr>
      </xdr:nvSpPr>
      <xdr:spPr bwMode="auto">
        <a:xfrm>
          <a:off x="624840" y="1171651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503</xdr:row>
      <xdr:rowOff>0</xdr:rowOff>
    </xdr:from>
    <xdr:to>
      <xdr:col>3</xdr:col>
      <xdr:colOff>0</xdr:colOff>
      <xdr:row>503</xdr:row>
      <xdr:rowOff>0</xdr:rowOff>
    </xdr:to>
    <xdr:sp macro="" textlink="">
      <xdr:nvSpPr>
        <xdr:cNvPr id="157" name="Oval 96"/>
        <xdr:cNvSpPr>
          <a:spLocks noChangeArrowheads="1"/>
        </xdr:cNvSpPr>
      </xdr:nvSpPr>
      <xdr:spPr bwMode="auto">
        <a:xfrm>
          <a:off x="624840" y="1171651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503</xdr:row>
      <xdr:rowOff>0</xdr:rowOff>
    </xdr:from>
    <xdr:to>
      <xdr:col>3</xdr:col>
      <xdr:colOff>0</xdr:colOff>
      <xdr:row>503</xdr:row>
      <xdr:rowOff>0</xdr:rowOff>
    </xdr:to>
    <xdr:sp macro="" textlink="">
      <xdr:nvSpPr>
        <xdr:cNvPr id="158" name="Oval 97"/>
        <xdr:cNvSpPr>
          <a:spLocks noChangeArrowheads="1"/>
        </xdr:cNvSpPr>
      </xdr:nvSpPr>
      <xdr:spPr bwMode="auto">
        <a:xfrm>
          <a:off x="624840" y="1171651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562</xdr:row>
      <xdr:rowOff>0</xdr:rowOff>
    </xdr:from>
    <xdr:to>
      <xdr:col>3</xdr:col>
      <xdr:colOff>0</xdr:colOff>
      <xdr:row>562</xdr:row>
      <xdr:rowOff>0</xdr:rowOff>
    </xdr:to>
    <xdr:sp macro="" textlink="">
      <xdr:nvSpPr>
        <xdr:cNvPr id="159" name="AutoShape 59"/>
        <xdr:cNvSpPr>
          <a:spLocks noChangeArrowheads="1"/>
        </xdr:cNvSpPr>
      </xdr:nvSpPr>
      <xdr:spPr bwMode="auto">
        <a:xfrm>
          <a:off x="624840" y="13162788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562</xdr:row>
      <xdr:rowOff>0</xdr:rowOff>
    </xdr:from>
    <xdr:to>
      <xdr:col>3</xdr:col>
      <xdr:colOff>0</xdr:colOff>
      <xdr:row>562</xdr:row>
      <xdr:rowOff>0</xdr:rowOff>
    </xdr:to>
    <xdr:sp macro="" textlink="">
      <xdr:nvSpPr>
        <xdr:cNvPr id="160" name="AutoShape 60"/>
        <xdr:cNvSpPr>
          <a:spLocks noChangeArrowheads="1"/>
        </xdr:cNvSpPr>
      </xdr:nvSpPr>
      <xdr:spPr bwMode="auto">
        <a:xfrm>
          <a:off x="624840" y="13162788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562</xdr:row>
      <xdr:rowOff>0</xdr:rowOff>
    </xdr:from>
    <xdr:to>
      <xdr:col>3</xdr:col>
      <xdr:colOff>0</xdr:colOff>
      <xdr:row>562</xdr:row>
      <xdr:rowOff>0</xdr:rowOff>
    </xdr:to>
    <xdr:sp macro="" textlink="">
      <xdr:nvSpPr>
        <xdr:cNvPr id="161" name="AutoShape 61"/>
        <xdr:cNvSpPr>
          <a:spLocks noChangeArrowheads="1"/>
        </xdr:cNvSpPr>
      </xdr:nvSpPr>
      <xdr:spPr bwMode="auto">
        <a:xfrm>
          <a:off x="624840" y="13162788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562</xdr:row>
      <xdr:rowOff>0</xdr:rowOff>
    </xdr:from>
    <xdr:to>
      <xdr:col>3</xdr:col>
      <xdr:colOff>0</xdr:colOff>
      <xdr:row>562</xdr:row>
      <xdr:rowOff>0</xdr:rowOff>
    </xdr:to>
    <xdr:sp macro="" textlink="">
      <xdr:nvSpPr>
        <xdr:cNvPr id="162" name="AutoShape 62"/>
        <xdr:cNvSpPr>
          <a:spLocks noChangeArrowheads="1"/>
        </xdr:cNvSpPr>
      </xdr:nvSpPr>
      <xdr:spPr bwMode="auto">
        <a:xfrm>
          <a:off x="624840" y="13162788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562</xdr:row>
      <xdr:rowOff>0</xdr:rowOff>
    </xdr:from>
    <xdr:to>
      <xdr:col>3</xdr:col>
      <xdr:colOff>0</xdr:colOff>
      <xdr:row>562</xdr:row>
      <xdr:rowOff>0</xdr:rowOff>
    </xdr:to>
    <xdr:sp macro="" textlink="">
      <xdr:nvSpPr>
        <xdr:cNvPr id="163" name="AutoShape 63"/>
        <xdr:cNvSpPr>
          <a:spLocks noChangeArrowheads="1"/>
        </xdr:cNvSpPr>
      </xdr:nvSpPr>
      <xdr:spPr bwMode="auto">
        <a:xfrm>
          <a:off x="624840" y="13162788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562</xdr:row>
      <xdr:rowOff>0</xdr:rowOff>
    </xdr:from>
    <xdr:to>
      <xdr:col>3</xdr:col>
      <xdr:colOff>0</xdr:colOff>
      <xdr:row>562</xdr:row>
      <xdr:rowOff>0</xdr:rowOff>
    </xdr:to>
    <xdr:sp macro="" textlink="">
      <xdr:nvSpPr>
        <xdr:cNvPr id="164" name="AutoShape 64"/>
        <xdr:cNvSpPr>
          <a:spLocks noChangeArrowheads="1"/>
        </xdr:cNvSpPr>
      </xdr:nvSpPr>
      <xdr:spPr bwMode="auto">
        <a:xfrm>
          <a:off x="624840" y="13162788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562</xdr:row>
      <xdr:rowOff>0</xdr:rowOff>
    </xdr:from>
    <xdr:to>
      <xdr:col>3</xdr:col>
      <xdr:colOff>0</xdr:colOff>
      <xdr:row>562</xdr:row>
      <xdr:rowOff>0</xdr:rowOff>
    </xdr:to>
    <xdr:sp macro="" textlink="">
      <xdr:nvSpPr>
        <xdr:cNvPr id="165" name="AutoShape 65"/>
        <xdr:cNvSpPr>
          <a:spLocks noChangeArrowheads="1"/>
        </xdr:cNvSpPr>
      </xdr:nvSpPr>
      <xdr:spPr bwMode="auto">
        <a:xfrm>
          <a:off x="624840" y="13162788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562</xdr:row>
      <xdr:rowOff>0</xdr:rowOff>
    </xdr:from>
    <xdr:to>
      <xdr:col>3</xdr:col>
      <xdr:colOff>0</xdr:colOff>
      <xdr:row>562</xdr:row>
      <xdr:rowOff>0</xdr:rowOff>
    </xdr:to>
    <xdr:sp macro="" textlink="">
      <xdr:nvSpPr>
        <xdr:cNvPr id="166" name="AutoShape 66"/>
        <xdr:cNvSpPr>
          <a:spLocks noChangeArrowheads="1"/>
        </xdr:cNvSpPr>
      </xdr:nvSpPr>
      <xdr:spPr bwMode="auto">
        <a:xfrm>
          <a:off x="624840" y="13162788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562</xdr:row>
      <xdr:rowOff>0</xdr:rowOff>
    </xdr:from>
    <xdr:to>
      <xdr:col>3</xdr:col>
      <xdr:colOff>0</xdr:colOff>
      <xdr:row>562</xdr:row>
      <xdr:rowOff>0</xdr:rowOff>
    </xdr:to>
    <xdr:sp macro="" textlink="">
      <xdr:nvSpPr>
        <xdr:cNvPr id="167" name="AutoShape 67"/>
        <xdr:cNvSpPr>
          <a:spLocks noChangeArrowheads="1"/>
        </xdr:cNvSpPr>
      </xdr:nvSpPr>
      <xdr:spPr bwMode="auto">
        <a:xfrm>
          <a:off x="624840" y="13162788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562</xdr:row>
      <xdr:rowOff>0</xdr:rowOff>
    </xdr:from>
    <xdr:to>
      <xdr:col>3</xdr:col>
      <xdr:colOff>0</xdr:colOff>
      <xdr:row>562</xdr:row>
      <xdr:rowOff>0</xdr:rowOff>
    </xdr:to>
    <xdr:sp macro="" textlink="">
      <xdr:nvSpPr>
        <xdr:cNvPr id="168" name="Oval 68"/>
        <xdr:cNvSpPr>
          <a:spLocks noChangeArrowheads="1"/>
        </xdr:cNvSpPr>
      </xdr:nvSpPr>
      <xdr:spPr bwMode="auto">
        <a:xfrm>
          <a:off x="624840" y="13162788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562</xdr:row>
      <xdr:rowOff>0</xdr:rowOff>
    </xdr:from>
    <xdr:to>
      <xdr:col>3</xdr:col>
      <xdr:colOff>0</xdr:colOff>
      <xdr:row>562</xdr:row>
      <xdr:rowOff>0</xdr:rowOff>
    </xdr:to>
    <xdr:sp macro="" textlink="">
      <xdr:nvSpPr>
        <xdr:cNvPr id="169" name="Oval 69"/>
        <xdr:cNvSpPr>
          <a:spLocks noChangeArrowheads="1"/>
        </xdr:cNvSpPr>
      </xdr:nvSpPr>
      <xdr:spPr bwMode="auto">
        <a:xfrm>
          <a:off x="624840" y="13162788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562</xdr:row>
      <xdr:rowOff>0</xdr:rowOff>
    </xdr:from>
    <xdr:to>
      <xdr:col>3</xdr:col>
      <xdr:colOff>0</xdr:colOff>
      <xdr:row>562</xdr:row>
      <xdr:rowOff>0</xdr:rowOff>
    </xdr:to>
    <xdr:sp macro="" textlink="">
      <xdr:nvSpPr>
        <xdr:cNvPr id="170" name="Oval 70"/>
        <xdr:cNvSpPr>
          <a:spLocks noChangeArrowheads="1"/>
        </xdr:cNvSpPr>
      </xdr:nvSpPr>
      <xdr:spPr bwMode="auto">
        <a:xfrm>
          <a:off x="624840" y="13162788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562</xdr:row>
      <xdr:rowOff>0</xdr:rowOff>
    </xdr:from>
    <xdr:to>
      <xdr:col>3</xdr:col>
      <xdr:colOff>0</xdr:colOff>
      <xdr:row>562</xdr:row>
      <xdr:rowOff>0</xdr:rowOff>
    </xdr:to>
    <xdr:sp macro="" textlink="">
      <xdr:nvSpPr>
        <xdr:cNvPr id="171" name="Oval 71"/>
        <xdr:cNvSpPr>
          <a:spLocks noChangeArrowheads="1"/>
        </xdr:cNvSpPr>
      </xdr:nvSpPr>
      <xdr:spPr bwMode="auto">
        <a:xfrm>
          <a:off x="624840" y="13162788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72" name="AutoShape 84"/>
        <xdr:cNvSpPr>
          <a:spLocks noChangeArrowheads="1"/>
        </xdr:cNvSpPr>
      </xdr:nvSpPr>
      <xdr:spPr bwMode="auto">
        <a:xfrm>
          <a:off x="624840" y="11373612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73" name="AutoShape 85"/>
        <xdr:cNvSpPr>
          <a:spLocks noChangeArrowheads="1"/>
        </xdr:cNvSpPr>
      </xdr:nvSpPr>
      <xdr:spPr bwMode="auto">
        <a:xfrm>
          <a:off x="624840" y="113736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74" name="AutoShape 86"/>
        <xdr:cNvSpPr>
          <a:spLocks noChangeArrowheads="1"/>
        </xdr:cNvSpPr>
      </xdr:nvSpPr>
      <xdr:spPr bwMode="auto">
        <a:xfrm>
          <a:off x="624840" y="113736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75" name="AutoShape 87"/>
        <xdr:cNvSpPr>
          <a:spLocks noChangeArrowheads="1"/>
        </xdr:cNvSpPr>
      </xdr:nvSpPr>
      <xdr:spPr bwMode="auto">
        <a:xfrm>
          <a:off x="624840" y="113736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76" name="AutoShape 88"/>
        <xdr:cNvSpPr>
          <a:spLocks noChangeArrowheads="1"/>
        </xdr:cNvSpPr>
      </xdr:nvSpPr>
      <xdr:spPr bwMode="auto">
        <a:xfrm>
          <a:off x="624840" y="113736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77" name="AutoShape 89"/>
        <xdr:cNvSpPr>
          <a:spLocks noChangeArrowheads="1"/>
        </xdr:cNvSpPr>
      </xdr:nvSpPr>
      <xdr:spPr bwMode="auto">
        <a:xfrm>
          <a:off x="624840" y="113736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78" name="AutoShape 90"/>
        <xdr:cNvSpPr>
          <a:spLocks noChangeArrowheads="1"/>
        </xdr:cNvSpPr>
      </xdr:nvSpPr>
      <xdr:spPr bwMode="auto">
        <a:xfrm>
          <a:off x="624840" y="113736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79" name="AutoShape 91"/>
        <xdr:cNvSpPr>
          <a:spLocks noChangeArrowheads="1"/>
        </xdr:cNvSpPr>
      </xdr:nvSpPr>
      <xdr:spPr bwMode="auto">
        <a:xfrm>
          <a:off x="624840" y="113736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80" name="AutoShape 92"/>
        <xdr:cNvSpPr>
          <a:spLocks noChangeArrowheads="1"/>
        </xdr:cNvSpPr>
      </xdr:nvSpPr>
      <xdr:spPr bwMode="auto">
        <a:xfrm>
          <a:off x="624840" y="113736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81" name="Oval 93"/>
        <xdr:cNvSpPr>
          <a:spLocks noChangeArrowheads="1"/>
        </xdr:cNvSpPr>
      </xdr:nvSpPr>
      <xdr:spPr bwMode="auto">
        <a:xfrm>
          <a:off x="624840" y="1137361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82" name="Oval 94"/>
        <xdr:cNvSpPr>
          <a:spLocks noChangeArrowheads="1"/>
        </xdr:cNvSpPr>
      </xdr:nvSpPr>
      <xdr:spPr bwMode="auto">
        <a:xfrm>
          <a:off x="624840" y="1137361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83" name="Oval 95"/>
        <xdr:cNvSpPr>
          <a:spLocks noChangeArrowheads="1"/>
        </xdr:cNvSpPr>
      </xdr:nvSpPr>
      <xdr:spPr bwMode="auto">
        <a:xfrm>
          <a:off x="624840" y="1137361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84" name="Oval 96"/>
        <xdr:cNvSpPr>
          <a:spLocks noChangeArrowheads="1"/>
        </xdr:cNvSpPr>
      </xdr:nvSpPr>
      <xdr:spPr bwMode="auto">
        <a:xfrm>
          <a:off x="624840" y="1137361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85" name="AutoShape 84"/>
        <xdr:cNvSpPr>
          <a:spLocks noChangeArrowheads="1"/>
        </xdr:cNvSpPr>
      </xdr:nvSpPr>
      <xdr:spPr bwMode="auto">
        <a:xfrm>
          <a:off x="624840" y="11373612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86" name="AutoShape 85"/>
        <xdr:cNvSpPr>
          <a:spLocks noChangeArrowheads="1"/>
        </xdr:cNvSpPr>
      </xdr:nvSpPr>
      <xdr:spPr bwMode="auto">
        <a:xfrm>
          <a:off x="624840" y="113736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87" name="AutoShape 86"/>
        <xdr:cNvSpPr>
          <a:spLocks noChangeArrowheads="1"/>
        </xdr:cNvSpPr>
      </xdr:nvSpPr>
      <xdr:spPr bwMode="auto">
        <a:xfrm>
          <a:off x="624840" y="113736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88" name="AutoShape 87"/>
        <xdr:cNvSpPr>
          <a:spLocks noChangeArrowheads="1"/>
        </xdr:cNvSpPr>
      </xdr:nvSpPr>
      <xdr:spPr bwMode="auto">
        <a:xfrm>
          <a:off x="624840" y="113736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89" name="AutoShape 88"/>
        <xdr:cNvSpPr>
          <a:spLocks noChangeArrowheads="1"/>
        </xdr:cNvSpPr>
      </xdr:nvSpPr>
      <xdr:spPr bwMode="auto">
        <a:xfrm>
          <a:off x="624840" y="113736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90" name="AutoShape 89"/>
        <xdr:cNvSpPr>
          <a:spLocks noChangeArrowheads="1"/>
        </xdr:cNvSpPr>
      </xdr:nvSpPr>
      <xdr:spPr bwMode="auto">
        <a:xfrm>
          <a:off x="624840" y="113736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91" name="AutoShape 90"/>
        <xdr:cNvSpPr>
          <a:spLocks noChangeArrowheads="1"/>
        </xdr:cNvSpPr>
      </xdr:nvSpPr>
      <xdr:spPr bwMode="auto">
        <a:xfrm>
          <a:off x="624840" y="113736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92" name="AutoShape 91"/>
        <xdr:cNvSpPr>
          <a:spLocks noChangeArrowheads="1"/>
        </xdr:cNvSpPr>
      </xdr:nvSpPr>
      <xdr:spPr bwMode="auto">
        <a:xfrm>
          <a:off x="624840" y="113736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93" name="AutoShape 92"/>
        <xdr:cNvSpPr>
          <a:spLocks noChangeArrowheads="1"/>
        </xdr:cNvSpPr>
      </xdr:nvSpPr>
      <xdr:spPr bwMode="auto">
        <a:xfrm>
          <a:off x="624840" y="11373612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94" name="Oval 93"/>
        <xdr:cNvSpPr>
          <a:spLocks noChangeArrowheads="1"/>
        </xdr:cNvSpPr>
      </xdr:nvSpPr>
      <xdr:spPr bwMode="auto">
        <a:xfrm>
          <a:off x="624840" y="1137361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95" name="Oval 94"/>
        <xdr:cNvSpPr>
          <a:spLocks noChangeArrowheads="1"/>
        </xdr:cNvSpPr>
      </xdr:nvSpPr>
      <xdr:spPr bwMode="auto">
        <a:xfrm>
          <a:off x="624840" y="1137361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96" name="Oval 95"/>
        <xdr:cNvSpPr>
          <a:spLocks noChangeArrowheads="1"/>
        </xdr:cNvSpPr>
      </xdr:nvSpPr>
      <xdr:spPr bwMode="auto">
        <a:xfrm>
          <a:off x="624840" y="1137361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489</xdr:row>
      <xdr:rowOff>0</xdr:rowOff>
    </xdr:from>
    <xdr:to>
      <xdr:col>3</xdr:col>
      <xdr:colOff>0</xdr:colOff>
      <xdr:row>489</xdr:row>
      <xdr:rowOff>0</xdr:rowOff>
    </xdr:to>
    <xdr:sp macro="" textlink="">
      <xdr:nvSpPr>
        <xdr:cNvPr id="197" name="Oval 96"/>
        <xdr:cNvSpPr>
          <a:spLocks noChangeArrowheads="1"/>
        </xdr:cNvSpPr>
      </xdr:nvSpPr>
      <xdr:spPr bwMode="auto">
        <a:xfrm>
          <a:off x="624840" y="11373612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12005" name="Line 1"/>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06" name="Line 2"/>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07" name="Line 3"/>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08" name="Line 4"/>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09" name="Line 5"/>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10" name="Line 6"/>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11" name="Line 7"/>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12" name="Line 8"/>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13" name="Oval 9"/>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14" name="Line 10"/>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15" name="Line 11"/>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16" name="Line 1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17" name="Line 1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18" name="Line 1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19" name="Line 1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20" name="Line 1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21" name="Line 1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22" name="Oval 18"/>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23" name="AutoShape 19"/>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24" name="AutoShape 20"/>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25" name="AutoShape 21"/>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26" name="AutoShape 2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27" name="AutoShape 2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28" name="AutoShape 2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29" name="AutoShape 25"/>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30" name="AutoShape 26"/>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31" name="AutoShape 27"/>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32" name="AutoShape 28"/>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33" name="AutoShape 29"/>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34" name="AutoShape 30"/>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35" name="AutoShape 31"/>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36" name="AutoShape 3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37" name="AutoShape 3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38" name="AutoShape 3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39" name="AutoShape 35"/>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40" name="AutoShape 36"/>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41" name="AutoShape 37"/>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42" name="Oval 38"/>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43" name="Oval 39"/>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44" name="Oval 40"/>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45" name="Oval 41"/>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46" name="Line 4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47" name="Line 4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2048" name="Line 4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0</xdr:col>
      <xdr:colOff>0</xdr:colOff>
      <xdr:row>42</xdr:row>
      <xdr:rowOff>0</xdr:rowOff>
    </xdr:to>
    <xdr:sp macro="" textlink="">
      <xdr:nvSpPr>
        <xdr:cNvPr id="312049" name="Line 45"/>
        <xdr:cNvSpPr>
          <a:spLocks noChangeShapeType="1"/>
        </xdr:cNvSpPr>
      </xdr:nvSpPr>
      <xdr:spPr bwMode="auto">
        <a:xfrm flipH="1">
          <a:off x="0" y="1110996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0</xdr:col>
      <xdr:colOff>0</xdr:colOff>
      <xdr:row>42</xdr:row>
      <xdr:rowOff>0</xdr:rowOff>
    </xdr:to>
    <xdr:sp macro="" textlink="">
      <xdr:nvSpPr>
        <xdr:cNvPr id="312050" name="Line 46"/>
        <xdr:cNvSpPr>
          <a:spLocks noChangeShapeType="1"/>
        </xdr:cNvSpPr>
      </xdr:nvSpPr>
      <xdr:spPr bwMode="auto">
        <a:xfrm flipH="1">
          <a:off x="0" y="1110996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0</xdr:col>
      <xdr:colOff>0</xdr:colOff>
      <xdr:row>42</xdr:row>
      <xdr:rowOff>0</xdr:rowOff>
    </xdr:to>
    <xdr:sp macro="" textlink="">
      <xdr:nvSpPr>
        <xdr:cNvPr id="312051" name="Line 47"/>
        <xdr:cNvSpPr>
          <a:spLocks noChangeShapeType="1"/>
        </xdr:cNvSpPr>
      </xdr:nvSpPr>
      <xdr:spPr bwMode="auto">
        <a:xfrm flipH="1">
          <a:off x="0" y="1110996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0</xdr:col>
      <xdr:colOff>0</xdr:colOff>
      <xdr:row>42</xdr:row>
      <xdr:rowOff>0</xdr:rowOff>
    </xdr:to>
    <xdr:sp macro="" textlink="">
      <xdr:nvSpPr>
        <xdr:cNvPr id="312052" name="Line 48"/>
        <xdr:cNvSpPr>
          <a:spLocks noChangeShapeType="1"/>
        </xdr:cNvSpPr>
      </xdr:nvSpPr>
      <xdr:spPr bwMode="auto">
        <a:xfrm flipH="1">
          <a:off x="0" y="1110996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0</xdr:col>
      <xdr:colOff>0</xdr:colOff>
      <xdr:row>42</xdr:row>
      <xdr:rowOff>0</xdr:rowOff>
    </xdr:to>
    <xdr:sp macro="" textlink="">
      <xdr:nvSpPr>
        <xdr:cNvPr id="312053" name="Line 49"/>
        <xdr:cNvSpPr>
          <a:spLocks noChangeShapeType="1"/>
        </xdr:cNvSpPr>
      </xdr:nvSpPr>
      <xdr:spPr bwMode="auto">
        <a:xfrm flipH="1">
          <a:off x="0" y="1110996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12054" name="AutoShape 50"/>
        <xdr:cNvSpPr>
          <a:spLocks noChangeArrowheads="1"/>
        </xdr:cNvSpPr>
      </xdr:nvSpPr>
      <xdr:spPr bwMode="auto">
        <a:xfrm>
          <a:off x="530352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12055" name="AutoShape 51"/>
        <xdr:cNvSpPr>
          <a:spLocks noChangeArrowheads="1"/>
        </xdr:cNvSpPr>
      </xdr:nvSpPr>
      <xdr:spPr bwMode="auto">
        <a:xfrm>
          <a:off x="530352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12056" name="AutoShape 52"/>
        <xdr:cNvSpPr>
          <a:spLocks noChangeArrowheads="1"/>
        </xdr:cNvSpPr>
      </xdr:nvSpPr>
      <xdr:spPr bwMode="auto">
        <a:xfrm>
          <a:off x="530352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12057" name="AutoShape 53"/>
        <xdr:cNvSpPr>
          <a:spLocks noChangeArrowheads="1"/>
        </xdr:cNvSpPr>
      </xdr:nvSpPr>
      <xdr:spPr bwMode="auto">
        <a:xfrm>
          <a:off x="530352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12058" name="AutoShape 54"/>
        <xdr:cNvSpPr>
          <a:spLocks noChangeArrowheads="1"/>
        </xdr:cNvSpPr>
      </xdr:nvSpPr>
      <xdr:spPr bwMode="auto">
        <a:xfrm>
          <a:off x="530352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12059" name="AutoShape 55"/>
        <xdr:cNvSpPr>
          <a:spLocks noChangeArrowheads="1"/>
        </xdr:cNvSpPr>
      </xdr:nvSpPr>
      <xdr:spPr bwMode="auto">
        <a:xfrm>
          <a:off x="530352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12060" name="AutoShape 56"/>
        <xdr:cNvSpPr>
          <a:spLocks noChangeArrowheads="1"/>
        </xdr:cNvSpPr>
      </xdr:nvSpPr>
      <xdr:spPr bwMode="auto">
        <a:xfrm>
          <a:off x="530352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12061" name="AutoShape 57"/>
        <xdr:cNvSpPr>
          <a:spLocks noChangeArrowheads="1"/>
        </xdr:cNvSpPr>
      </xdr:nvSpPr>
      <xdr:spPr bwMode="auto">
        <a:xfrm>
          <a:off x="530352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12062" name="AutoShape 58"/>
        <xdr:cNvSpPr>
          <a:spLocks noChangeArrowheads="1"/>
        </xdr:cNvSpPr>
      </xdr:nvSpPr>
      <xdr:spPr bwMode="auto">
        <a:xfrm>
          <a:off x="530352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2063" name="AutoShape 59"/>
        <xdr:cNvSpPr>
          <a:spLocks noChangeArrowheads="1"/>
        </xdr:cNvSpPr>
      </xdr:nvSpPr>
      <xdr:spPr bwMode="auto">
        <a:xfrm>
          <a:off x="54864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2064" name="AutoShape 60"/>
        <xdr:cNvSpPr>
          <a:spLocks noChangeArrowheads="1"/>
        </xdr:cNvSpPr>
      </xdr:nvSpPr>
      <xdr:spPr bwMode="auto">
        <a:xfrm>
          <a:off x="548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2065" name="AutoShape 61"/>
        <xdr:cNvSpPr>
          <a:spLocks noChangeArrowheads="1"/>
        </xdr:cNvSpPr>
      </xdr:nvSpPr>
      <xdr:spPr bwMode="auto">
        <a:xfrm>
          <a:off x="548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2066" name="AutoShape 62"/>
        <xdr:cNvSpPr>
          <a:spLocks noChangeArrowheads="1"/>
        </xdr:cNvSpPr>
      </xdr:nvSpPr>
      <xdr:spPr bwMode="auto">
        <a:xfrm>
          <a:off x="548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2067" name="AutoShape 63"/>
        <xdr:cNvSpPr>
          <a:spLocks noChangeArrowheads="1"/>
        </xdr:cNvSpPr>
      </xdr:nvSpPr>
      <xdr:spPr bwMode="auto">
        <a:xfrm>
          <a:off x="548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2068" name="AutoShape 64"/>
        <xdr:cNvSpPr>
          <a:spLocks noChangeArrowheads="1"/>
        </xdr:cNvSpPr>
      </xdr:nvSpPr>
      <xdr:spPr bwMode="auto">
        <a:xfrm>
          <a:off x="548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2069" name="AutoShape 65"/>
        <xdr:cNvSpPr>
          <a:spLocks noChangeArrowheads="1"/>
        </xdr:cNvSpPr>
      </xdr:nvSpPr>
      <xdr:spPr bwMode="auto">
        <a:xfrm>
          <a:off x="548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2070" name="AutoShape 66"/>
        <xdr:cNvSpPr>
          <a:spLocks noChangeArrowheads="1"/>
        </xdr:cNvSpPr>
      </xdr:nvSpPr>
      <xdr:spPr bwMode="auto">
        <a:xfrm>
          <a:off x="548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2071" name="AutoShape 67"/>
        <xdr:cNvSpPr>
          <a:spLocks noChangeArrowheads="1"/>
        </xdr:cNvSpPr>
      </xdr:nvSpPr>
      <xdr:spPr bwMode="auto">
        <a:xfrm>
          <a:off x="5486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2072" name="Oval 68"/>
        <xdr:cNvSpPr>
          <a:spLocks noChangeArrowheads="1"/>
        </xdr:cNvSpPr>
      </xdr:nvSpPr>
      <xdr:spPr bwMode="auto">
        <a:xfrm>
          <a:off x="54864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2073" name="Oval 69"/>
        <xdr:cNvSpPr>
          <a:spLocks noChangeArrowheads="1"/>
        </xdr:cNvSpPr>
      </xdr:nvSpPr>
      <xdr:spPr bwMode="auto">
        <a:xfrm>
          <a:off x="54864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2074" name="Oval 70"/>
        <xdr:cNvSpPr>
          <a:spLocks noChangeArrowheads="1"/>
        </xdr:cNvSpPr>
      </xdr:nvSpPr>
      <xdr:spPr bwMode="auto">
        <a:xfrm>
          <a:off x="54864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12075" name="Oval 71"/>
        <xdr:cNvSpPr>
          <a:spLocks noChangeArrowheads="1"/>
        </xdr:cNvSpPr>
      </xdr:nvSpPr>
      <xdr:spPr bwMode="auto">
        <a:xfrm>
          <a:off x="54864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76" name="AutoShape 84"/>
        <xdr:cNvSpPr>
          <a:spLocks noChangeArrowheads="1"/>
        </xdr:cNvSpPr>
      </xdr:nvSpPr>
      <xdr:spPr bwMode="auto">
        <a:xfrm>
          <a:off x="548640" y="5301996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77" name="AutoShape 85"/>
        <xdr:cNvSpPr>
          <a:spLocks noChangeArrowheads="1"/>
        </xdr:cNvSpPr>
      </xdr:nvSpPr>
      <xdr:spPr bwMode="auto">
        <a:xfrm>
          <a:off x="548640" y="53019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78" name="AutoShape 86"/>
        <xdr:cNvSpPr>
          <a:spLocks noChangeArrowheads="1"/>
        </xdr:cNvSpPr>
      </xdr:nvSpPr>
      <xdr:spPr bwMode="auto">
        <a:xfrm>
          <a:off x="548640" y="53019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79" name="AutoShape 87"/>
        <xdr:cNvSpPr>
          <a:spLocks noChangeArrowheads="1"/>
        </xdr:cNvSpPr>
      </xdr:nvSpPr>
      <xdr:spPr bwMode="auto">
        <a:xfrm>
          <a:off x="548640" y="53019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80" name="AutoShape 88"/>
        <xdr:cNvSpPr>
          <a:spLocks noChangeArrowheads="1"/>
        </xdr:cNvSpPr>
      </xdr:nvSpPr>
      <xdr:spPr bwMode="auto">
        <a:xfrm>
          <a:off x="548640" y="53019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81" name="AutoShape 89"/>
        <xdr:cNvSpPr>
          <a:spLocks noChangeArrowheads="1"/>
        </xdr:cNvSpPr>
      </xdr:nvSpPr>
      <xdr:spPr bwMode="auto">
        <a:xfrm>
          <a:off x="548640" y="53019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82" name="AutoShape 90"/>
        <xdr:cNvSpPr>
          <a:spLocks noChangeArrowheads="1"/>
        </xdr:cNvSpPr>
      </xdr:nvSpPr>
      <xdr:spPr bwMode="auto">
        <a:xfrm>
          <a:off x="548640" y="53019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83" name="AutoShape 91"/>
        <xdr:cNvSpPr>
          <a:spLocks noChangeArrowheads="1"/>
        </xdr:cNvSpPr>
      </xdr:nvSpPr>
      <xdr:spPr bwMode="auto">
        <a:xfrm>
          <a:off x="548640" y="53019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84" name="AutoShape 92"/>
        <xdr:cNvSpPr>
          <a:spLocks noChangeArrowheads="1"/>
        </xdr:cNvSpPr>
      </xdr:nvSpPr>
      <xdr:spPr bwMode="auto">
        <a:xfrm>
          <a:off x="548640" y="53019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85" name="Oval 93"/>
        <xdr:cNvSpPr>
          <a:spLocks noChangeArrowheads="1"/>
        </xdr:cNvSpPr>
      </xdr:nvSpPr>
      <xdr:spPr bwMode="auto">
        <a:xfrm>
          <a:off x="548640" y="53019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86" name="Oval 94"/>
        <xdr:cNvSpPr>
          <a:spLocks noChangeArrowheads="1"/>
        </xdr:cNvSpPr>
      </xdr:nvSpPr>
      <xdr:spPr bwMode="auto">
        <a:xfrm>
          <a:off x="548640" y="53019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87" name="Oval 95"/>
        <xdr:cNvSpPr>
          <a:spLocks noChangeArrowheads="1"/>
        </xdr:cNvSpPr>
      </xdr:nvSpPr>
      <xdr:spPr bwMode="auto">
        <a:xfrm>
          <a:off x="548640" y="53019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88" name="Oval 96"/>
        <xdr:cNvSpPr>
          <a:spLocks noChangeArrowheads="1"/>
        </xdr:cNvSpPr>
      </xdr:nvSpPr>
      <xdr:spPr bwMode="auto">
        <a:xfrm>
          <a:off x="548640" y="53019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89" name="AutoShape 84"/>
        <xdr:cNvSpPr>
          <a:spLocks noChangeArrowheads="1"/>
        </xdr:cNvSpPr>
      </xdr:nvSpPr>
      <xdr:spPr bwMode="auto">
        <a:xfrm>
          <a:off x="548640" y="5301996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90" name="AutoShape 85"/>
        <xdr:cNvSpPr>
          <a:spLocks noChangeArrowheads="1"/>
        </xdr:cNvSpPr>
      </xdr:nvSpPr>
      <xdr:spPr bwMode="auto">
        <a:xfrm>
          <a:off x="548640" y="53019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91" name="AutoShape 86"/>
        <xdr:cNvSpPr>
          <a:spLocks noChangeArrowheads="1"/>
        </xdr:cNvSpPr>
      </xdr:nvSpPr>
      <xdr:spPr bwMode="auto">
        <a:xfrm>
          <a:off x="548640" y="53019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92" name="AutoShape 87"/>
        <xdr:cNvSpPr>
          <a:spLocks noChangeArrowheads="1"/>
        </xdr:cNvSpPr>
      </xdr:nvSpPr>
      <xdr:spPr bwMode="auto">
        <a:xfrm>
          <a:off x="548640" y="53019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93" name="AutoShape 88"/>
        <xdr:cNvSpPr>
          <a:spLocks noChangeArrowheads="1"/>
        </xdr:cNvSpPr>
      </xdr:nvSpPr>
      <xdr:spPr bwMode="auto">
        <a:xfrm>
          <a:off x="548640" y="53019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94" name="AutoShape 89"/>
        <xdr:cNvSpPr>
          <a:spLocks noChangeArrowheads="1"/>
        </xdr:cNvSpPr>
      </xdr:nvSpPr>
      <xdr:spPr bwMode="auto">
        <a:xfrm>
          <a:off x="548640" y="53019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95" name="AutoShape 90"/>
        <xdr:cNvSpPr>
          <a:spLocks noChangeArrowheads="1"/>
        </xdr:cNvSpPr>
      </xdr:nvSpPr>
      <xdr:spPr bwMode="auto">
        <a:xfrm>
          <a:off x="548640" y="53019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96" name="AutoShape 91"/>
        <xdr:cNvSpPr>
          <a:spLocks noChangeArrowheads="1"/>
        </xdr:cNvSpPr>
      </xdr:nvSpPr>
      <xdr:spPr bwMode="auto">
        <a:xfrm>
          <a:off x="548640" y="53019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97" name="AutoShape 92"/>
        <xdr:cNvSpPr>
          <a:spLocks noChangeArrowheads="1"/>
        </xdr:cNvSpPr>
      </xdr:nvSpPr>
      <xdr:spPr bwMode="auto">
        <a:xfrm>
          <a:off x="548640" y="5301996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98" name="Oval 93"/>
        <xdr:cNvSpPr>
          <a:spLocks noChangeArrowheads="1"/>
        </xdr:cNvSpPr>
      </xdr:nvSpPr>
      <xdr:spPr bwMode="auto">
        <a:xfrm>
          <a:off x="548640" y="53019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099" name="Oval 94"/>
        <xdr:cNvSpPr>
          <a:spLocks noChangeArrowheads="1"/>
        </xdr:cNvSpPr>
      </xdr:nvSpPr>
      <xdr:spPr bwMode="auto">
        <a:xfrm>
          <a:off x="548640" y="53019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100" name="Oval 95"/>
        <xdr:cNvSpPr>
          <a:spLocks noChangeArrowheads="1"/>
        </xdr:cNvSpPr>
      </xdr:nvSpPr>
      <xdr:spPr bwMode="auto">
        <a:xfrm>
          <a:off x="548640" y="53019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228</xdr:row>
      <xdr:rowOff>0</xdr:rowOff>
    </xdr:from>
    <xdr:to>
      <xdr:col>3</xdr:col>
      <xdr:colOff>0</xdr:colOff>
      <xdr:row>228</xdr:row>
      <xdr:rowOff>0</xdr:rowOff>
    </xdr:to>
    <xdr:sp macro="" textlink="">
      <xdr:nvSpPr>
        <xdr:cNvPr id="312101" name="Oval 96"/>
        <xdr:cNvSpPr>
          <a:spLocks noChangeArrowheads="1"/>
        </xdr:cNvSpPr>
      </xdr:nvSpPr>
      <xdr:spPr bwMode="auto">
        <a:xfrm>
          <a:off x="548640" y="5301996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1"/>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 name="Line 2"/>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3"/>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 name="Line 4"/>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6" name="Line 5"/>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 name="Line 6"/>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8" name="Line 7"/>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9" name="Line 8"/>
        <xdr:cNvSpPr>
          <a:spLocks noChangeShapeType="1"/>
        </xdr:cNvSpPr>
      </xdr:nvSpPr>
      <xdr:spPr bwMode="auto">
        <a:xfrm>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0" name="Oval 9"/>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1" name="Line 10"/>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2" name="Line 11"/>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3" name="Line 1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4" name="Line 1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5" name="Line 1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6" name="Line 15"/>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7" name="Line 16"/>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8" name="Line 17"/>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19" name="Oval 18"/>
        <xdr:cNvSpPr>
          <a:spLocks noChangeArrowheads="1"/>
        </xdr:cNvSpPr>
      </xdr:nvSpPr>
      <xdr:spPr bwMode="auto">
        <a:xfrm>
          <a:off x="0" y="0"/>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0" name="AutoShape 19"/>
        <xdr:cNvSpPr>
          <a:spLocks noChangeArrowheads="1"/>
        </xdr:cNvSpPr>
      </xdr:nvSpPr>
      <xdr:spPr bwMode="auto">
        <a:xfrm>
          <a:off x="0" y="0"/>
          <a:ext cx="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2" name="AutoShape 21"/>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3" name="AutoShape 2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4" name="AutoShape 2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5" name="AutoShape 2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6" name="AutoShape 25"/>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8" name="AutoShape 27"/>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29" name="AutoShape 28"/>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 name="AutoShape 29"/>
        <xdr:cNvSpPr>
          <a:spLocks noChangeArrowheads="1"/>
        </xdr:cNvSpPr>
      </xdr:nvSpPr>
      <xdr:spPr bwMode="auto">
        <a:xfrm>
          <a:off x="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1" name="AutoShape 30"/>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 name="AutoShape 31"/>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4" name="AutoShape 33"/>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5" name="AutoShape 34"/>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6" name="AutoShape 35"/>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7" name="AutoShape 36"/>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8" name="AutoShape 37"/>
        <xdr:cNvSpPr>
          <a:spLocks noChangeArrowheads="1"/>
        </xdr:cNvSpPr>
      </xdr:nvSpPr>
      <xdr:spPr bwMode="auto">
        <a:xfrm>
          <a:off x="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9" name="Oval 38"/>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0" name="Oval 39"/>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1" name="Oval 40"/>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2" name="Oval 41"/>
        <xdr:cNvSpPr>
          <a:spLocks noChangeArrowheads="1"/>
        </xdr:cNvSpPr>
      </xdr:nvSpPr>
      <xdr:spPr bwMode="auto">
        <a:xfrm>
          <a:off x="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3" name="Line 42"/>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4" name="Line 43"/>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5" name="Line 44"/>
        <xdr:cNvSpPr>
          <a:spLocks noChangeShapeType="1"/>
        </xdr:cNvSpPr>
      </xdr:nvSpPr>
      <xdr:spPr bwMode="auto">
        <a:xfrm flipH="1">
          <a:off x="0" y="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6" name="Line 45"/>
        <xdr:cNvSpPr>
          <a:spLocks noChangeShapeType="1"/>
        </xdr:cNvSpPr>
      </xdr:nvSpPr>
      <xdr:spPr bwMode="auto">
        <a:xfrm flipH="1">
          <a:off x="0" y="108585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7" name="Line 46"/>
        <xdr:cNvSpPr>
          <a:spLocks noChangeShapeType="1"/>
        </xdr:cNvSpPr>
      </xdr:nvSpPr>
      <xdr:spPr bwMode="auto">
        <a:xfrm flipH="1">
          <a:off x="0" y="108585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8" name="Line 47"/>
        <xdr:cNvSpPr>
          <a:spLocks noChangeShapeType="1"/>
        </xdr:cNvSpPr>
      </xdr:nvSpPr>
      <xdr:spPr bwMode="auto">
        <a:xfrm flipH="1">
          <a:off x="0" y="108585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49" name="Line 48"/>
        <xdr:cNvSpPr>
          <a:spLocks noChangeShapeType="1"/>
        </xdr:cNvSpPr>
      </xdr:nvSpPr>
      <xdr:spPr bwMode="auto">
        <a:xfrm flipH="1">
          <a:off x="0" y="108585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0" name="Line 49"/>
        <xdr:cNvSpPr>
          <a:spLocks noChangeShapeType="1"/>
        </xdr:cNvSpPr>
      </xdr:nvSpPr>
      <xdr:spPr bwMode="auto">
        <a:xfrm flipH="1">
          <a:off x="0" y="108585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1" name="AutoShape 50"/>
        <xdr:cNvSpPr>
          <a:spLocks noChangeArrowheads="1"/>
        </xdr:cNvSpPr>
      </xdr:nvSpPr>
      <xdr:spPr bwMode="auto">
        <a:xfrm>
          <a:off x="537972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2" name="AutoShape 51"/>
        <xdr:cNvSpPr>
          <a:spLocks noChangeArrowheads="1"/>
        </xdr:cNvSpPr>
      </xdr:nvSpPr>
      <xdr:spPr bwMode="auto">
        <a:xfrm>
          <a:off x="537972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3" name="AutoShape 52"/>
        <xdr:cNvSpPr>
          <a:spLocks noChangeArrowheads="1"/>
        </xdr:cNvSpPr>
      </xdr:nvSpPr>
      <xdr:spPr bwMode="auto">
        <a:xfrm>
          <a:off x="537972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4" name="AutoShape 53"/>
        <xdr:cNvSpPr>
          <a:spLocks noChangeArrowheads="1"/>
        </xdr:cNvSpPr>
      </xdr:nvSpPr>
      <xdr:spPr bwMode="auto">
        <a:xfrm>
          <a:off x="537972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5" name="AutoShape 54"/>
        <xdr:cNvSpPr>
          <a:spLocks noChangeArrowheads="1"/>
        </xdr:cNvSpPr>
      </xdr:nvSpPr>
      <xdr:spPr bwMode="auto">
        <a:xfrm>
          <a:off x="537972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6" name="AutoShape 55"/>
        <xdr:cNvSpPr>
          <a:spLocks noChangeArrowheads="1"/>
        </xdr:cNvSpPr>
      </xdr:nvSpPr>
      <xdr:spPr bwMode="auto">
        <a:xfrm>
          <a:off x="537972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7" name="AutoShape 56"/>
        <xdr:cNvSpPr>
          <a:spLocks noChangeArrowheads="1"/>
        </xdr:cNvSpPr>
      </xdr:nvSpPr>
      <xdr:spPr bwMode="auto">
        <a:xfrm>
          <a:off x="537972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8" name="AutoShape 57"/>
        <xdr:cNvSpPr>
          <a:spLocks noChangeArrowheads="1"/>
        </xdr:cNvSpPr>
      </xdr:nvSpPr>
      <xdr:spPr bwMode="auto">
        <a:xfrm>
          <a:off x="537972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59" name="AutoShape 58"/>
        <xdr:cNvSpPr>
          <a:spLocks noChangeArrowheads="1"/>
        </xdr:cNvSpPr>
      </xdr:nvSpPr>
      <xdr:spPr bwMode="auto">
        <a:xfrm>
          <a:off x="537972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0" name="AutoShape 59"/>
        <xdr:cNvSpPr>
          <a:spLocks noChangeArrowheads="1"/>
        </xdr:cNvSpPr>
      </xdr:nvSpPr>
      <xdr:spPr bwMode="auto">
        <a:xfrm>
          <a:off x="62484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1" name="AutoShape 60"/>
        <xdr:cNvSpPr>
          <a:spLocks noChangeArrowheads="1"/>
        </xdr:cNvSpPr>
      </xdr:nvSpPr>
      <xdr:spPr bwMode="auto">
        <a:xfrm>
          <a:off x="6248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2" name="AutoShape 61"/>
        <xdr:cNvSpPr>
          <a:spLocks noChangeArrowheads="1"/>
        </xdr:cNvSpPr>
      </xdr:nvSpPr>
      <xdr:spPr bwMode="auto">
        <a:xfrm>
          <a:off x="6248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3" name="AutoShape 62"/>
        <xdr:cNvSpPr>
          <a:spLocks noChangeArrowheads="1"/>
        </xdr:cNvSpPr>
      </xdr:nvSpPr>
      <xdr:spPr bwMode="auto">
        <a:xfrm>
          <a:off x="6248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4" name="AutoShape 63"/>
        <xdr:cNvSpPr>
          <a:spLocks noChangeArrowheads="1"/>
        </xdr:cNvSpPr>
      </xdr:nvSpPr>
      <xdr:spPr bwMode="auto">
        <a:xfrm>
          <a:off x="6248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5" name="AutoShape 64"/>
        <xdr:cNvSpPr>
          <a:spLocks noChangeArrowheads="1"/>
        </xdr:cNvSpPr>
      </xdr:nvSpPr>
      <xdr:spPr bwMode="auto">
        <a:xfrm>
          <a:off x="6248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6" name="AutoShape 65"/>
        <xdr:cNvSpPr>
          <a:spLocks noChangeArrowheads="1"/>
        </xdr:cNvSpPr>
      </xdr:nvSpPr>
      <xdr:spPr bwMode="auto">
        <a:xfrm>
          <a:off x="6248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7" name="AutoShape 66"/>
        <xdr:cNvSpPr>
          <a:spLocks noChangeArrowheads="1"/>
        </xdr:cNvSpPr>
      </xdr:nvSpPr>
      <xdr:spPr bwMode="auto">
        <a:xfrm>
          <a:off x="6248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8" name="AutoShape 67"/>
        <xdr:cNvSpPr>
          <a:spLocks noChangeArrowheads="1"/>
        </xdr:cNvSpPr>
      </xdr:nvSpPr>
      <xdr:spPr bwMode="auto">
        <a:xfrm>
          <a:off x="62484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69" name="Oval 68"/>
        <xdr:cNvSpPr>
          <a:spLocks noChangeArrowheads="1"/>
        </xdr:cNvSpPr>
      </xdr:nvSpPr>
      <xdr:spPr bwMode="auto">
        <a:xfrm>
          <a:off x="62484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0" name="Oval 69"/>
        <xdr:cNvSpPr>
          <a:spLocks noChangeArrowheads="1"/>
        </xdr:cNvSpPr>
      </xdr:nvSpPr>
      <xdr:spPr bwMode="auto">
        <a:xfrm>
          <a:off x="62484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1" name="Oval 70"/>
        <xdr:cNvSpPr>
          <a:spLocks noChangeArrowheads="1"/>
        </xdr:cNvSpPr>
      </xdr:nvSpPr>
      <xdr:spPr bwMode="auto">
        <a:xfrm>
          <a:off x="62484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72" name="Oval 71"/>
        <xdr:cNvSpPr>
          <a:spLocks noChangeArrowheads="1"/>
        </xdr:cNvSpPr>
      </xdr:nvSpPr>
      <xdr:spPr bwMode="auto">
        <a:xfrm>
          <a:off x="624840"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73" name="AutoShape 84"/>
        <xdr:cNvSpPr>
          <a:spLocks noChangeArrowheads="1"/>
        </xdr:cNvSpPr>
      </xdr:nvSpPr>
      <xdr:spPr bwMode="auto">
        <a:xfrm>
          <a:off x="624840" y="5240274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74" name="AutoShape 85"/>
        <xdr:cNvSpPr>
          <a:spLocks noChangeArrowheads="1"/>
        </xdr:cNvSpPr>
      </xdr:nvSpPr>
      <xdr:spPr bwMode="auto">
        <a:xfrm>
          <a:off x="624840" y="524027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75" name="AutoShape 86"/>
        <xdr:cNvSpPr>
          <a:spLocks noChangeArrowheads="1"/>
        </xdr:cNvSpPr>
      </xdr:nvSpPr>
      <xdr:spPr bwMode="auto">
        <a:xfrm>
          <a:off x="624840" y="524027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76" name="AutoShape 87"/>
        <xdr:cNvSpPr>
          <a:spLocks noChangeArrowheads="1"/>
        </xdr:cNvSpPr>
      </xdr:nvSpPr>
      <xdr:spPr bwMode="auto">
        <a:xfrm>
          <a:off x="624840" y="524027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77" name="AutoShape 88"/>
        <xdr:cNvSpPr>
          <a:spLocks noChangeArrowheads="1"/>
        </xdr:cNvSpPr>
      </xdr:nvSpPr>
      <xdr:spPr bwMode="auto">
        <a:xfrm>
          <a:off x="624840" y="524027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78" name="AutoShape 89"/>
        <xdr:cNvSpPr>
          <a:spLocks noChangeArrowheads="1"/>
        </xdr:cNvSpPr>
      </xdr:nvSpPr>
      <xdr:spPr bwMode="auto">
        <a:xfrm>
          <a:off x="624840" y="524027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79" name="AutoShape 90"/>
        <xdr:cNvSpPr>
          <a:spLocks noChangeArrowheads="1"/>
        </xdr:cNvSpPr>
      </xdr:nvSpPr>
      <xdr:spPr bwMode="auto">
        <a:xfrm>
          <a:off x="624840" y="524027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80" name="AutoShape 91"/>
        <xdr:cNvSpPr>
          <a:spLocks noChangeArrowheads="1"/>
        </xdr:cNvSpPr>
      </xdr:nvSpPr>
      <xdr:spPr bwMode="auto">
        <a:xfrm>
          <a:off x="624840" y="524027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81" name="AutoShape 92"/>
        <xdr:cNvSpPr>
          <a:spLocks noChangeArrowheads="1"/>
        </xdr:cNvSpPr>
      </xdr:nvSpPr>
      <xdr:spPr bwMode="auto">
        <a:xfrm>
          <a:off x="624840" y="524027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82" name="Oval 93"/>
        <xdr:cNvSpPr>
          <a:spLocks noChangeArrowheads="1"/>
        </xdr:cNvSpPr>
      </xdr:nvSpPr>
      <xdr:spPr bwMode="auto">
        <a:xfrm>
          <a:off x="624840" y="5240274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83" name="Oval 94"/>
        <xdr:cNvSpPr>
          <a:spLocks noChangeArrowheads="1"/>
        </xdr:cNvSpPr>
      </xdr:nvSpPr>
      <xdr:spPr bwMode="auto">
        <a:xfrm>
          <a:off x="624840" y="5240274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84" name="Oval 95"/>
        <xdr:cNvSpPr>
          <a:spLocks noChangeArrowheads="1"/>
        </xdr:cNvSpPr>
      </xdr:nvSpPr>
      <xdr:spPr bwMode="auto">
        <a:xfrm>
          <a:off x="624840" y="5240274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85" name="Oval 96"/>
        <xdr:cNvSpPr>
          <a:spLocks noChangeArrowheads="1"/>
        </xdr:cNvSpPr>
      </xdr:nvSpPr>
      <xdr:spPr bwMode="auto">
        <a:xfrm>
          <a:off x="624840" y="5240274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86" name="AutoShape 84"/>
        <xdr:cNvSpPr>
          <a:spLocks noChangeArrowheads="1"/>
        </xdr:cNvSpPr>
      </xdr:nvSpPr>
      <xdr:spPr bwMode="auto">
        <a:xfrm>
          <a:off x="624840" y="5240274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87" name="AutoShape 85"/>
        <xdr:cNvSpPr>
          <a:spLocks noChangeArrowheads="1"/>
        </xdr:cNvSpPr>
      </xdr:nvSpPr>
      <xdr:spPr bwMode="auto">
        <a:xfrm>
          <a:off x="624840" y="524027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88" name="AutoShape 86"/>
        <xdr:cNvSpPr>
          <a:spLocks noChangeArrowheads="1"/>
        </xdr:cNvSpPr>
      </xdr:nvSpPr>
      <xdr:spPr bwMode="auto">
        <a:xfrm>
          <a:off x="624840" y="524027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89" name="AutoShape 87"/>
        <xdr:cNvSpPr>
          <a:spLocks noChangeArrowheads="1"/>
        </xdr:cNvSpPr>
      </xdr:nvSpPr>
      <xdr:spPr bwMode="auto">
        <a:xfrm>
          <a:off x="624840" y="524027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90" name="AutoShape 88"/>
        <xdr:cNvSpPr>
          <a:spLocks noChangeArrowheads="1"/>
        </xdr:cNvSpPr>
      </xdr:nvSpPr>
      <xdr:spPr bwMode="auto">
        <a:xfrm>
          <a:off x="624840" y="524027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91" name="AutoShape 89"/>
        <xdr:cNvSpPr>
          <a:spLocks noChangeArrowheads="1"/>
        </xdr:cNvSpPr>
      </xdr:nvSpPr>
      <xdr:spPr bwMode="auto">
        <a:xfrm>
          <a:off x="624840" y="524027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92" name="AutoShape 90"/>
        <xdr:cNvSpPr>
          <a:spLocks noChangeArrowheads="1"/>
        </xdr:cNvSpPr>
      </xdr:nvSpPr>
      <xdr:spPr bwMode="auto">
        <a:xfrm>
          <a:off x="624840" y="524027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93" name="AutoShape 91"/>
        <xdr:cNvSpPr>
          <a:spLocks noChangeArrowheads="1"/>
        </xdr:cNvSpPr>
      </xdr:nvSpPr>
      <xdr:spPr bwMode="auto">
        <a:xfrm>
          <a:off x="624840" y="524027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94" name="AutoShape 92"/>
        <xdr:cNvSpPr>
          <a:spLocks noChangeArrowheads="1"/>
        </xdr:cNvSpPr>
      </xdr:nvSpPr>
      <xdr:spPr bwMode="auto">
        <a:xfrm>
          <a:off x="624840" y="5240274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95" name="Oval 93"/>
        <xdr:cNvSpPr>
          <a:spLocks noChangeArrowheads="1"/>
        </xdr:cNvSpPr>
      </xdr:nvSpPr>
      <xdr:spPr bwMode="auto">
        <a:xfrm>
          <a:off x="624840" y="5240274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96" name="Oval 94"/>
        <xdr:cNvSpPr>
          <a:spLocks noChangeArrowheads="1"/>
        </xdr:cNvSpPr>
      </xdr:nvSpPr>
      <xdr:spPr bwMode="auto">
        <a:xfrm>
          <a:off x="624840" y="5240274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97" name="Oval 95"/>
        <xdr:cNvSpPr>
          <a:spLocks noChangeArrowheads="1"/>
        </xdr:cNvSpPr>
      </xdr:nvSpPr>
      <xdr:spPr bwMode="auto">
        <a:xfrm>
          <a:off x="624840" y="5240274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46</xdr:row>
      <xdr:rowOff>0</xdr:rowOff>
    </xdr:from>
    <xdr:to>
      <xdr:col>3</xdr:col>
      <xdr:colOff>0</xdr:colOff>
      <xdr:row>46</xdr:row>
      <xdr:rowOff>0</xdr:rowOff>
    </xdr:to>
    <xdr:sp macro="" textlink="">
      <xdr:nvSpPr>
        <xdr:cNvPr id="98" name="Oval 96"/>
        <xdr:cNvSpPr>
          <a:spLocks noChangeArrowheads="1"/>
        </xdr:cNvSpPr>
      </xdr:nvSpPr>
      <xdr:spPr bwMode="auto">
        <a:xfrm>
          <a:off x="624840" y="5240274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0</xdr:colOff>
      <xdr:row>11</xdr:row>
      <xdr:rowOff>28575</xdr:rowOff>
    </xdr:from>
    <xdr:to>
      <xdr:col>29</xdr:col>
      <xdr:colOff>161925</xdr:colOff>
      <xdr:row>13</xdr:row>
      <xdr:rowOff>57150</xdr:rowOff>
    </xdr:to>
    <xdr:sp macro="" textlink="">
      <xdr:nvSpPr>
        <xdr:cNvPr id="2" name="Rectangle 24"/>
        <xdr:cNvSpPr>
          <a:spLocks noChangeArrowheads="1"/>
        </xdr:cNvSpPr>
      </xdr:nvSpPr>
      <xdr:spPr bwMode="auto">
        <a:xfrm>
          <a:off x="4671060" y="2146935"/>
          <a:ext cx="3905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twoCellAnchor>
    <xdr:from>
      <xdr:col>27</xdr:col>
      <xdr:colOff>0</xdr:colOff>
      <xdr:row>96</xdr:row>
      <xdr:rowOff>28575</xdr:rowOff>
    </xdr:from>
    <xdr:to>
      <xdr:col>29</xdr:col>
      <xdr:colOff>161925</xdr:colOff>
      <xdr:row>98</xdr:row>
      <xdr:rowOff>57150</xdr:rowOff>
    </xdr:to>
    <xdr:sp macro="" textlink="">
      <xdr:nvSpPr>
        <xdr:cNvPr id="3" name="Rectangle 25"/>
        <xdr:cNvSpPr>
          <a:spLocks noChangeArrowheads="1"/>
        </xdr:cNvSpPr>
      </xdr:nvSpPr>
      <xdr:spPr bwMode="auto">
        <a:xfrm>
          <a:off x="4671060" y="9843135"/>
          <a:ext cx="3905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0</xdr:colOff>
      <xdr:row>96</xdr:row>
      <xdr:rowOff>28575</xdr:rowOff>
    </xdr:from>
    <xdr:to>
      <xdr:col>29</xdr:col>
      <xdr:colOff>161925</xdr:colOff>
      <xdr:row>98</xdr:row>
      <xdr:rowOff>57150</xdr:rowOff>
    </xdr:to>
    <xdr:sp macro="" textlink="">
      <xdr:nvSpPr>
        <xdr:cNvPr id="2" name="Rectangle 21"/>
        <xdr:cNvSpPr>
          <a:spLocks noChangeArrowheads="1"/>
        </xdr:cNvSpPr>
      </xdr:nvSpPr>
      <xdr:spPr bwMode="auto">
        <a:xfrm>
          <a:off x="4671060" y="9812655"/>
          <a:ext cx="3905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twoCellAnchor>
    <xdr:from>
      <xdr:col>27</xdr:col>
      <xdr:colOff>0</xdr:colOff>
      <xdr:row>11</xdr:row>
      <xdr:rowOff>28575</xdr:rowOff>
    </xdr:from>
    <xdr:to>
      <xdr:col>29</xdr:col>
      <xdr:colOff>161925</xdr:colOff>
      <xdr:row>13</xdr:row>
      <xdr:rowOff>57150</xdr:rowOff>
    </xdr:to>
    <xdr:sp macro="" textlink="">
      <xdr:nvSpPr>
        <xdr:cNvPr id="3" name="Rectangle 23"/>
        <xdr:cNvSpPr>
          <a:spLocks noChangeArrowheads="1"/>
        </xdr:cNvSpPr>
      </xdr:nvSpPr>
      <xdr:spPr bwMode="auto">
        <a:xfrm>
          <a:off x="4671060" y="2146935"/>
          <a:ext cx="390525" cy="142875"/>
        </a:xfrm>
        <a:prstGeom prst="rect">
          <a:avLst/>
        </a:prstGeom>
        <a:solidFill>
          <a:srgbClr val="FFFFFF"/>
        </a:solidFill>
        <a:ln w="3175">
          <a:noFill/>
          <a:miter lim="800000"/>
          <a:headEnd/>
          <a:tailEnd/>
        </a:ln>
      </xdr:spPr>
      <xdr:txBody>
        <a:bodyPr vertOverflow="clip" wrap="square" lIns="27432" tIns="18288" rIns="27432" bIns="18288" anchor="ctr" upright="1"/>
        <a:lstStyle/>
        <a:p>
          <a:pPr algn="ctr" rtl="0">
            <a:defRPr sz="1000"/>
          </a:pPr>
          <a:r>
            <a:rPr lang="ja-JP" altLang="en-US" sz="850" b="0" i="0" strike="noStrike">
              <a:solidFill>
                <a:srgbClr val="000000"/>
              </a:solidFill>
              <a:latin typeface="ＭＳ Ｐゴシック"/>
              <a:ea typeface="ＭＳ Ｐゴシック"/>
            </a:rPr>
            <a:t>休　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stealth"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175" cap="flat" cmpd="sng" algn="ctr">
          <a:solidFill>
            <a:srgbClr val="000000"/>
          </a:solidFill>
          <a:prstDash val="solid"/>
          <a:round/>
          <a:headEnd type="stealth"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BL33"/>
  <sheetViews>
    <sheetView tabSelected="1" view="pageBreakPreview" zoomScaleNormal="100" zoomScaleSheetLayoutView="100" workbookViewId="0">
      <selection activeCell="G11" sqref="G11"/>
    </sheetView>
  </sheetViews>
  <sheetFormatPr defaultColWidth="0" defaultRowHeight="13.2"/>
  <cols>
    <col min="1" max="9" width="8.6640625" style="34" customWidth="1"/>
    <col min="10" max="16384" width="0" style="34" hidden="1"/>
  </cols>
  <sheetData>
    <row r="1" spans="1:9" s="41" customFormat="1" ht="20.100000000000001" customHeight="1"/>
    <row r="2" spans="1:9" s="41" customFormat="1" ht="20.100000000000001" customHeight="1"/>
    <row r="3" spans="1:9" s="41" customFormat="1" ht="20.100000000000001" customHeight="1"/>
    <row r="4" spans="1:9" s="41" customFormat="1" ht="20.100000000000001" customHeight="1"/>
    <row r="5" spans="1:9" s="39" customFormat="1" ht="30" customHeight="1">
      <c r="A5" s="1094" t="s">
        <v>2286</v>
      </c>
      <c r="B5" s="1094"/>
      <c r="C5" s="1094"/>
      <c r="D5" s="1094"/>
      <c r="E5" s="1094"/>
      <c r="F5" s="1094"/>
      <c r="G5" s="1094"/>
      <c r="H5" s="1094"/>
      <c r="I5" s="1094"/>
    </row>
    <row r="6" spans="1:9" s="39" customFormat="1" ht="20.100000000000001" customHeight="1">
      <c r="A6" s="38"/>
      <c r="B6" s="38"/>
      <c r="C6" s="38"/>
      <c r="D6" s="38"/>
      <c r="E6" s="38"/>
      <c r="F6" s="38"/>
      <c r="G6" s="38"/>
      <c r="H6" s="38"/>
    </row>
    <row r="7" spans="1:9" s="39" customFormat="1" ht="20.100000000000001" customHeight="1">
      <c r="A7" s="38"/>
      <c r="B7" s="38"/>
      <c r="C7" s="38"/>
      <c r="D7" s="38"/>
      <c r="E7" s="38"/>
      <c r="F7" s="38"/>
      <c r="G7" s="38"/>
      <c r="H7" s="38"/>
    </row>
    <row r="8" spans="1:9" s="39" customFormat="1" ht="20.100000000000001" customHeight="1">
      <c r="A8" s="38"/>
      <c r="B8" s="38"/>
      <c r="C8" s="38"/>
      <c r="D8" s="38"/>
      <c r="E8" s="38"/>
      <c r="F8" s="38"/>
      <c r="G8" s="38"/>
      <c r="H8" s="38"/>
    </row>
    <row r="9" spans="1:9" s="39" customFormat="1" ht="20.100000000000001" customHeight="1">
      <c r="A9" s="38"/>
      <c r="B9" s="38"/>
      <c r="C9" s="38"/>
      <c r="D9" s="38"/>
      <c r="E9" s="38"/>
      <c r="F9" s="38"/>
      <c r="G9" s="38"/>
      <c r="H9" s="38"/>
    </row>
    <row r="10" spans="1:9" s="39" customFormat="1" ht="20.100000000000001" customHeight="1">
      <c r="A10" s="38"/>
      <c r="B10" s="38"/>
      <c r="C10" s="38"/>
      <c r="D10" s="38"/>
      <c r="E10" s="38"/>
      <c r="F10" s="38"/>
      <c r="G10" s="38"/>
      <c r="H10" s="38"/>
    </row>
    <row r="11" spans="1:9" s="40" customFormat="1" ht="20.100000000000001" customHeight="1">
      <c r="I11" s="39"/>
    </row>
    <row r="12" spans="1:9" s="39" customFormat="1" ht="30" customHeight="1">
      <c r="A12" s="1094" t="s">
        <v>2194</v>
      </c>
      <c r="B12" s="1094"/>
      <c r="C12" s="1094"/>
      <c r="D12" s="1094"/>
      <c r="E12" s="1094"/>
      <c r="F12" s="1094"/>
      <c r="G12" s="1094"/>
      <c r="H12" s="1094"/>
      <c r="I12" s="1094"/>
    </row>
    <row r="13" spans="1:9" s="40" customFormat="1" ht="20.100000000000001" customHeight="1"/>
    <row r="14" spans="1:9" s="40" customFormat="1" ht="18" customHeight="1">
      <c r="A14" s="1094" t="s">
        <v>2190</v>
      </c>
      <c r="B14" s="1094"/>
      <c r="C14" s="1094"/>
      <c r="D14" s="1094"/>
      <c r="E14" s="1094"/>
      <c r="F14" s="1094"/>
      <c r="G14" s="1094"/>
      <c r="H14" s="1094"/>
      <c r="I14" s="1094"/>
    </row>
    <row r="15" spans="1:9" s="40" customFormat="1" ht="18" customHeight="1">
      <c r="A15" s="1094"/>
      <c r="B15" s="1094"/>
      <c r="C15" s="1094"/>
      <c r="D15" s="1094"/>
      <c r="E15" s="1094"/>
      <c r="F15" s="1094"/>
      <c r="G15" s="1094"/>
      <c r="H15" s="1094"/>
      <c r="I15" s="1094"/>
    </row>
    <row r="16" spans="1:9" s="40" customFormat="1" ht="20.100000000000001" customHeight="1"/>
    <row r="17" spans="1:64" s="40" customFormat="1" ht="20.100000000000001" customHeight="1"/>
    <row r="18" spans="1:64" s="40" customFormat="1" ht="20.100000000000001" customHeight="1"/>
    <row r="19" spans="1:64" s="40" customFormat="1" ht="20.100000000000001" customHeight="1"/>
    <row r="20" spans="1:64" s="40" customFormat="1" ht="20.100000000000001" customHeight="1"/>
    <row r="21" spans="1:64" s="40" customFormat="1" ht="20.100000000000001" customHeight="1"/>
    <row r="22" spans="1:64" s="21" customFormat="1" ht="20.100000000000001" customHeight="1">
      <c r="A22" s="1095" t="s">
        <v>1424</v>
      </c>
      <c r="B22" s="1095"/>
      <c r="C22" s="1095"/>
      <c r="D22" s="1095"/>
      <c r="E22" s="1095"/>
      <c r="F22" s="1095"/>
      <c r="G22" s="1095"/>
      <c r="H22" s="1095"/>
      <c r="I22" s="1095"/>
    </row>
    <row r="23" spans="1:64" ht="20.100000000000001" customHeight="1"/>
    <row r="24" spans="1:64" ht="20.100000000000001" customHeight="1"/>
    <row r="25" spans="1:64" ht="20.100000000000001" customHeight="1"/>
    <row r="26" spans="1:64" ht="20.100000000000001" customHeight="1"/>
    <row r="27" spans="1:64" ht="20.100000000000001" customHeight="1"/>
    <row r="28" spans="1:64" s="929" customFormat="1" ht="39.9" customHeight="1">
      <c r="B28" s="1096" t="s">
        <v>33</v>
      </c>
      <c r="C28" s="1097"/>
      <c r="D28" s="1096" t="s">
        <v>2196</v>
      </c>
      <c r="E28" s="1098"/>
      <c r="F28" s="1098"/>
      <c r="G28" s="1098"/>
      <c r="H28" s="1097"/>
    </row>
    <row r="29" spans="1:64" s="929" customFormat="1" ht="39.9" customHeight="1">
      <c r="B29" s="1089" t="s">
        <v>616</v>
      </c>
      <c r="C29" s="1090"/>
      <c r="D29" s="1091" t="s">
        <v>1462</v>
      </c>
      <c r="E29" s="1092"/>
      <c r="F29" s="1092"/>
      <c r="G29" s="1092"/>
      <c r="H29" s="1093"/>
    </row>
    <row r="30" spans="1:64" ht="20.100000000000001" customHeight="1"/>
    <row r="31" spans="1:64" s="3" customFormat="1" ht="14.1" customHeight="1">
      <c r="B31" s="3" t="s">
        <v>617</v>
      </c>
      <c r="C31" s="214"/>
      <c r="D31" s="214"/>
      <c r="E31" s="214"/>
      <c r="F31" s="214"/>
      <c r="G31" s="214"/>
      <c r="H31" s="214"/>
      <c r="I31" s="214"/>
      <c r="J31" s="214"/>
      <c r="K31" s="214"/>
      <c r="L31" s="66"/>
      <c r="M31" s="66"/>
      <c r="N31" s="66"/>
      <c r="O31" s="66"/>
      <c r="P31" s="66"/>
      <c r="Q31" s="66"/>
      <c r="R31" s="66"/>
      <c r="S31" s="66"/>
      <c r="T31" s="66"/>
      <c r="U31" s="66"/>
      <c r="V31" s="66"/>
      <c r="W31" s="66"/>
      <c r="X31" s="66"/>
      <c r="Y31" s="96"/>
      <c r="Z31" s="97"/>
      <c r="AA31" s="97"/>
      <c r="AB31" s="97"/>
      <c r="AC31" s="96"/>
      <c r="AD31" s="98"/>
      <c r="AE31" s="98"/>
      <c r="AF31" s="98"/>
      <c r="AG31" s="96"/>
      <c r="AH31" s="98"/>
      <c r="AI31" s="98"/>
      <c r="AJ31" s="98"/>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row>
    <row r="32" spans="1:64" s="3" customFormat="1" ht="14.1" customHeight="1">
      <c r="B32" s="3" t="s">
        <v>618</v>
      </c>
      <c r="C32" s="214"/>
      <c r="D32" s="214"/>
      <c r="E32" s="214"/>
      <c r="F32" s="214"/>
      <c r="G32" s="214"/>
      <c r="H32" s="214"/>
      <c r="I32" s="214"/>
      <c r="J32" s="214"/>
      <c r="K32" s="214"/>
      <c r="L32" s="66"/>
      <c r="M32" s="66"/>
      <c r="N32" s="66"/>
      <c r="O32" s="66"/>
      <c r="P32" s="66"/>
      <c r="Q32" s="66"/>
      <c r="R32" s="66"/>
      <c r="S32" s="66"/>
      <c r="T32" s="66"/>
      <c r="U32" s="66"/>
      <c r="V32" s="66"/>
      <c r="W32" s="66"/>
      <c r="X32" s="66"/>
      <c r="Y32" s="96"/>
      <c r="Z32" s="97"/>
      <c r="AA32" s="97"/>
      <c r="AB32" s="97"/>
      <c r="AC32" s="96"/>
      <c r="AD32" s="98"/>
      <c r="AE32" s="98"/>
      <c r="AF32" s="98"/>
      <c r="AG32" s="96"/>
      <c r="AH32" s="98"/>
      <c r="AI32" s="98"/>
      <c r="AJ32" s="98"/>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row>
    <row r="33" spans="6:6" ht="20.100000000000001" customHeight="1">
      <c r="F33" s="34" t="s">
        <v>304</v>
      </c>
    </row>
  </sheetData>
  <mergeCells count="8">
    <mergeCell ref="B29:C29"/>
    <mergeCell ref="D29:H29"/>
    <mergeCell ref="A5:I5"/>
    <mergeCell ref="A12:I12"/>
    <mergeCell ref="A22:I22"/>
    <mergeCell ref="B28:C28"/>
    <mergeCell ref="D28:H28"/>
    <mergeCell ref="A14:I15"/>
  </mergeCells>
  <phoneticPr fontId="2"/>
  <dataValidations count="1">
    <dataValidation imeMode="hiragana" allowBlank="1" showInputMessage="1" showErrorMessage="1" sqref="D28:H29 A22:I22"/>
  </dataValidations>
  <printOptions horizontalCentered="1" verticalCentered="1"/>
  <pageMargins left="0.78740157480314965" right="0.78740157480314965" top="0.78740157480314965" bottom="0.78740157480314965" header="0.51181102362204722" footer="0.51181102362204722"/>
  <pageSetup paperSize="9"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FA103"/>
  <sheetViews>
    <sheetView showZeros="0" view="pageBreakPreview" topLeftCell="A88" zoomScale="110" zoomScaleNormal="110" zoomScaleSheetLayoutView="110" workbookViewId="0">
      <selection activeCell="C98" sqref="C98"/>
    </sheetView>
  </sheetViews>
  <sheetFormatPr defaultColWidth="0" defaultRowHeight="12"/>
  <cols>
    <col min="1" max="1" width="2.77734375" style="769" customWidth="1"/>
    <col min="2" max="2" width="2.77734375" style="369" customWidth="1"/>
    <col min="3" max="36" width="2.6640625" style="369" customWidth="1"/>
    <col min="37" max="37" width="13.77734375" style="369" customWidth="1"/>
    <col min="38" max="38" width="41" style="369" customWidth="1"/>
    <col min="39" max="66" width="8.88671875" style="370" customWidth="1"/>
    <col min="67" max="16381" width="0.44140625" style="370" hidden="1"/>
    <col min="16382" max="16382" width="0.6640625" style="370" customWidth="1"/>
    <col min="16383" max="16383" width="0.88671875" style="370" customWidth="1"/>
    <col min="16384" max="16384" width="15.77734375" style="370" customWidth="1"/>
  </cols>
  <sheetData>
    <row r="1" spans="1:39" ht="20.100000000000001" customHeight="1">
      <c r="A1" s="759" t="s">
        <v>2051</v>
      </c>
      <c r="B1" s="421" t="s">
        <v>2050</v>
      </c>
      <c r="C1" s="421"/>
      <c r="D1" s="421"/>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540"/>
    </row>
    <row r="2" spans="1:39" ht="20.100000000000001" customHeight="1">
      <c r="A2" s="759" t="s">
        <v>2046</v>
      </c>
      <c r="B2" s="370" t="s">
        <v>2055</v>
      </c>
      <c r="C2" s="849"/>
      <c r="D2" s="849"/>
      <c r="E2" s="849"/>
      <c r="F2" s="849"/>
      <c r="G2" s="854"/>
      <c r="H2" s="854"/>
      <c r="I2" s="856"/>
      <c r="J2" s="856"/>
      <c r="K2" s="856"/>
      <c r="L2" s="856"/>
      <c r="M2" s="856"/>
      <c r="N2" s="856"/>
      <c r="O2" s="856"/>
      <c r="P2" s="856"/>
      <c r="Q2" s="856"/>
      <c r="R2" s="856"/>
      <c r="S2" s="429"/>
      <c r="T2" s="429"/>
      <c r="U2" s="429"/>
      <c r="V2" s="856"/>
      <c r="W2" s="856"/>
      <c r="X2" s="856"/>
      <c r="Y2" s="856"/>
      <c r="Z2" s="856"/>
      <c r="AA2" s="856"/>
      <c r="AB2" s="429"/>
      <c r="AC2" s="429"/>
      <c r="AD2" s="429"/>
      <c r="AE2" s="429"/>
      <c r="AF2" s="856"/>
      <c r="AG2" s="856"/>
      <c r="AH2" s="856"/>
      <c r="AI2" s="856"/>
      <c r="AJ2" s="856"/>
      <c r="AK2" s="856"/>
      <c r="AL2" s="350"/>
    </row>
    <row r="3" spans="1:39" ht="9" customHeight="1">
      <c r="A3" s="768"/>
      <c r="B3" s="349"/>
      <c r="C3" s="849"/>
      <c r="D3" s="849"/>
      <c r="E3" s="849"/>
      <c r="F3" s="849"/>
      <c r="G3" s="854"/>
      <c r="H3" s="854"/>
      <c r="I3" s="856"/>
      <c r="J3" s="856"/>
      <c r="K3" s="856"/>
      <c r="L3" s="856"/>
      <c r="M3" s="856"/>
      <c r="N3" s="856"/>
      <c r="O3" s="856"/>
      <c r="P3" s="856"/>
      <c r="Q3" s="856"/>
      <c r="R3" s="856"/>
      <c r="S3" s="429"/>
      <c r="T3" s="429"/>
      <c r="U3" s="429"/>
      <c r="V3" s="856"/>
      <c r="W3" s="856"/>
      <c r="X3" s="856"/>
      <c r="Y3" s="856"/>
      <c r="Z3" s="856"/>
      <c r="AA3" s="856"/>
      <c r="AB3" s="429"/>
      <c r="AC3" s="429"/>
      <c r="AD3" s="429"/>
      <c r="AE3" s="429"/>
      <c r="AF3" s="856"/>
      <c r="AG3" s="856"/>
      <c r="AH3" s="856"/>
      <c r="AI3" s="856"/>
      <c r="AJ3" s="856"/>
      <c r="AK3" s="856"/>
      <c r="AL3" s="350"/>
    </row>
    <row r="4" spans="1:39" ht="20.100000000000001" customHeight="1">
      <c r="A4" s="759"/>
      <c r="B4" s="860" t="s">
        <v>2066</v>
      </c>
      <c r="C4" s="349" t="s">
        <v>1915</v>
      </c>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79"/>
    </row>
    <row r="5" spans="1:39" ht="21" customHeight="1">
      <c r="A5" s="759"/>
      <c r="B5" s="348" t="s">
        <v>2058</v>
      </c>
      <c r="C5" s="370"/>
      <c r="D5" s="349" t="s">
        <v>2059</v>
      </c>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50"/>
    </row>
    <row r="6" spans="1:39" s="561" customFormat="1" ht="20.100000000000001" customHeight="1">
      <c r="A6" s="960"/>
      <c r="B6" s="910"/>
      <c r="C6" s="558" t="s">
        <v>1359</v>
      </c>
      <c r="D6" s="559"/>
      <c r="E6" s="2604" t="s">
        <v>1360</v>
      </c>
      <c r="F6" s="2605"/>
      <c r="G6" s="2605"/>
      <c r="H6" s="2605"/>
      <c r="I6" s="2605"/>
      <c r="J6" s="2605"/>
      <c r="K6" s="2605"/>
      <c r="L6" s="2605"/>
      <c r="M6" s="2605"/>
      <c r="N6" s="2605"/>
      <c r="O6" s="2605"/>
      <c r="P6" s="2605"/>
      <c r="Q6" s="2605"/>
      <c r="R6" s="2605"/>
      <c r="S6" s="2605"/>
      <c r="T6" s="2605"/>
      <c r="U6" s="2605"/>
      <c r="V6" s="2605"/>
      <c r="W6" s="2605"/>
      <c r="X6" s="2605"/>
      <c r="Y6" s="2605"/>
      <c r="Z6" s="2605"/>
      <c r="AA6" s="2605"/>
      <c r="AB6" s="2605"/>
      <c r="AC6" s="2649" t="s">
        <v>1412</v>
      </c>
      <c r="AD6" s="2650"/>
      <c r="AE6" s="2650"/>
      <c r="AF6" s="2650"/>
      <c r="AG6" s="2650"/>
      <c r="AH6" s="2650"/>
      <c r="AI6" s="2650"/>
      <c r="AJ6" s="2651"/>
      <c r="AK6" s="71"/>
      <c r="AL6" s="560" t="s">
        <v>2156</v>
      </c>
    </row>
    <row r="7" spans="1:39" s="561" customFormat="1" ht="22.05" customHeight="1">
      <c r="A7" s="778"/>
      <c r="B7" s="892"/>
      <c r="C7" s="2634"/>
      <c r="D7" s="2634"/>
      <c r="E7" s="562" t="s">
        <v>771</v>
      </c>
      <c r="F7" s="563" t="s">
        <v>2137</v>
      </c>
      <c r="G7" s="563"/>
      <c r="H7" s="563"/>
      <c r="I7" s="563"/>
      <c r="J7" s="563"/>
      <c r="K7" s="563"/>
      <c r="L7" s="563"/>
      <c r="M7" s="563"/>
      <c r="N7" s="563"/>
      <c r="O7" s="563"/>
      <c r="P7" s="563"/>
      <c r="Q7" s="563"/>
      <c r="R7" s="563"/>
      <c r="S7" s="563"/>
      <c r="T7" s="563"/>
      <c r="U7" s="563"/>
      <c r="V7" s="563"/>
      <c r="W7" s="563"/>
      <c r="X7" s="563"/>
      <c r="Y7" s="563"/>
      <c r="Z7" s="563"/>
      <c r="AA7" s="563"/>
      <c r="AB7" s="563"/>
      <c r="AC7" s="2599"/>
      <c r="AD7" s="2600"/>
      <c r="AE7" s="2600"/>
      <c r="AF7" s="2600"/>
      <c r="AG7" s="2600"/>
      <c r="AH7" s="2600"/>
      <c r="AI7" s="2600"/>
      <c r="AJ7" s="2601"/>
      <c r="AK7" s="46"/>
      <c r="AL7" s="560"/>
    </row>
    <row r="8" spans="1:39" s="561" customFormat="1" ht="22.05" customHeight="1">
      <c r="A8" s="778"/>
      <c r="B8" s="892"/>
      <c r="C8" s="2634"/>
      <c r="D8" s="2634"/>
      <c r="E8" s="562" t="s">
        <v>775</v>
      </c>
      <c r="F8" s="563" t="s">
        <v>2138</v>
      </c>
      <c r="G8" s="563"/>
      <c r="H8" s="563"/>
      <c r="I8" s="563"/>
      <c r="J8" s="563"/>
      <c r="K8" s="563"/>
      <c r="L8" s="563"/>
      <c r="M8" s="563"/>
      <c r="N8" s="563"/>
      <c r="O8" s="563"/>
      <c r="P8" s="563"/>
      <c r="Q8" s="563"/>
      <c r="R8" s="563"/>
      <c r="S8" s="563"/>
      <c r="T8" s="563"/>
      <c r="U8" s="563"/>
      <c r="V8" s="563"/>
      <c r="W8" s="563"/>
      <c r="X8" s="563"/>
      <c r="Y8" s="563"/>
      <c r="Z8" s="563"/>
      <c r="AA8" s="563"/>
      <c r="AB8" s="563"/>
      <c r="AC8" s="2652"/>
      <c r="AD8" s="2653"/>
      <c r="AE8" s="2653"/>
      <c r="AF8" s="2653"/>
      <c r="AG8" s="2653"/>
      <c r="AH8" s="2653"/>
      <c r="AI8" s="2653"/>
      <c r="AJ8" s="574" t="s">
        <v>1062</v>
      </c>
      <c r="AK8" s="899" t="s">
        <v>2135</v>
      </c>
      <c r="AL8" s="560" t="s">
        <v>2227</v>
      </c>
    </row>
    <row r="9" spans="1:39" s="561" customFormat="1" ht="22.05" customHeight="1">
      <c r="A9" s="778"/>
      <c r="B9" s="892"/>
      <c r="C9" s="2634"/>
      <c r="D9" s="2634"/>
      <c r="E9" s="562" t="s">
        <v>776</v>
      </c>
      <c r="F9" s="889" t="s">
        <v>2139</v>
      </c>
      <c r="G9" s="889"/>
      <c r="H9" s="889"/>
      <c r="I9" s="889"/>
      <c r="J9" s="889"/>
      <c r="K9" s="889"/>
      <c r="L9" s="889"/>
      <c r="M9" s="889"/>
      <c r="N9" s="889"/>
      <c r="O9" s="889"/>
      <c r="P9" s="889"/>
      <c r="Q9" s="889"/>
      <c r="R9" s="889"/>
      <c r="S9" s="889"/>
      <c r="T9" s="889"/>
      <c r="U9" s="889"/>
      <c r="V9" s="889"/>
      <c r="W9" s="889"/>
      <c r="X9" s="889"/>
      <c r="Y9" s="889"/>
      <c r="Z9" s="889"/>
      <c r="AA9" s="889"/>
      <c r="AB9" s="889"/>
      <c r="AC9" s="2654"/>
      <c r="AD9" s="2655"/>
      <c r="AE9" s="2655"/>
      <c r="AF9" s="2655"/>
      <c r="AG9" s="2655"/>
      <c r="AH9" s="2655"/>
      <c r="AI9" s="2656"/>
      <c r="AJ9" s="574" t="s">
        <v>1062</v>
      </c>
      <c r="AK9" s="899" t="s">
        <v>2135</v>
      </c>
      <c r="AL9" s="560" t="s">
        <v>2228</v>
      </c>
    </row>
    <row r="10" spans="1:39" s="561" customFormat="1" ht="22.05" customHeight="1">
      <c r="A10" s="778"/>
      <c r="B10" s="892"/>
      <c r="C10" s="2634"/>
      <c r="D10" s="2634"/>
      <c r="E10" s="562" t="s">
        <v>778</v>
      </c>
      <c r="F10" s="889" t="s">
        <v>2140</v>
      </c>
      <c r="G10" s="889"/>
      <c r="H10" s="889"/>
      <c r="I10" s="889"/>
      <c r="J10" s="889"/>
      <c r="K10" s="889"/>
      <c r="L10" s="889"/>
      <c r="M10" s="889"/>
      <c r="N10" s="889"/>
      <c r="O10" s="889"/>
      <c r="P10" s="889"/>
      <c r="Q10" s="889"/>
      <c r="R10" s="889"/>
      <c r="S10" s="889"/>
      <c r="T10" s="889"/>
      <c r="U10" s="889"/>
      <c r="V10" s="889"/>
      <c r="W10" s="889"/>
      <c r="X10" s="889"/>
      <c r="Y10" s="889"/>
      <c r="Z10" s="889"/>
      <c r="AA10" s="889"/>
      <c r="AB10" s="889"/>
      <c r="AC10" s="2654"/>
      <c r="AD10" s="2655"/>
      <c r="AE10" s="2655"/>
      <c r="AF10" s="2655"/>
      <c r="AG10" s="2655"/>
      <c r="AH10" s="2655"/>
      <c r="AI10" s="2656"/>
      <c r="AJ10" s="574" t="s">
        <v>1062</v>
      </c>
      <c r="AK10" s="899" t="s">
        <v>2135</v>
      </c>
      <c r="AL10" s="560" t="s">
        <v>2229</v>
      </c>
    </row>
    <row r="11" spans="1:39" s="561" customFormat="1" ht="22.05" customHeight="1">
      <c r="A11" s="778"/>
      <c r="B11" s="892"/>
      <c r="C11" s="2634"/>
      <c r="D11" s="2634"/>
      <c r="E11" s="562" t="s">
        <v>1596</v>
      </c>
      <c r="F11" s="889" t="s">
        <v>2141</v>
      </c>
      <c r="G11" s="889"/>
      <c r="H11" s="889"/>
      <c r="I11" s="889"/>
      <c r="J11" s="889"/>
      <c r="K11" s="889"/>
      <c r="L11" s="889"/>
      <c r="M11" s="889"/>
      <c r="N11" s="889"/>
      <c r="O11" s="889"/>
      <c r="P11" s="889"/>
      <c r="Q11" s="889"/>
      <c r="R11" s="889"/>
      <c r="S11" s="889"/>
      <c r="T11" s="889"/>
      <c r="U11" s="889"/>
      <c r="V11" s="889"/>
      <c r="W11" s="889"/>
      <c r="X11" s="889"/>
      <c r="Y11" s="889"/>
      <c r="Z11" s="889"/>
      <c r="AA11" s="889"/>
      <c r="AB11" s="889"/>
      <c r="AC11" s="2654"/>
      <c r="AD11" s="2655"/>
      <c r="AE11" s="2655"/>
      <c r="AF11" s="2655"/>
      <c r="AG11" s="2655"/>
      <c r="AH11" s="2655"/>
      <c r="AI11" s="2656"/>
      <c r="AJ11" s="574" t="s">
        <v>1062</v>
      </c>
      <c r="AK11" s="899" t="s">
        <v>2135</v>
      </c>
      <c r="AL11" s="560" t="s">
        <v>2230</v>
      </c>
      <c r="AM11" s="560" t="s">
        <v>2238</v>
      </c>
    </row>
    <row r="12" spans="1:39" s="561" customFormat="1" ht="22.05" customHeight="1">
      <c r="A12" s="778"/>
      <c r="B12" s="892"/>
      <c r="C12" s="2634"/>
      <c r="D12" s="2634"/>
      <c r="E12" s="890" t="s">
        <v>1566</v>
      </c>
      <c r="F12" s="2657" t="s">
        <v>2142</v>
      </c>
      <c r="G12" s="2657"/>
      <c r="H12" s="2657"/>
      <c r="I12" s="2657"/>
      <c r="J12" s="2657"/>
      <c r="K12" s="2657"/>
      <c r="L12" s="2657"/>
      <c r="M12" s="2657"/>
      <c r="N12" s="2657"/>
      <c r="O12" s="2657"/>
      <c r="P12" s="2657"/>
      <c r="Q12" s="2657"/>
      <c r="R12" s="2657"/>
      <c r="S12" s="2657"/>
      <c r="T12" s="2657"/>
      <c r="U12" s="2657"/>
      <c r="V12" s="2657"/>
      <c r="W12" s="2657"/>
      <c r="X12" s="2657"/>
      <c r="Y12" s="2657"/>
      <c r="Z12" s="2657"/>
      <c r="AA12" s="2657"/>
      <c r="AB12" s="2658"/>
      <c r="AC12" s="2654"/>
      <c r="AD12" s="2655"/>
      <c r="AE12" s="2655"/>
      <c r="AF12" s="2655"/>
      <c r="AG12" s="2655"/>
      <c r="AH12" s="2655"/>
      <c r="AI12" s="2656"/>
      <c r="AJ12" s="843" t="s">
        <v>1062</v>
      </c>
      <c r="AK12" s="899" t="s">
        <v>2136</v>
      </c>
      <c r="AL12" s="560" t="s">
        <v>2231</v>
      </c>
      <c r="AM12" s="560" t="s">
        <v>2244</v>
      </c>
    </row>
    <row r="13" spans="1:39" s="561" customFormat="1" ht="22.05" customHeight="1">
      <c r="A13" s="778"/>
      <c r="B13" s="892"/>
      <c r="C13" s="2634"/>
      <c r="D13" s="2634"/>
      <c r="E13" s="562" t="s">
        <v>1568</v>
      </c>
      <c r="F13" s="2657" t="s">
        <v>2155</v>
      </c>
      <c r="G13" s="2657"/>
      <c r="H13" s="2657"/>
      <c r="I13" s="2657"/>
      <c r="J13" s="2657"/>
      <c r="K13" s="2657"/>
      <c r="L13" s="2657"/>
      <c r="M13" s="2657"/>
      <c r="N13" s="2657"/>
      <c r="O13" s="2657"/>
      <c r="P13" s="2657"/>
      <c r="Q13" s="2657"/>
      <c r="R13" s="2657"/>
      <c r="S13" s="2657"/>
      <c r="T13" s="2657"/>
      <c r="U13" s="2657"/>
      <c r="V13" s="2657"/>
      <c r="W13" s="2657"/>
      <c r="X13" s="2657"/>
      <c r="Y13" s="2657"/>
      <c r="Z13" s="2657"/>
      <c r="AA13" s="2657"/>
      <c r="AB13" s="2658"/>
      <c r="AC13" s="2654"/>
      <c r="AD13" s="2655"/>
      <c r="AE13" s="2655"/>
      <c r="AF13" s="2655"/>
      <c r="AG13" s="2655"/>
      <c r="AH13" s="2655"/>
      <c r="AI13" s="2656"/>
      <c r="AJ13" s="843" t="s">
        <v>1062</v>
      </c>
      <c r="AK13" s="933" t="s">
        <v>2136</v>
      </c>
      <c r="AL13" s="560" t="s">
        <v>2236</v>
      </c>
      <c r="AM13" s="560" t="s">
        <v>2243</v>
      </c>
    </row>
    <row r="14" spans="1:39" s="561" customFormat="1" ht="22.05" customHeight="1">
      <c r="A14" s="778"/>
      <c r="B14" s="892"/>
      <c r="C14" s="2634"/>
      <c r="D14" s="2634"/>
      <c r="E14" s="562" t="s">
        <v>1570</v>
      </c>
      <c r="F14" s="563" t="s">
        <v>2143</v>
      </c>
      <c r="G14" s="563"/>
      <c r="H14" s="563"/>
      <c r="I14" s="563"/>
      <c r="J14" s="563"/>
      <c r="K14" s="563"/>
      <c r="L14" s="563"/>
      <c r="M14" s="563"/>
      <c r="N14" s="563"/>
      <c r="O14" s="563"/>
      <c r="P14" s="563"/>
      <c r="Q14" s="563"/>
      <c r="R14" s="563"/>
      <c r="S14" s="563"/>
      <c r="T14" s="563"/>
      <c r="U14" s="563"/>
      <c r="V14" s="563"/>
      <c r="W14" s="563"/>
      <c r="X14" s="563"/>
      <c r="Y14" s="563"/>
      <c r="Z14" s="563"/>
      <c r="AA14" s="563"/>
      <c r="AB14" s="563"/>
      <c r="AC14" s="2654"/>
      <c r="AD14" s="2655"/>
      <c r="AE14" s="2655"/>
      <c r="AF14" s="2655"/>
      <c r="AG14" s="2655"/>
      <c r="AH14" s="2655"/>
      <c r="AI14" s="2656"/>
      <c r="AJ14" s="843" t="s">
        <v>1062</v>
      </c>
      <c r="AK14" s="899" t="s">
        <v>2136</v>
      </c>
      <c r="AL14" s="560" t="s">
        <v>2232</v>
      </c>
      <c r="AM14" s="560" t="s">
        <v>2244</v>
      </c>
    </row>
    <row r="15" spans="1:39" s="561" customFormat="1" ht="22.05" customHeight="1">
      <c r="A15" s="778"/>
      <c r="B15" s="892"/>
      <c r="C15" s="2634"/>
      <c r="D15" s="2634"/>
      <c r="E15" s="562" t="s">
        <v>1560</v>
      </c>
      <c r="F15" s="563" t="s">
        <v>2226</v>
      </c>
      <c r="G15" s="563"/>
      <c r="H15" s="563"/>
      <c r="I15" s="563"/>
      <c r="J15" s="563"/>
      <c r="K15" s="563"/>
      <c r="L15" s="563"/>
      <c r="M15" s="563"/>
      <c r="N15" s="563"/>
      <c r="O15" s="563"/>
      <c r="P15" s="563"/>
      <c r="Q15" s="563"/>
      <c r="R15" s="563"/>
      <c r="S15" s="563"/>
      <c r="T15" s="563"/>
      <c r="U15" s="563"/>
      <c r="V15" s="563"/>
      <c r="W15" s="563"/>
      <c r="X15" s="563"/>
      <c r="Y15" s="563"/>
      <c r="Z15" s="563"/>
      <c r="AA15" s="563"/>
      <c r="AB15" s="563"/>
      <c r="AC15" s="2654"/>
      <c r="AD15" s="2655"/>
      <c r="AE15" s="2655"/>
      <c r="AF15" s="2655"/>
      <c r="AG15" s="2655"/>
      <c r="AH15" s="2655"/>
      <c r="AI15" s="2656"/>
      <c r="AJ15" s="934" t="s">
        <v>1062</v>
      </c>
      <c r="AK15" s="933" t="s">
        <v>2136</v>
      </c>
      <c r="AL15" s="560" t="s">
        <v>2234</v>
      </c>
      <c r="AM15" s="560" t="s">
        <v>2244</v>
      </c>
    </row>
    <row r="16" spans="1:39" s="561" customFormat="1" ht="22.05" customHeight="1">
      <c r="A16" s="778"/>
      <c r="B16" s="892"/>
      <c r="C16" s="2634"/>
      <c r="D16" s="2634"/>
      <c r="E16" s="562" t="s">
        <v>2144</v>
      </c>
      <c r="F16" s="563" t="s">
        <v>2145</v>
      </c>
      <c r="G16" s="563"/>
      <c r="H16" s="563"/>
      <c r="I16" s="563"/>
      <c r="J16" s="563"/>
      <c r="K16" s="563"/>
      <c r="L16" s="563"/>
      <c r="M16" s="563"/>
      <c r="N16" s="563"/>
      <c r="O16" s="563"/>
      <c r="P16" s="563"/>
      <c r="Q16" s="563"/>
      <c r="R16" s="563"/>
      <c r="S16" s="563"/>
      <c r="T16" s="563"/>
      <c r="U16" s="563"/>
      <c r="V16" s="563"/>
      <c r="W16" s="563"/>
      <c r="X16" s="563"/>
      <c r="Y16" s="563"/>
      <c r="Z16" s="563"/>
      <c r="AA16" s="563"/>
      <c r="AB16" s="563"/>
      <c r="AC16" s="2654"/>
      <c r="AD16" s="2655"/>
      <c r="AE16" s="2655"/>
      <c r="AF16" s="2655"/>
      <c r="AG16" s="2655"/>
      <c r="AH16" s="2655"/>
      <c r="AI16" s="2656"/>
      <c r="AJ16" s="843" t="s">
        <v>1062</v>
      </c>
      <c r="AK16" s="899" t="s">
        <v>2136</v>
      </c>
      <c r="AL16" s="560" t="s">
        <v>2235</v>
      </c>
      <c r="AM16" s="560" t="s">
        <v>2244</v>
      </c>
    </row>
    <row r="17" spans="1:39" s="561" customFormat="1" ht="22.05" customHeight="1">
      <c r="A17" s="778"/>
      <c r="B17" s="892"/>
      <c r="C17" s="2634"/>
      <c r="D17" s="2634"/>
      <c r="E17" s="891" t="s">
        <v>2146</v>
      </c>
      <c r="F17" s="2657" t="s">
        <v>2147</v>
      </c>
      <c r="G17" s="2657"/>
      <c r="H17" s="2657"/>
      <c r="I17" s="2657"/>
      <c r="J17" s="2657"/>
      <c r="K17" s="2657"/>
      <c r="L17" s="2657"/>
      <c r="M17" s="2657"/>
      <c r="N17" s="2657"/>
      <c r="O17" s="2657"/>
      <c r="P17" s="2657"/>
      <c r="Q17" s="2657"/>
      <c r="R17" s="2657"/>
      <c r="S17" s="2657"/>
      <c r="T17" s="2657"/>
      <c r="U17" s="2657"/>
      <c r="V17" s="2657"/>
      <c r="W17" s="2657"/>
      <c r="X17" s="2657"/>
      <c r="Y17" s="2657"/>
      <c r="Z17" s="2657"/>
      <c r="AA17" s="2657"/>
      <c r="AB17" s="2658"/>
      <c r="AC17" s="2654"/>
      <c r="AD17" s="2655"/>
      <c r="AE17" s="2655"/>
      <c r="AF17" s="2655"/>
      <c r="AG17" s="2655"/>
      <c r="AH17" s="2655"/>
      <c r="AI17" s="2656"/>
      <c r="AJ17" s="574" t="s">
        <v>1062</v>
      </c>
      <c r="AK17" s="899" t="s">
        <v>2136</v>
      </c>
      <c r="AL17" s="560" t="s">
        <v>2231</v>
      </c>
      <c r="AM17" s="560" t="s">
        <v>2241</v>
      </c>
    </row>
    <row r="18" spans="1:39" s="561" customFormat="1" ht="22.05" customHeight="1">
      <c r="A18" s="778"/>
      <c r="B18" s="892"/>
      <c r="C18" s="2634"/>
      <c r="D18" s="2634"/>
      <c r="E18" s="562" t="s">
        <v>2148</v>
      </c>
      <c r="F18" s="563" t="s">
        <v>2239</v>
      </c>
      <c r="G18" s="563"/>
      <c r="H18" s="563"/>
      <c r="I18" s="563"/>
      <c r="J18" s="563"/>
      <c r="K18" s="563"/>
      <c r="L18" s="563"/>
      <c r="M18" s="563"/>
      <c r="N18" s="563"/>
      <c r="O18" s="563"/>
      <c r="P18" s="563"/>
      <c r="Q18" s="563"/>
      <c r="R18" s="563"/>
      <c r="S18" s="563"/>
      <c r="T18" s="563"/>
      <c r="U18" s="563"/>
      <c r="V18" s="563"/>
      <c r="W18" s="563"/>
      <c r="X18" s="563"/>
      <c r="Y18" s="563"/>
      <c r="Z18" s="563"/>
      <c r="AA18" s="563"/>
      <c r="AB18" s="563"/>
      <c r="AC18" s="2654"/>
      <c r="AD18" s="2655"/>
      <c r="AE18" s="2655"/>
      <c r="AF18" s="2655"/>
      <c r="AG18" s="2655"/>
      <c r="AH18" s="2655"/>
      <c r="AI18" s="2656"/>
      <c r="AJ18" s="574" t="s">
        <v>1062</v>
      </c>
      <c r="AK18" s="899" t="s">
        <v>2136</v>
      </c>
      <c r="AL18" s="560" t="s">
        <v>2233</v>
      </c>
      <c r="AM18" s="560" t="s">
        <v>2241</v>
      </c>
    </row>
    <row r="19" spans="1:39" s="561" customFormat="1" ht="22.05" customHeight="1">
      <c r="A19" s="778"/>
      <c r="B19" s="892"/>
      <c r="C19" s="2634"/>
      <c r="D19" s="2634"/>
      <c r="E19" s="562" t="s">
        <v>2149</v>
      </c>
      <c r="F19" s="2657" t="s">
        <v>2150</v>
      </c>
      <c r="G19" s="2657"/>
      <c r="H19" s="2657"/>
      <c r="I19" s="2657"/>
      <c r="J19" s="2657"/>
      <c r="K19" s="2657"/>
      <c r="L19" s="2657"/>
      <c r="M19" s="2657"/>
      <c r="N19" s="2657"/>
      <c r="O19" s="2657"/>
      <c r="P19" s="2657"/>
      <c r="Q19" s="2657"/>
      <c r="R19" s="2657"/>
      <c r="S19" s="2657"/>
      <c r="T19" s="2657"/>
      <c r="U19" s="2657"/>
      <c r="V19" s="2657"/>
      <c r="W19" s="2657"/>
      <c r="X19" s="2657"/>
      <c r="Y19" s="2657"/>
      <c r="Z19" s="2657"/>
      <c r="AA19" s="2657"/>
      <c r="AB19" s="2658"/>
      <c r="AC19" s="2654"/>
      <c r="AD19" s="2655"/>
      <c r="AE19" s="2655"/>
      <c r="AF19" s="2655"/>
      <c r="AG19" s="2655"/>
      <c r="AH19" s="2655"/>
      <c r="AI19" s="2656"/>
      <c r="AJ19" s="574" t="s">
        <v>1062</v>
      </c>
      <c r="AK19" s="899" t="s">
        <v>2136</v>
      </c>
      <c r="AL19" s="560" t="s">
        <v>2231</v>
      </c>
      <c r="AM19" s="560" t="s">
        <v>2242</v>
      </c>
    </row>
    <row r="20" spans="1:39" s="561" customFormat="1" ht="22.05" customHeight="1">
      <c r="A20" s="778"/>
      <c r="B20" s="892"/>
      <c r="C20" s="2634"/>
      <c r="D20" s="2634"/>
      <c r="E20" s="562" t="s">
        <v>1738</v>
      </c>
      <c r="F20" s="563" t="s">
        <v>2151</v>
      </c>
      <c r="G20" s="563"/>
      <c r="H20" s="563"/>
      <c r="I20" s="563"/>
      <c r="J20" s="563"/>
      <c r="K20" s="563"/>
      <c r="L20" s="563"/>
      <c r="M20" s="563"/>
      <c r="N20" s="563"/>
      <c r="O20" s="563"/>
      <c r="P20" s="563"/>
      <c r="Q20" s="563"/>
      <c r="R20" s="563"/>
      <c r="S20" s="563"/>
      <c r="T20" s="563"/>
      <c r="U20" s="563"/>
      <c r="V20" s="563"/>
      <c r="W20" s="563"/>
      <c r="X20" s="563"/>
      <c r="Y20" s="563"/>
      <c r="Z20" s="563"/>
      <c r="AA20" s="563"/>
      <c r="AB20" s="563"/>
      <c r="AC20" s="2654"/>
      <c r="AD20" s="2655"/>
      <c r="AE20" s="2655"/>
      <c r="AF20" s="2655"/>
      <c r="AG20" s="2655"/>
      <c r="AH20" s="2655"/>
      <c r="AI20" s="2656"/>
      <c r="AJ20" s="574" t="s">
        <v>1062</v>
      </c>
      <c r="AK20" s="899" t="s">
        <v>2136</v>
      </c>
      <c r="AL20" s="560" t="s">
        <v>2232</v>
      </c>
      <c r="AM20" s="560" t="s">
        <v>2242</v>
      </c>
    </row>
    <row r="21" spans="1:39" s="561" customFormat="1" ht="22.05" customHeight="1">
      <c r="A21" s="778"/>
      <c r="B21" s="892"/>
      <c r="C21" s="2634"/>
      <c r="D21" s="2634"/>
      <c r="E21" s="562" t="s">
        <v>2152</v>
      </c>
      <c r="F21" s="563" t="s">
        <v>2240</v>
      </c>
      <c r="G21" s="563"/>
      <c r="H21" s="563"/>
      <c r="I21" s="563"/>
      <c r="J21" s="563"/>
      <c r="K21" s="563"/>
      <c r="L21" s="563"/>
      <c r="M21" s="563"/>
      <c r="N21" s="563"/>
      <c r="O21" s="563"/>
      <c r="P21" s="563"/>
      <c r="Q21" s="563"/>
      <c r="R21" s="563"/>
      <c r="S21" s="563"/>
      <c r="T21" s="563"/>
      <c r="U21" s="563"/>
      <c r="V21" s="563"/>
      <c r="W21" s="563"/>
      <c r="X21" s="563"/>
      <c r="Y21" s="563"/>
      <c r="Z21" s="563"/>
      <c r="AA21" s="563"/>
      <c r="AB21" s="563"/>
      <c r="AC21" s="2654"/>
      <c r="AD21" s="2655"/>
      <c r="AE21" s="2655"/>
      <c r="AF21" s="2655"/>
      <c r="AG21" s="2655"/>
      <c r="AH21" s="2655"/>
      <c r="AI21" s="2656"/>
      <c r="AJ21" s="574" t="s">
        <v>1062</v>
      </c>
      <c r="AK21" s="899" t="s">
        <v>2136</v>
      </c>
      <c r="AL21" s="560" t="s">
        <v>2233</v>
      </c>
      <c r="AM21" s="560" t="s">
        <v>2242</v>
      </c>
    </row>
    <row r="22" spans="1:39" s="561" customFormat="1" ht="22.05" customHeight="1">
      <c r="A22" s="778"/>
      <c r="B22" s="892"/>
      <c r="C22" s="2634"/>
      <c r="D22" s="2634"/>
      <c r="E22" s="562" t="s">
        <v>2153</v>
      </c>
      <c r="F22" s="563" t="s">
        <v>2154</v>
      </c>
      <c r="G22" s="563"/>
      <c r="H22" s="563"/>
      <c r="I22" s="563"/>
      <c r="J22" s="563"/>
      <c r="K22" s="563"/>
      <c r="L22" s="563"/>
      <c r="M22" s="563"/>
      <c r="N22" s="563"/>
      <c r="O22" s="563"/>
      <c r="P22" s="563"/>
      <c r="Q22" s="563"/>
      <c r="R22" s="563"/>
      <c r="S22" s="563"/>
      <c r="T22" s="563"/>
      <c r="U22" s="563"/>
      <c r="V22" s="563"/>
      <c r="W22" s="563"/>
      <c r="X22" s="563"/>
      <c r="Y22" s="563"/>
      <c r="Z22" s="563"/>
      <c r="AA22" s="563"/>
      <c r="AB22" s="563"/>
      <c r="AC22" s="2654"/>
      <c r="AD22" s="2655"/>
      <c r="AE22" s="2655"/>
      <c r="AF22" s="2655"/>
      <c r="AG22" s="2655"/>
      <c r="AH22" s="2655"/>
      <c r="AI22" s="2656"/>
      <c r="AJ22" s="574" t="s">
        <v>1062</v>
      </c>
      <c r="AK22" s="899" t="s">
        <v>2136</v>
      </c>
      <c r="AL22" s="560" t="s">
        <v>2235</v>
      </c>
      <c r="AM22" s="560" t="s">
        <v>2242</v>
      </c>
    </row>
    <row r="23" spans="1:39" s="561" customFormat="1" ht="19.95" customHeight="1">
      <c r="A23" s="779"/>
      <c r="B23" s="1221" t="s">
        <v>1541</v>
      </c>
      <c r="C23" s="1221"/>
      <c r="D23" s="594" t="s">
        <v>1606</v>
      </c>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901"/>
      <c r="AL23" s="560"/>
    </row>
    <row r="24" spans="1:39" ht="13.2" customHeight="1">
      <c r="C24" s="378"/>
      <c r="AK24" s="378"/>
      <c r="AL24" s="379"/>
    </row>
    <row r="25" spans="1:39" ht="20.100000000000001" customHeight="1">
      <c r="A25" s="759"/>
      <c r="B25" s="348" t="s">
        <v>2060</v>
      </c>
      <c r="C25" s="370"/>
      <c r="D25" s="349" t="s">
        <v>2061</v>
      </c>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78"/>
      <c r="AL25" s="379"/>
    </row>
    <row r="26" spans="1:39" s="561" customFormat="1" ht="20.100000000000001" customHeight="1">
      <c r="A26" s="778"/>
      <c r="B26" s="557"/>
      <c r="C26" s="558" t="s">
        <v>727</v>
      </c>
      <c r="D26" s="565"/>
      <c r="E26" s="565"/>
      <c r="F26" s="565"/>
      <c r="G26" s="565"/>
      <c r="H26" s="565"/>
      <c r="I26" s="565"/>
      <c r="J26" s="565"/>
      <c r="K26" s="565"/>
      <c r="L26" s="565"/>
      <c r="M26" s="565"/>
      <c r="N26" s="565"/>
      <c r="O26" s="558" t="s">
        <v>1361</v>
      </c>
      <c r="P26" s="565"/>
      <c r="Q26" s="565"/>
      <c r="R26" s="565"/>
      <c r="S26" s="565"/>
      <c r="T26" s="565"/>
      <c r="U26" s="565"/>
      <c r="V26" s="565"/>
      <c r="W26" s="565"/>
      <c r="X26" s="565"/>
      <c r="Y26" s="565"/>
      <c r="Z26" s="565"/>
      <c r="AA26" s="565"/>
      <c r="AB26" s="565"/>
      <c r="AC26" s="565"/>
      <c r="AD26" s="565"/>
      <c r="AE26" s="565"/>
      <c r="AF26" s="565"/>
      <c r="AG26" s="565"/>
      <c r="AH26" s="565"/>
      <c r="AI26" s="565"/>
      <c r="AJ26" s="559"/>
      <c r="AK26" s="902"/>
      <c r="AL26" s="560"/>
    </row>
    <row r="27" spans="1:39" s="561" customFormat="1" ht="22.05" customHeight="1">
      <c r="A27" s="778"/>
      <c r="B27" s="557"/>
      <c r="C27" s="2693" t="s">
        <v>2248</v>
      </c>
      <c r="D27" s="2693"/>
      <c r="E27" s="2693"/>
      <c r="F27" s="2693"/>
      <c r="G27" s="2722" t="s">
        <v>1363</v>
      </c>
      <c r="H27" s="2722"/>
      <c r="I27" s="2722"/>
      <c r="J27" s="2722"/>
      <c r="K27" s="2722"/>
      <c r="L27" s="2722"/>
      <c r="M27" s="2722"/>
      <c r="N27" s="2695"/>
      <c r="O27" s="2707" t="s">
        <v>2245</v>
      </c>
      <c r="P27" s="2708"/>
      <c r="Q27" s="2708"/>
      <c r="R27" s="2708"/>
      <c r="S27" s="2708"/>
      <c r="T27" s="2708"/>
      <c r="U27" s="2708"/>
      <c r="V27" s="2708"/>
      <c r="W27" s="2709"/>
      <c r="X27" s="2698" t="s">
        <v>1364</v>
      </c>
      <c r="Y27" s="2699"/>
      <c r="Z27" s="2702" t="s">
        <v>1365</v>
      </c>
      <c r="AA27" s="2703"/>
      <c r="AB27" s="2703"/>
      <c r="AC27" s="2703"/>
      <c r="AD27" s="2703"/>
      <c r="AE27" s="2703"/>
      <c r="AF27" s="2703"/>
      <c r="AG27" s="2703"/>
      <c r="AH27" s="2703"/>
      <c r="AI27" s="2703"/>
      <c r="AJ27" s="2704"/>
      <c r="AK27" s="899"/>
      <c r="AL27" s="560"/>
    </row>
    <row r="28" spans="1:39" s="561" customFormat="1" ht="16.05" customHeight="1">
      <c r="A28" s="778"/>
      <c r="B28" s="557"/>
      <c r="C28" s="2693"/>
      <c r="D28" s="2693"/>
      <c r="E28" s="2693"/>
      <c r="F28" s="2693"/>
      <c r="G28" s="2722"/>
      <c r="H28" s="2722"/>
      <c r="I28" s="2722"/>
      <c r="J28" s="2722"/>
      <c r="K28" s="2722"/>
      <c r="L28" s="2722"/>
      <c r="M28" s="2722"/>
      <c r="N28" s="2696"/>
      <c r="O28" s="2710">
        <f>SUM(AC12:AI13,AC15:AI16)</f>
        <v>0</v>
      </c>
      <c r="P28" s="2711"/>
      <c r="Q28" s="2711"/>
      <c r="R28" s="2711"/>
      <c r="S28" s="2711"/>
      <c r="T28" s="2711"/>
      <c r="U28" s="2711"/>
      <c r="V28" s="2711"/>
      <c r="W28" s="576" t="s">
        <v>1062</v>
      </c>
      <c r="X28" s="2700"/>
      <c r="Y28" s="2701"/>
      <c r="Z28" s="2705"/>
      <c r="AA28" s="2706"/>
      <c r="AB28" s="2706"/>
      <c r="AC28" s="2706"/>
      <c r="AD28" s="2706"/>
      <c r="AE28" s="2706"/>
      <c r="AF28" s="2706"/>
      <c r="AG28" s="2706"/>
      <c r="AH28" s="2706"/>
      <c r="AI28" s="2706"/>
      <c r="AJ28" s="575" t="s">
        <v>1062</v>
      </c>
      <c r="AK28" s="899"/>
      <c r="AL28" s="560"/>
    </row>
    <row r="29" spans="1:39" s="561" customFormat="1" ht="22.05" customHeight="1">
      <c r="A29" s="778"/>
      <c r="B29" s="557"/>
      <c r="C29" s="2693"/>
      <c r="D29" s="2693"/>
      <c r="E29" s="2693"/>
      <c r="F29" s="2693"/>
      <c r="G29" s="2697" t="s">
        <v>1413</v>
      </c>
      <c r="H29" s="2697"/>
      <c r="I29" s="2697"/>
      <c r="J29" s="2697"/>
      <c r="K29" s="2697"/>
      <c r="L29" s="2697"/>
      <c r="M29" s="2697"/>
      <c r="N29" s="2695"/>
      <c r="O29" s="2702" t="s">
        <v>1366</v>
      </c>
      <c r="P29" s="2703"/>
      <c r="Q29" s="2703"/>
      <c r="R29" s="2703"/>
      <c r="S29" s="2703"/>
      <c r="T29" s="2703"/>
      <c r="U29" s="2703"/>
      <c r="V29" s="2703"/>
      <c r="W29" s="2704"/>
      <c r="X29" s="2698" t="s">
        <v>1364</v>
      </c>
      <c r="Y29" s="2699"/>
      <c r="Z29" s="2702" t="s">
        <v>1365</v>
      </c>
      <c r="AA29" s="2703"/>
      <c r="AB29" s="2703"/>
      <c r="AC29" s="2703"/>
      <c r="AD29" s="2703"/>
      <c r="AE29" s="2703"/>
      <c r="AF29" s="2703"/>
      <c r="AG29" s="2703"/>
      <c r="AH29" s="2703"/>
      <c r="AI29" s="2703"/>
      <c r="AJ29" s="2704"/>
      <c r="AK29" s="899"/>
      <c r="AL29" s="560"/>
    </row>
    <row r="30" spans="1:39" s="561" customFormat="1" ht="16.05" customHeight="1">
      <c r="A30" s="778"/>
      <c r="B30" s="557"/>
      <c r="C30" s="2693"/>
      <c r="D30" s="2693"/>
      <c r="E30" s="2693"/>
      <c r="F30" s="2693"/>
      <c r="G30" s="2697"/>
      <c r="H30" s="2697"/>
      <c r="I30" s="2697"/>
      <c r="J30" s="2697"/>
      <c r="K30" s="2697"/>
      <c r="L30" s="2697"/>
      <c r="M30" s="2697"/>
      <c r="N30" s="2696"/>
      <c r="O30" s="2710">
        <f>SUM(AC13,AC15)</f>
        <v>0</v>
      </c>
      <c r="P30" s="2711"/>
      <c r="Q30" s="2711"/>
      <c r="R30" s="2711"/>
      <c r="S30" s="2711"/>
      <c r="T30" s="2711"/>
      <c r="U30" s="2711"/>
      <c r="V30" s="2711"/>
      <c r="W30" s="576" t="s">
        <v>1062</v>
      </c>
      <c r="X30" s="2700"/>
      <c r="Y30" s="2701"/>
      <c r="Z30" s="2705"/>
      <c r="AA30" s="2706"/>
      <c r="AB30" s="2706"/>
      <c r="AC30" s="2706"/>
      <c r="AD30" s="2706"/>
      <c r="AE30" s="2706"/>
      <c r="AF30" s="2706"/>
      <c r="AG30" s="2706"/>
      <c r="AH30" s="2706"/>
      <c r="AI30" s="2706"/>
      <c r="AJ30" s="575" t="s">
        <v>1062</v>
      </c>
      <c r="AK30" s="46"/>
      <c r="AL30" s="560"/>
    </row>
    <row r="31" spans="1:39" s="561" customFormat="1" ht="22.05" customHeight="1">
      <c r="A31" s="778"/>
      <c r="B31" s="557"/>
      <c r="C31" s="2712" t="s">
        <v>2249</v>
      </c>
      <c r="D31" s="2712"/>
      <c r="E31" s="2712"/>
      <c r="F31" s="2712"/>
      <c r="G31" s="2712"/>
      <c r="H31" s="2712"/>
      <c r="I31" s="2712"/>
      <c r="J31" s="2712"/>
      <c r="K31" s="2712"/>
      <c r="L31" s="2712"/>
      <c r="M31" s="2712"/>
      <c r="N31" s="2695"/>
      <c r="O31" s="2702" t="s">
        <v>2246</v>
      </c>
      <c r="P31" s="2703"/>
      <c r="Q31" s="2703"/>
      <c r="R31" s="2703"/>
      <c r="S31" s="2703"/>
      <c r="T31" s="2703"/>
      <c r="U31" s="2703"/>
      <c r="V31" s="2703"/>
      <c r="W31" s="2704"/>
      <c r="X31" s="2698" t="s">
        <v>1364</v>
      </c>
      <c r="Y31" s="2699"/>
      <c r="Z31" s="2702" t="s">
        <v>1365</v>
      </c>
      <c r="AA31" s="2703"/>
      <c r="AB31" s="2703"/>
      <c r="AC31" s="2703"/>
      <c r="AD31" s="2703"/>
      <c r="AE31" s="2703"/>
      <c r="AF31" s="2703"/>
      <c r="AG31" s="2703"/>
      <c r="AH31" s="2703"/>
      <c r="AI31" s="2703"/>
      <c r="AJ31" s="2704"/>
      <c r="AK31" s="54"/>
      <c r="AL31" s="560"/>
    </row>
    <row r="32" spans="1:39" s="561" customFormat="1" ht="16.05" customHeight="1">
      <c r="A32" s="778"/>
      <c r="B32" s="557"/>
      <c r="C32" s="2712"/>
      <c r="D32" s="2712"/>
      <c r="E32" s="2712"/>
      <c r="F32" s="2712"/>
      <c r="G32" s="2712"/>
      <c r="H32" s="2712"/>
      <c r="I32" s="2712"/>
      <c r="J32" s="2712"/>
      <c r="K32" s="2712"/>
      <c r="L32" s="2712"/>
      <c r="M32" s="2712"/>
      <c r="N32" s="2713"/>
      <c r="O32" s="2710">
        <f>SUM(AC17:AI22)</f>
        <v>0</v>
      </c>
      <c r="P32" s="2711"/>
      <c r="Q32" s="2711"/>
      <c r="R32" s="2711"/>
      <c r="S32" s="2711"/>
      <c r="T32" s="2711"/>
      <c r="U32" s="2711"/>
      <c r="V32" s="2711"/>
      <c r="W32" s="576" t="s">
        <v>1062</v>
      </c>
      <c r="X32" s="2700"/>
      <c r="Y32" s="2701"/>
      <c r="Z32" s="2705"/>
      <c r="AA32" s="2706"/>
      <c r="AB32" s="2706"/>
      <c r="AC32" s="2706"/>
      <c r="AD32" s="2706"/>
      <c r="AE32" s="2706"/>
      <c r="AF32" s="2706"/>
      <c r="AG32" s="2706"/>
      <c r="AH32" s="2706"/>
      <c r="AI32" s="2706"/>
      <c r="AJ32" s="575" t="s">
        <v>1062</v>
      </c>
      <c r="AK32" s="46"/>
      <c r="AL32" s="560"/>
    </row>
    <row r="33" spans="1:38" s="561" customFormat="1" ht="22.05" customHeight="1">
      <c r="A33" s="778"/>
      <c r="B33" s="557"/>
      <c r="C33" s="2712"/>
      <c r="D33" s="2712"/>
      <c r="E33" s="2712"/>
      <c r="F33" s="2712"/>
      <c r="G33" s="2712"/>
      <c r="H33" s="2712"/>
      <c r="I33" s="2712"/>
      <c r="J33" s="2712"/>
      <c r="K33" s="2712"/>
      <c r="L33" s="2712"/>
      <c r="M33" s="2712"/>
      <c r="N33" s="2713"/>
      <c r="O33" s="2715" t="s">
        <v>2247</v>
      </c>
      <c r="P33" s="2716"/>
      <c r="Q33" s="2716"/>
      <c r="R33" s="2716"/>
      <c r="S33" s="2716"/>
      <c r="T33" s="2716"/>
      <c r="U33" s="2716"/>
      <c r="V33" s="2716"/>
      <c r="W33" s="2717"/>
      <c r="X33" s="2698" t="s">
        <v>1364</v>
      </c>
      <c r="Y33" s="2699"/>
      <c r="Z33" s="2702" t="s">
        <v>1372</v>
      </c>
      <c r="AA33" s="2703"/>
      <c r="AB33" s="2703"/>
      <c r="AC33" s="2703"/>
      <c r="AD33" s="2703"/>
      <c r="AE33" s="2703"/>
      <c r="AF33" s="2703"/>
      <c r="AG33" s="2703"/>
      <c r="AH33" s="2703"/>
      <c r="AI33" s="2703"/>
      <c r="AJ33" s="2704"/>
      <c r="AK33" s="54"/>
      <c r="AL33" s="560"/>
    </row>
    <row r="34" spans="1:38" s="561" customFormat="1" ht="16.05" customHeight="1">
      <c r="A34" s="778"/>
      <c r="B34" s="557"/>
      <c r="C34" s="2712"/>
      <c r="D34" s="2712"/>
      <c r="E34" s="2712"/>
      <c r="F34" s="2712"/>
      <c r="G34" s="2712"/>
      <c r="H34" s="2712"/>
      <c r="I34" s="2712"/>
      <c r="J34" s="2712"/>
      <c r="K34" s="2712"/>
      <c r="L34" s="2712"/>
      <c r="M34" s="2712"/>
      <c r="N34" s="2696"/>
      <c r="O34" s="2710">
        <f>SUM(AC13:AI14,AC15:AI18)</f>
        <v>0</v>
      </c>
      <c r="P34" s="2711"/>
      <c r="Q34" s="2711"/>
      <c r="R34" s="2711"/>
      <c r="S34" s="2711"/>
      <c r="T34" s="2711"/>
      <c r="U34" s="2711"/>
      <c r="V34" s="2711"/>
      <c r="W34" s="576" t="s">
        <v>1062</v>
      </c>
      <c r="X34" s="2700"/>
      <c r="Y34" s="2701"/>
      <c r="Z34" s="2705"/>
      <c r="AA34" s="2706"/>
      <c r="AB34" s="2706"/>
      <c r="AC34" s="2706"/>
      <c r="AD34" s="2706"/>
      <c r="AE34" s="2706"/>
      <c r="AF34" s="2706"/>
      <c r="AG34" s="2706"/>
      <c r="AH34" s="2706"/>
      <c r="AI34" s="2706"/>
      <c r="AJ34" s="575" t="s">
        <v>1062</v>
      </c>
      <c r="AK34" s="46"/>
      <c r="AL34" s="560"/>
    </row>
    <row r="35" spans="1:38" ht="14.25" customHeight="1">
      <c r="A35" s="768"/>
      <c r="B35" s="2714" t="s">
        <v>1541</v>
      </c>
      <c r="C35" s="2714"/>
      <c r="D35" s="593">
        <v>1</v>
      </c>
      <c r="E35" s="849" t="s">
        <v>1607</v>
      </c>
      <c r="F35" s="857"/>
      <c r="G35" s="857"/>
      <c r="H35" s="857"/>
      <c r="I35" s="857"/>
      <c r="J35" s="857"/>
      <c r="K35" s="857"/>
      <c r="L35" s="857"/>
      <c r="M35" s="857"/>
      <c r="N35" s="857"/>
      <c r="O35" s="849"/>
      <c r="P35" s="849"/>
      <c r="Q35" s="849"/>
      <c r="R35" s="849"/>
      <c r="S35" s="849"/>
      <c r="T35" s="849"/>
      <c r="U35" s="849"/>
      <c r="V35" s="849"/>
      <c r="W35" s="849"/>
      <c r="X35" s="849"/>
      <c r="Y35" s="849"/>
      <c r="Z35" s="480"/>
      <c r="AA35" s="849"/>
      <c r="AB35" s="849"/>
      <c r="AC35" s="849"/>
      <c r="AD35" s="849"/>
      <c r="AE35" s="849"/>
      <c r="AF35" s="849"/>
      <c r="AG35" s="849"/>
      <c r="AH35" s="480"/>
      <c r="AI35" s="480"/>
      <c r="AJ35" s="480"/>
      <c r="AK35" s="480"/>
      <c r="AL35" s="379"/>
    </row>
    <row r="36" spans="1:38" ht="14.25" customHeight="1">
      <c r="A36" s="768"/>
      <c r="B36" s="352"/>
      <c r="C36" s="378"/>
      <c r="D36" s="593">
        <v>2</v>
      </c>
      <c r="E36" s="2436" t="s">
        <v>2064</v>
      </c>
      <c r="F36" s="2436"/>
      <c r="G36" s="2436"/>
      <c r="H36" s="2436"/>
      <c r="I36" s="2436"/>
      <c r="J36" s="2436"/>
      <c r="K36" s="2436"/>
      <c r="L36" s="2436"/>
      <c r="M36" s="2436"/>
      <c r="N36" s="2436"/>
      <c r="O36" s="2436"/>
      <c r="P36" s="2436"/>
      <c r="Q36" s="2436"/>
      <c r="R36" s="2436"/>
      <c r="S36" s="2436"/>
      <c r="T36" s="2436"/>
      <c r="U36" s="2436"/>
      <c r="V36" s="2436"/>
      <c r="W36" s="2436"/>
      <c r="X36" s="2436"/>
      <c r="Y36" s="2436"/>
      <c r="Z36" s="2436"/>
      <c r="AA36" s="2436"/>
      <c r="AB36" s="2436"/>
      <c r="AC36" s="2436"/>
      <c r="AD36" s="2436"/>
      <c r="AE36" s="2436"/>
      <c r="AF36" s="2436"/>
      <c r="AG36" s="2436"/>
      <c r="AH36" s="2436"/>
      <c r="AI36" s="2436"/>
      <c r="AJ36" s="480"/>
      <c r="AK36" s="480"/>
      <c r="AL36" s="379"/>
    </row>
    <row r="37" spans="1:38" ht="14.25" customHeight="1">
      <c r="A37" s="768"/>
      <c r="B37" s="352"/>
      <c r="C37" s="378" t="s">
        <v>1608</v>
      </c>
      <c r="D37" s="857"/>
      <c r="E37" s="2436"/>
      <c r="F37" s="2436"/>
      <c r="G37" s="2436"/>
      <c r="H37" s="2436"/>
      <c r="I37" s="2436"/>
      <c r="J37" s="2436"/>
      <c r="K37" s="2436"/>
      <c r="L37" s="2436"/>
      <c r="M37" s="2436"/>
      <c r="N37" s="2436"/>
      <c r="O37" s="2436"/>
      <c r="P37" s="2436"/>
      <c r="Q37" s="2436"/>
      <c r="R37" s="2436"/>
      <c r="S37" s="2436"/>
      <c r="T37" s="2436"/>
      <c r="U37" s="2436"/>
      <c r="V37" s="2436"/>
      <c r="W37" s="2436"/>
      <c r="X37" s="2436"/>
      <c r="Y37" s="2436"/>
      <c r="Z37" s="2436"/>
      <c r="AA37" s="2436"/>
      <c r="AB37" s="2436"/>
      <c r="AC37" s="2436"/>
      <c r="AD37" s="2436"/>
      <c r="AE37" s="2436"/>
      <c r="AF37" s="2436"/>
      <c r="AG37" s="2436"/>
      <c r="AH37" s="2436"/>
      <c r="AI37" s="2436"/>
      <c r="AJ37" s="480"/>
      <c r="AK37" s="480"/>
      <c r="AL37" s="379"/>
    </row>
    <row r="38" spans="1:38" ht="10.8" customHeight="1">
      <c r="C38" s="378"/>
      <c r="AK38" s="378"/>
      <c r="AL38" s="379"/>
    </row>
    <row r="39" spans="1:38" ht="20.100000000000001" customHeight="1">
      <c r="A39" s="768"/>
      <c r="B39" s="352" t="s">
        <v>770</v>
      </c>
      <c r="C39" s="528"/>
      <c r="D39" s="849"/>
      <c r="E39" s="849"/>
      <c r="F39" s="849"/>
      <c r="G39" s="849"/>
      <c r="H39" s="854"/>
      <c r="I39" s="854"/>
      <c r="J39" s="352"/>
      <c r="K39" s="352"/>
      <c r="L39" s="352"/>
      <c r="M39" s="352"/>
      <c r="N39" s="352"/>
      <c r="O39" s="352"/>
      <c r="P39" s="352"/>
      <c r="Q39" s="352"/>
      <c r="R39" s="352"/>
      <c r="S39" s="352"/>
      <c r="T39" s="352"/>
      <c r="U39" s="352"/>
      <c r="V39" s="352"/>
      <c r="W39" s="352"/>
      <c r="X39" s="352"/>
      <c r="Y39" s="856"/>
      <c r="Z39" s="856"/>
      <c r="AA39" s="856"/>
      <c r="AB39" s="856"/>
      <c r="AC39" s="856"/>
      <c r="AD39" s="856"/>
      <c r="AE39" s="856"/>
      <c r="AF39" s="856"/>
      <c r="AG39" s="856"/>
      <c r="AH39" s="856"/>
      <c r="AI39" s="856"/>
      <c r="AJ39" s="856"/>
      <c r="AK39" s="416"/>
      <c r="AL39" s="379"/>
    </row>
    <row r="40" spans="1:38" ht="20.100000000000001" customHeight="1">
      <c r="A40" s="768"/>
      <c r="B40" s="352"/>
      <c r="C40" s="849" t="s">
        <v>771</v>
      </c>
      <c r="D40" s="849" t="s">
        <v>2062</v>
      </c>
      <c r="E40" s="849"/>
      <c r="F40" s="849"/>
      <c r="G40" s="849"/>
      <c r="H40" s="854"/>
      <c r="I40" s="854"/>
      <c r="J40" s="352"/>
      <c r="K40" s="352"/>
      <c r="L40" s="352"/>
      <c r="M40" s="352"/>
      <c r="N40" s="352"/>
      <c r="O40" s="352"/>
      <c r="P40" s="352"/>
      <c r="Q40" s="352"/>
      <c r="R40" s="352"/>
      <c r="S40" s="352"/>
      <c r="T40" s="352"/>
      <c r="U40" s="352"/>
      <c r="V40" s="352"/>
      <c r="W40" s="352"/>
      <c r="X40" s="352"/>
      <c r="Y40" s="856"/>
      <c r="Z40" s="856"/>
      <c r="AA40" s="856"/>
      <c r="AB40" s="856"/>
      <c r="AC40" s="856"/>
      <c r="AD40" s="856"/>
      <c r="AE40" s="856"/>
      <c r="AF40" s="852"/>
      <c r="AG40" s="852"/>
      <c r="AH40" s="856"/>
      <c r="AI40" s="856"/>
      <c r="AJ40" s="856"/>
      <c r="AK40" s="416"/>
      <c r="AL40" s="379"/>
    </row>
    <row r="41" spans="1:38" ht="20.100000000000001" customHeight="1">
      <c r="C41" s="349"/>
      <c r="D41" s="353" t="s">
        <v>1067</v>
      </c>
      <c r="E41" s="354"/>
      <c r="F41" s="354"/>
      <c r="G41" s="354"/>
      <c r="H41" s="354"/>
      <c r="I41" s="354"/>
      <c r="J41" s="354"/>
      <c r="K41" s="354"/>
      <c r="L41" s="354"/>
      <c r="M41" s="354"/>
      <c r="N41" s="354"/>
      <c r="O41" s="354"/>
      <c r="P41" s="354"/>
      <c r="Q41" s="546"/>
      <c r="R41" s="353" t="s">
        <v>1368</v>
      </c>
      <c r="S41" s="354"/>
      <c r="T41" s="354"/>
      <c r="U41" s="354"/>
      <c r="V41" s="354"/>
      <c r="W41" s="354"/>
      <c r="X41" s="354"/>
      <c r="Y41" s="359"/>
      <c r="AA41" s="353" t="s">
        <v>1369</v>
      </c>
      <c r="AB41" s="354"/>
      <c r="AC41" s="354"/>
      <c r="AD41" s="354"/>
      <c r="AE41" s="354"/>
      <c r="AF41" s="354"/>
      <c r="AG41" s="354"/>
      <c r="AH41" s="359"/>
      <c r="AI41" s="391"/>
      <c r="AK41" s="378"/>
      <c r="AL41" s="379"/>
    </row>
    <row r="42" spans="1:38" ht="22.05" customHeight="1">
      <c r="C42" s="349"/>
      <c r="D42" s="850" t="s">
        <v>1370</v>
      </c>
      <c r="E42" s="851"/>
      <c r="F42" s="851"/>
      <c r="G42" s="851"/>
      <c r="H42" s="851"/>
      <c r="I42" s="851"/>
      <c r="J42" s="851"/>
      <c r="K42" s="851"/>
      <c r="L42" s="851"/>
      <c r="M42" s="851"/>
      <c r="N42" s="851"/>
      <c r="O42" s="851"/>
      <c r="P42" s="851"/>
      <c r="Q42" s="514"/>
      <c r="R42" s="2041"/>
      <c r="S42" s="2042"/>
      <c r="T42" s="2042"/>
      <c r="U42" s="2042"/>
      <c r="V42" s="2042"/>
      <c r="W42" s="2042"/>
      <c r="X42" s="2042"/>
      <c r="Y42" s="861" t="s">
        <v>1062</v>
      </c>
      <c r="Z42" s="548" t="s">
        <v>1371</v>
      </c>
      <c r="AA42" s="2041"/>
      <c r="AB42" s="2042"/>
      <c r="AC42" s="2042"/>
      <c r="AD42" s="2042"/>
      <c r="AE42" s="2042"/>
      <c r="AF42" s="2042"/>
      <c r="AG42" s="2042"/>
      <c r="AH42" s="861" t="s">
        <v>1062</v>
      </c>
      <c r="AI42" s="391"/>
      <c r="AK42" s="378"/>
      <c r="AL42" s="379"/>
    </row>
    <row r="43" spans="1:38" ht="22.05" customHeight="1">
      <c r="C43" s="349"/>
      <c r="D43" s="850" t="s">
        <v>1365</v>
      </c>
      <c r="E43" s="851"/>
      <c r="F43" s="851"/>
      <c r="G43" s="851"/>
      <c r="H43" s="851"/>
      <c r="I43" s="851"/>
      <c r="J43" s="851"/>
      <c r="K43" s="851"/>
      <c r="L43" s="851"/>
      <c r="M43" s="851"/>
      <c r="N43" s="851"/>
      <c r="O43" s="851"/>
      <c r="P43" s="851"/>
      <c r="Q43" s="514"/>
      <c r="R43" s="2041"/>
      <c r="S43" s="2042"/>
      <c r="T43" s="2042"/>
      <c r="U43" s="2042"/>
      <c r="V43" s="2042"/>
      <c r="W43" s="2042"/>
      <c r="X43" s="2042"/>
      <c r="Y43" s="861" t="s">
        <v>1062</v>
      </c>
      <c r="Z43" s="548" t="s">
        <v>1371</v>
      </c>
      <c r="AA43" s="2041"/>
      <c r="AB43" s="2042"/>
      <c r="AC43" s="2042"/>
      <c r="AD43" s="2042"/>
      <c r="AE43" s="2042"/>
      <c r="AF43" s="2042"/>
      <c r="AG43" s="2042"/>
      <c r="AH43" s="861" t="s">
        <v>1062</v>
      </c>
      <c r="AI43" s="391"/>
      <c r="AK43" s="378"/>
      <c r="AL43" s="379"/>
    </row>
    <row r="44" spans="1:38" ht="22.05" customHeight="1">
      <c r="C44" s="349"/>
      <c r="D44" s="850" t="s">
        <v>1372</v>
      </c>
      <c r="E44" s="851"/>
      <c r="F44" s="851"/>
      <c r="G44" s="851"/>
      <c r="H44" s="851"/>
      <c r="I44" s="851"/>
      <c r="J44" s="851"/>
      <c r="K44" s="851"/>
      <c r="L44" s="851"/>
      <c r="M44" s="851"/>
      <c r="N44" s="851"/>
      <c r="O44" s="851"/>
      <c r="P44" s="851"/>
      <c r="Q44" s="514"/>
      <c r="R44" s="2041"/>
      <c r="S44" s="2042"/>
      <c r="T44" s="2042"/>
      <c r="U44" s="2042"/>
      <c r="V44" s="2042"/>
      <c r="W44" s="2042"/>
      <c r="X44" s="2042"/>
      <c r="Y44" s="861" t="s">
        <v>1062</v>
      </c>
      <c r="Z44" s="548" t="s">
        <v>1371</v>
      </c>
      <c r="AA44" s="2041"/>
      <c r="AB44" s="2042"/>
      <c r="AC44" s="2042"/>
      <c r="AD44" s="2042"/>
      <c r="AE44" s="2042"/>
      <c r="AF44" s="2042"/>
      <c r="AG44" s="2042"/>
      <c r="AH44" s="861" t="s">
        <v>1062</v>
      </c>
      <c r="AI44" s="391"/>
      <c r="AK44" s="378"/>
      <c r="AL44" s="379"/>
    </row>
    <row r="45" spans="1:38" ht="14.1" customHeight="1">
      <c r="A45" s="771"/>
      <c r="B45" s="378"/>
      <c r="C45" s="2091" t="s">
        <v>1541</v>
      </c>
      <c r="D45" s="2091"/>
      <c r="E45" s="474" t="s">
        <v>1609</v>
      </c>
      <c r="F45" s="474"/>
      <c r="G45" s="474"/>
      <c r="H45" s="474"/>
      <c r="I45" s="474"/>
      <c r="J45" s="474"/>
      <c r="K45" s="549"/>
      <c r="L45" s="549"/>
      <c r="M45" s="549"/>
      <c r="N45" s="549"/>
      <c r="O45" s="549"/>
      <c r="P45" s="549"/>
      <c r="Q45" s="549"/>
      <c r="R45" s="549"/>
      <c r="S45" s="549"/>
      <c r="T45" s="549"/>
      <c r="U45" s="549"/>
      <c r="V45" s="549"/>
      <c r="W45" s="549"/>
      <c r="X45" s="549"/>
      <c r="Y45" s="378"/>
      <c r="Z45" s="416"/>
      <c r="AA45" s="416"/>
      <c r="AB45" s="416"/>
      <c r="AC45" s="416"/>
      <c r="AD45" s="416"/>
      <c r="AE45" s="416"/>
      <c r="AF45" s="416"/>
      <c r="AG45" s="416"/>
      <c r="AH45" s="416"/>
      <c r="AI45" s="416"/>
      <c r="AJ45" s="416"/>
      <c r="AK45" s="416"/>
      <c r="AL45" s="480"/>
    </row>
    <row r="46" spans="1:38" ht="20.100000000000001" customHeight="1">
      <c r="A46" s="768"/>
      <c r="B46" s="352"/>
      <c r="C46" s="352" t="s">
        <v>775</v>
      </c>
      <c r="D46" s="849" t="s">
        <v>2063</v>
      </c>
      <c r="E46" s="849"/>
      <c r="F46" s="849"/>
      <c r="G46" s="849"/>
      <c r="H46" s="849"/>
      <c r="I46" s="849"/>
      <c r="J46" s="541"/>
      <c r="K46" s="541"/>
      <c r="L46" s="541"/>
      <c r="M46" s="541"/>
      <c r="N46" s="541"/>
      <c r="O46" s="541"/>
      <c r="P46" s="541"/>
      <c r="Q46" s="541"/>
      <c r="R46" s="541"/>
      <c r="S46" s="541"/>
      <c r="T46" s="541"/>
      <c r="U46" s="541"/>
      <c r="V46" s="541"/>
      <c r="W46" s="541"/>
      <c r="X46" s="541"/>
      <c r="Y46" s="541"/>
      <c r="Z46" s="541"/>
      <c r="AA46" s="541"/>
      <c r="AB46" s="541"/>
      <c r="AC46" s="541"/>
      <c r="AD46" s="855" t="s">
        <v>736</v>
      </c>
      <c r="AE46" s="1981" t="s">
        <v>558</v>
      </c>
      <c r="AF46" s="1981"/>
      <c r="AG46" s="1981"/>
      <c r="AH46" s="1981"/>
      <c r="AI46" s="1981"/>
      <c r="AJ46" s="855" t="s">
        <v>737</v>
      </c>
      <c r="AK46" s="903"/>
      <c r="AL46" s="379"/>
    </row>
    <row r="47" spans="1:38" s="520" customFormat="1" ht="20.100000000000001" customHeight="1">
      <c r="A47" s="834"/>
      <c r="B47" s="433"/>
      <c r="C47" s="2539" t="s">
        <v>829</v>
      </c>
      <c r="D47" s="2539"/>
      <c r="E47" s="858" t="s">
        <v>1913</v>
      </c>
      <c r="F47" s="858"/>
      <c r="G47" s="858"/>
      <c r="H47" s="858"/>
      <c r="I47" s="858"/>
      <c r="J47" s="835"/>
      <c r="K47" s="835"/>
      <c r="L47" s="835"/>
      <c r="M47" s="835"/>
      <c r="N47" s="835"/>
      <c r="O47" s="835"/>
      <c r="P47" s="835"/>
      <c r="Q47" s="835"/>
      <c r="R47" s="835"/>
      <c r="S47" s="835"/>
      <c r="T47" s="835"/>
      <c r="U47" s="835"/>
      <c r="V47" s="835"/>
      <c r="W47" s="835"/>
      <c r="X47" s="835"/>
      <c r="Y47" s="835"/>
      <c r="Z47" s="835"/>
      <c r="AA47" s="835"/>
      <c r="AB47" s="835"/>
      <c r="AC47" s="835"/>
      <c r="AD47" s="462"/>
      <c r="AE47" s="836"/>
      <c r="AF47" s="836"/>
      <c r="AG47" s="848"/>
      <c r="AH47" s="848"/>
      <c r="AI47" s="848"/>
      <c r="AJ47" s="462"/>
      <c r="AK47" s="904"/>
      <c r="AL47" s="491"/>
    </row>
    <row r="48" spans="1:38" ht="20.100000000000001" customHeight="1">
      <c r="B48" s="860" t="s">
        <v>1916</v>
      </c>
      <c r="C48" s="856" t="s">
        <v>1917</v>
      </c>
      <c r="D48" s="849"/>
      <c r="E48" s="849"/>
      <c r="F48" s="849"/>
      <c r="G48" s="849"/>
      <c r="H48" s="854"/>
      <c r="I48" s="854"/>
      <c r="Y48" s="391"/>
      <c r="Z48" s="391"/>
      <c r="AA48" s="391"/>
      <c r="AB48" s="391"/>
      <c r="AC48" s="391"/>
      <c r="AD48" s="391"/>
      <c r="AE48" s="391"/>
      <c r="AF48" s="391"/>
      <c r="AG48" s="391"/>
      <c r="AH48" s="391"/>
      <c r="AI48" s="391"/>
      <c r="AJ48" s="391"/>
      <c r="AK48" s="416"/>
      <c r="AL48" s="379"/>
    </row>
    <row r="49" spans="1:38" ht="20.100000000000001" customHeight="1">
      <c r="A49" s="768"/>
      <c r="B49" s="701"/>
      <c r="C49" s="2035" t="s">
        <v>1279</v>
      </c>
      <c r="D49" s="2036"/>
      <c r="E49" s="2036"/>
      <c r="F49" s="2036"/>
      <c r="G49" s="2036"/>
      <c r="H49" s="2037"/>
      <c r="I49" s="2398" t="s">
        <v>1453</v>
      </c>
      <c r="J49" s="2643"/>
      <c r="K49" s="2643"/>
      <c r="L49" s="2643"/>
      <c r="M49" s="2644"/>
      <c r="N49" s="353" t="s">
        <v>1373</v>
      </c>
      <c r="O49" s="354"/>
      <c r="P49" s="354"/>
      <c r="Q49" s="354"/>
      <c r="R49" s="354"/>
      <c r="S49" s="354"/>
      <c r="T49" s="354"/>
      <c r="U49" s="354"/>
      <c r="V49" s="354"/>
      <c r="W49" s="354"/>
      <c r="X49" s="354"/>
      <c r="Y49" s="354"/>
      <c r="Z49" s="359"/>
      <c r="AA49" s="2398" t="s">
        <v>1454</v>
      </c>
      <c r="AB49" s="2643"/>
      <c r="AC49" s="2643"/>
      <c r="AD49" s="2643"/>
      <c r="AE49" s="2644"/>
      <c r="AF49" s="2398" t="s">
        <v>1374</v>
      </c>
      <c r="AG49" s="2643"/>
      <c r="AH49" s="2643"/>
      <c r="AI49" s="2643"/>
      <c r="AJ49" s="2644"/>
      <c r="AK49" s="905"/>
      <c r="AL49" s="379"/>
    </row>
    <row r="50" spans="1:38" ht="24" customHeight="1">
      <c r="A50" s="780"/>
      <c r="B50" s="701"/>
      <c r="C50" s="2038"/>
      <c r="D50" s="2039"/>
      <c r="E50" s="2039"/>
      <c r="F50" s="2039"/>
      <c r="G50" s="2039"/>
      <c r="H50" s="2040"/>
      <c r="I50" s="2645"/>
      <c r="J50" s="2646"/>
      <c r="K50" s="2646"/>
      <c r="L50" s="2646"/>
      <c r="M50" s="2647"/>
      <c r="N50" s="353" t="s">
        <v>1375</v>
      </c>
      <c r="O50" s="354"/>
      <c r="P50" s="354"/>
      <c r="Q50" s="354"/>
      <c r="R50" s="359"/>
      <c r="S50" s="2648" t="s">
        <v>1376</v>
      </c>
      <c r="T50" s="2648"/>
      <c r="U50" s="2648"/>
      <c r="V50" s="2648"/>
      <c r="W50" s="2648"/>
      <c r="X50" s="2648" t="s">
        <v>1377</v>
      </c>
      <c r="Y50" s="2648"/>
      <c r="Z50" s="2648"/>
      <c r="AA50" s="2645"/>
      <c r="AB50" s="2646"/>
      <c r="AC50" s="2646"/>
      <c r="AD50" s="2646"/>
      <c r="AE50" s="2647"/>
      <c r="AF50" s="2645"/>
      <c r="AG50" s="2646"/>
      <c r="AH50" s="2646"/>
      <c r="AI50" s="2646"/>
      <c r="AJ50" s="2647"/>
      <c r="AK50" s="905"/>
      <c r="AL50" s="379"/>
    </row>
    <row r="51" spans="1:38" ht="22.05" customHeight="1">
      <c r="B51" s="701"/>
      <c r="C51" s="2640" t="s">
        <v>1378</v>
      </c>
      <c r="D51" s="2641"/>
      <c r="E51" s="2641"/>
      <c r="F51" s="2641"/>
      <c r="G51" s="2641"/>
      <c r="H51" s="2642"/>
      <c r="I51" s="2553"/>
      <c r="J51" s="2554"/>
      <c r="K51" s="2554"/>
      <c r="L51" s="2554"/>
      <c r="M51" s="574" t="s">
        <v>1062</v>
      </c>
      <c r="N51" s="2553"/>
      <c r="O51" s="2554"/>
      <c r="P51" s="2554"/>
      <c r="Q51" s="2554"/>
      <c r="R51" s="574" t="s">
        <v>1062</v>
      </c>
      <c r="S51" s="2553"/>
      <c r="T51" s="2554"/>
      <c r="U51" s="2554"/>
      <c r="V51" s="2554"/>
      <c r="W51" s="574" t="s">
        <v>1062</v>
      </c>
      <c r="X51" s="1199" t="s">
        <v>529</v>
      </c>
      <c r="Y51" s="1419"/>
      <c r="Z51" s="1200"/>
      <c r="AA51" s="2553"/>
      <c r="AB51" s="2554"/>
      <c r="AC51" s="2554"/>
      <c r="AD51" s="2554"/>
      <c r="AE51" s="574" t="s">
        <v>1062</v>
      </c>
      <c r="AF51" s="2634" t="s">
        <v>529</v>
      </c>
      <c r="AG51" s="2634"/>
      <c r="AH51" s="2634"/>
      <c r="AI51" s="2634"/>
      <c r="AJ51" s="2634"/>
      <c r="AK51" s="905"/>
      <c r="AL51" s="379"/>
    </row>
    <row r="52" spans="1:38" ht="22.05" customHeight="1">
      <c r="B52" s="701"/>
      <c r="C52" s="2640" t="s">
        <v>1379</v>
      </c>
      <c r="D52" s="2641"/>
      <c r="E52" s="2641"/>
      <c r="F52" s="2641"/>
      <c r="G52" s="2641"/>
      <c r="H52" s="2642"/>
      <c r="I52" s="2553"/>
      <c r="J52" s="2554"/>
      <c r="K52" s="2554"/>
      <c r="L52" s="2554"/>
      <c r="M52" s="574" t="s">
        <v>1062</v>
      </c>
      <c r="N52" s="2553"/>
      <c r="O52" s="2554"/>
      <c r="P52" s="2554"/>
      <c r="Q52" s="2554"/>
      <c r="R52" s="574" t="s">
        <v>1062</v>
      </c>
      <c r="S52" s="2553"/>
      <c r="T52" s="2554"/>
      <c r="U52" s="2554"/>
      <c r="V52" s="2554"/>
      <c r="W52" s="574" t="s">
        <v>1062</v>
      </c>
      <c r="X52" s="1199" t="s">
        <v>529</v>
      </c>
      <c r="Y52" s="1419"/>
      <c r="Z52" s="1200"/>
      <c r="AA52" s="2553"/>
      <c r="AB52" s="2554"/>
      <c r="AC52" s="2554"/>
      <c r="AD52" s="2554"/>
      <c r="AE52" s="574" t="s">
        <v>1062</v>
      </c>
      <c r="AF52" s="2634" t="s">
        <v>529</v>
      </c>
      <c r="AG52" s="2634"/>
      <c r="AH52" s="2634"/>
      <c r="AI52" s="2634"/>
      <c r="AJ52" s="2634"/>
      <c r="AK52" s="905"/>
      <c r="AL52" s="379"/>
    </row>
    <row r="53" spans="1:38" ht="22.05" customHeight="1">
      <c r="B53" s="701"/>
      <c r="C53" s="2640" t="s">
        <v>1380</v>
      </c>
      <c r="D53" s="2641"/>
      <c r="E53" s="2641"/>
      <c r="F53" s="2641"/>
      <c r="G53" s="2641"/>
      <c r="H53" s="2642"/>
      <c r="I53" s="2553"/>
      <c r="J53" s="2554"/>
      <c r="K53" s="2554"/>
      <c r="L53" s="2554"/>
      <c r="M53" s="574" t="s">
        <v>1062</v>
      </c>
      <c r="N53" s="2553"/>
      <c r="O53" s="2554"/>
      <c r="P53" s="2554"/>
      <c r="Q53" s="2554"/>
      <c r="R53" s="574" t="s">
        <v>1062</v>
      </c>
      <c r="S53" s="2553"/>
      <c r="T53" s="2554"/>
      <c r="U53" s="2554"/>
      <c r="V53" s="2554"/>
      <c r="W53" s="574" t="s">
        <v>1062</v>
      </c>
      <c r="X53" s="1199" t="s">
        <v>529</v>
      </c>
      <c r="Y53" s="1419"/>
      <c r="Z53" s="1200"/>
      <c r="AA53" s="2553"/>
      <c r="AB53" s="2554"/>
      <c r="AC53" s="2554"/>
      <c r="AD53" s="2554"/>
      <c r="AE53" s="574" t="s">
        <v>1062</v>
      </c>
      <c r="AF53" s="2634" t="s">
        <v>529</v>
      </c>
      <c r="AG53" s="2634"/>
      <c r="AH53" s="2634"/>
      <c r="AI53" s="2634"/>
      <c r="AJ53" s="2634"/>
      <c r="AK53" s="905"/>
      <c r="AL53" s="379"/>
    </row>
    <row r="54" spans="1:38" ht="22.05" customHeight="1">
      <c r="B54" s="701"/>
      <c r="C54" s="2635" t="s">
        <v>1914</v>
      </c>
      <c r="D54" s="2636"/>
      <c r="E54" s="2636"/>
      <c r="F54" s="2636"/>
      <c r="G54" s="2636"/>
      <c r="H54" s="2637"/>
      <c r="I54" s="2553"/>
      <c r="J54" s="2554"/>
      <c r="K54" s="2554"/>
      <c r="L54" s="2554"/>
      <c r="M54" s="574" t="s">
        <v>1062</v>
      </c>
      <c r="N54" s="2553"/>
      <c r="O54" s="2554"/>
      <c r="P54" s="2554"/>
      <c r="Q54" s="2554"/>
      <c r="R54" s="574" t="s">
        <v>1062</v>
      </c>
      <c r="S54" s="2553"/>
      <c r="T54" s="2554"/>
      <c r="U54" s="2554"/>
      <c r="V54" s="2554"/>
      <c r="W54" s="574" t="s">
        <v>1062</v>
      </c>
      <c r="X54" s="1199" t="s">
        <v>529</v>
      </c>
      <c r="Y54" s="1419"/>
      <c r="Z54" s="1200"/>
      <c r="AA54" s="2553"/>
      <c r="AB54" s="2554"/>
      <c r="AC54" s="2554"/>
      <c r="AD54" s="2554"/>
      <c r="AE54" s="574" t="s">
        <v>1062</v>
      </c>
      <c r="AF54" s="2634" t="s">
        <v>529</v>
      </c>
      <c r="AG54" s="2634"/>
      <c r="AH54" s="2634"/>
      <c r="AI54" s="2634"/>
      <c r="AJ54" s="2634"/>
      <c r="AK54" s="905"/>
      <c r="AL54" s="379"/>
    </row>
    <row r="55" spans="1:38" ht="9.6" customHeight="1">
      <c r="B55" s="701"/>
      <c r="C55" s="784"/>
      <c r="D55" s="784"/>
      <c r="E55" s="784"/>
      <c r="F55" s="784"/>
      <c r="G55" s="784"/>
      <c r="H55" s="784"/>
      <c r="I55" s="862"/>
      <c r="J55" s="862"/>
      <c r="K55" s="862"/>
      <c r="L55" s="862"/>
      <c r="M55" s="865"/>
      <c r="N55" s="862"/>
      <c r="O55" s="862"/>
      <c r="P55" s="862"/>
      <c r="Q55" s="862"/>
      <c r="R55" s="865"/>
      <c r="S55" s="862"/>
      <c r="T55" s="862"/>
      <c r="U55" s="862"/>
      <c r="V55" s="862"/>
      <c r="W55" s="865"/>
      <c r="X55" s="701"/>
      <c r="Y55" s="701"/>
      <c r="Z55" s="701"/>
      <c r="AA55" s="701"/>
      <c r="AB55" s="701"/>
      <c r="AC55" s="701"/>
      <c r="AD55" s="701"/>
      <c r="AE55" s="701"/>
      <c r="AF55" s="701"/>
      <c r="AG55" s="701"/>
      <c r="AH55" s="701"/>
      <c r="AI55" s="701"/>
      <c r="AJ55" s="701"/>
      <c r="AK55" s="905"/>
      <c r="AL55" s="379"/>
    </row>
    <row r="56" spans="1:38" ht="20.100000000000001" customHeight="1">
      <c r="B56" s="352" t="s">
        <v>770</v>
      </c>
      <c r="D56" s="849"/>
      <c r="E56" s="849"/>
      <c r="F56" s="849"/>
      <c r="G56" s="849"/>
      <c r="H56" s="854"/>
      <c r="I56" s="854"/>
      <c r="Y56" s="391"/>
      <c r="Z56" s="391"/>
      <c r="AA56" s="391"/>
      <c r="AB56" s="391"/>
      <c r="AC56" s="391"/>
      <c r="AD56" s="391"/>
      <c r="AE56" s="391"/>
      <c r="AF56" s="391"/>
      <c r="AG56" s="391"/>
      <c r="AH56" s="391"/>
      <c r="AI56" s="391"/>
      <c r="AJ56" s="391"/>
      <c r="AK56" s="416"/>
      <c r="AL56" s="906"/>
    </row>
    <row r="57" spans="1:38" s="553" customFormat="1" ht="20.100000000000001" customHeight="1">
      <c r="A57" s="781"/>
      <c r="B57" s="529"/>
      <c r="C57" s="378" t="s">
        <v>771</v>
      </c>
      <c r="D57" s="858" t="s">
        <v>1610</v>
      </c>
      <c r="E57" s="550"/>
      <c r="F57" s="550"/>
      <c r="G57" s="550"/>
      <c r="H57" s="551"/>
      <c r="I57" s="551"/>
      <c r="J57" s="529"/>
      <c r="K57" s="529"/>
      <c r="L57" s="529"/>
      <c r="M57" s="529"/>
      <c r="N57" s="529"/>
      <c r="O57" s="529"/>
      <c r="P57" s="529"/>
      <c r="Q57" s="529"/>
      <c r="R57" s="529"/>
      <c r="S57" s="529"/>
      <c r="T57" s="529"/>
      <c r="U57" s="529"/>
      <c r="V57" s="529"/>
      <c r="W57" s="529"/>
      <c r="X57" s="529"/>
      <c r="Y57" s="552"/>
      <c r="Z57" s="552"/>
      <c r="AA57" s="552"/>
      <c r="AB57" s="552"/>
      <c r="AC57" s="552"/>
      <c r="AD57" s="552"/>
      <c r="AE57" s="552"/>
      <c r="AF57" s="552"/>
      <c r="AG57" s="552"/>
      <c r="AH57" s="552"/>
      <c r="AI57" s="552"/>
      <c r="AJ57" s="552"/>
      <c r="AK57" s="907"/>
    </row>
    <row r="58" spans="1:38" ht="20.100000000000001" customHeight="1">
      <c r="A58" s="780"/>
      <c r="B58" s="439"/>
      <c r="C58" s="701"/>
      <c r="D58" s="2226" t="s">
        <v>1067</v>
      </c>
      <c r="E58" s="2227"/>
      <c r="F58" s="2227"/>
      <c r="G58" s="2227"/>
      <c r="H58" s="2227"/>
      <c r="I58" s="2227"/>
      <c r="J58" s="2227"/>
      <c r="K58" s="2228"/>
      <c r="L58" s="2226" t="s">
        <v>1382</v>
      </c>
      <c r="M58" s="2227"/>
      <c r="N58" s="2227"/>
      <c r="O58" s="2227"/>
      <c r="P58" s="2227"/>
      <c r="Q58" s="2227"/>
      <c r="R58" s="2227"/>
      <c r="S58" s="2227"/>
      <c r="T58" s="2227"/>
      <c r="U58" s="2227"/>
      <c r="V58" s="2227"/>
      <c r="W58" s="2227"/>
      <c r="X58" s="2227"/>
      <c r="Y58" s="2227"/>
      <c r="Z58" s="2227"/>
      <c r="AA58" s="2227"/>
      <c r="AB58" s="2227"/>
      <c r="AC58" s="2227"/>
      <c r="AD58" s="2227"/>
      <c r="AE58" s="2227"/>
      <c r="AF58" s="2227"/>
      <c r="AG58" s="2227"/>
      <c r="AH58" s="2227"/>
      <c r="AI58" s="2227"/>
      <c r="AJ58" s="2228"/>
      <c r="AK58" s="905"/>
      <c r="AL58" s="379"/>
    </row>
    <row r="59" spans="1:38" ht="30" customHeight="1">
      <c r="C59" s="701"/>
      <c r="D59" s="2403" t="s">
        <v>1378</v>
      </c>
      <c r="E59" s="2404"/>
      <c r="F59" s="2404"/>
      <c r="G59" s="2404"/>
      <c r="H59" s="2404"/>
      <c r="I59" s="2404"/>
      <c r="J59" s="2404"/>
      <c r="K59" s="2405"/>
      <c r="L59" s="2631"/>
      <c r="M59" s="2632"/>
      <c r="N59" s="2632"/>
      <c r="O59" s="2632"/>
      <c r="P59" s="2632"/>
      <c r="Q59" s="2632"/>
      <c r="R59" s="2632"/>
      <c r="S59" s="2632"/>
      <c r="T59" s="2632"/>
      <c r="U59" s="2632"/>
      <c r="V59" s="2632"/>
      <c r="W59" s="2632"/>
      <c r="X59" s="2632"/>
      <c r="Y59" s="2632"/>
      <c r="Z59" s="2632"/>
      <c r="AA59" s="2632"/>
      <c r="AB59" s="2632"/>
      <c r="AC59" s="2632"/>
      <c r="AD59" s="2632"/>
      <c r="AE59" s="2632"/>
      <c r="AF59" s="2632"/>
      <c r="AG59" s="2632"/>
      <c r="AH59" s="2632"/>
      <c r="AI59" s="2632"/>
      <c r="AJ59" s="2633"/>
      <c r="AK59" s="905"/>
      <c r="AL59" s="379"/>
    </row>
    <row r="60" spans="1:38" ht="30" customHeight="1">
      <c r="C60" s="701"/>
      <c r="D60" s="2403" t="s">
        <v>1379</v>
      </c>
      <c r="E60" s="2404"/>
      <c r="F60" s="2404"/>
      <c r="G60" s="2404"/>
      <c r="H60" s="2404"/>
      <c r="I60" s="2404"/>
      <c r="J60" s="2404"/>
      <c r="K60" s="2405"/>
      <c r="L60" s="2631"/>
      <c r="M60" s="2632"/>
      <c r="N60" s="2632"/>
      <c r="O60" s="2632"/>
      <c r="P60" s="2632"/>
      <c r="Q60" s="2632"/>
      <c r="R60" s="2632"/>
      <c r="S60" s="2632"/>
      <c r="T60" s="2632"/>
      <c r="U60" s="2632"/>
      <c r="V60" s="2632"/>
      <c r="W60" s="2632"/>
      <c r="X60" s="2632"/>
      <c r="Y60" s="2632"/>
      <c r="Z60" s="2632"/>
      <c r="AA60" s="2632"/>
      <c r="AB60" s="2632"/>
      <c r="AC60" s="2632"/>
      <c r="AD60" s="2632"/>
      <c r="AE60" s="2632"/>
      <c r="AF60" s="2632"/>
      <c r="AG60" s="2632"/>
      <c r="AH60" s="2632"/>
      <c r="AI60" s="2632"/>
      <c r="AJ60" s="2633"/>
      <c r="AK60" s="905"/>
      <c r="AL60" s="379"/>
    </row>
    <row r="61" spans="1:38" ht="30" customHeight="1">
      <c r="C61" s="701"/>
      <c r="D61" s="2403" t="s">
        <v>1380</v>
      </c>
      <c r="E61" s="2404"/>
      <c r="F61" s="2404"/>
      <c r="G61" s="2404"/>
      <c r="H61" s="2404"/>
      <c r="I61" s="2404"/>
      <c r="J61" s="2404"/>
      <c r="K61" s="2405"/>
      <c r="L61" s="2631"/>
      <c r="M61" s="2632"/>
      <c r="N61" s="2632"/>
      <c r="O61" s="2632"/>
      <c r="P61" s="2632"/>
      <c r="Q61" s="2632"/>
      <c r="R61" s="2632"/>
      <c r="S61" s="2632"/>
      <c r="T61" s="2632"/>
      <c r="U61" s="2632"/>
      <c r="V61" s="2632"/>
      <c r="W61" s="2632"/>
      <c r="X61" s="2632"/>
      <c r="Y61" s="2632"/>
      <c r="Z61" s="2632"/>
      <c r="AA61" s="2632"/>
      <c r="AB61" s="2632"/>
      <c r="AC61" s="2632"/>
      <c r="AD61" s="2632"/>
      <c r="AE61" s="2632"/>
      <c r="AF61" s="2632"/>
      <c r="AG61" s="2632"/>
      <c r="AH61" s="2632"/>
      <c r="AI61" s="2632"/>
      <c r="AJ61" s="2633"/>
      <c r="AK61" s="905"/>
      <c r="AL61" s="379"/>
    </row>
    <row r="62" spans="1:38" ht="30" customHeight="1">
      <c r="C62" s="785"/>
      <c r="D62" s="2403" t="s">
        <v>1381</v>
      </c>
      <c r="E62" s="2404"/>
      <c r="F62" s="2404"/>
      <c r="G62" s="2404"/>
      <c r="H62" s="2404"/>
      <c r="I62" s="2404"/>
      <c r="J62" s="2404"/>
      <c r="K62" s="2405"/>
      <c r="L62" s="2631"/>
      <c r="M62" s="2632"/>
      <c r="N62" s="2632"/>
      <c r="O62" s="2632"/>
      <c r="P62" s="2632"/>
      <c r="Q62" s="2632"/>
      <c r="R62" s="2632"/>
      <c r="S62" s="2632"/>
      <c r="T62" s="2632"/>
      <c r="U62" s="2632"/>
      <c r="V62" s="2632"/>
      <c r="W62" s="2632"/>
      <c r="X62" s="2632"/>
      <c r="Y62" s="2632"/>
      <c r="Z62" s="2632"/>
      <c r="AA62" s="2632"/>
      <c r="AB62" s="2632"/>
      <c r="AC62" s="2632"/>
      <c r="AD62" s="2632"/>
      <c r="AE62" s="2632"/>
      <c r="AF62" s="2632"/>
      <c r="AG62" s="2632"/>
      <c r="AH62" s="2632"/>
      <c r="AI62" s="2632"/>
      <c r="AJ62" s="2633"/>
      <c r="AK62" s="905"/>
      <c r="AL62" s="379"/>
    </row>
    <row r="63" spans="1:38" ht="39" customHeight="1">
      <c r="B63" s="849"/>
      <c r="C63" s="859" t="s">
        <v>775</v>
      </c>
      <c r="D63" s="2540" t="s">
        <v>1612</v>
      </c>
      <c r="E63" s="2540"/>
      <c r="F63" s="2540"/>
      <c r="G63" s="2540"/>
      <c r="H63" s="2540"/>
      <c r="I63" s="2540"/>
      <c r="J63" s="2540"/>
      <c r="K63" s="2540"/>
      <c r="L63" s="2540"/>
      <c r="M63" s="2540"/>
      <c r="N63" s="2540"/>
      <c r="O63" s="2540"/>
      <c r="P63" s="2540"/>
      <c r="Q63" s="2540"/>
      <c r="R63" s="2540"/>
      <c r="S63" s="2540"/>
      <c r="T63" s="2540"/>
      <c r="U63" s="2540"/>
      <c r="V63" s="2540"/>
      <c r="W63" s="2540"/>
      <c r="X63" s="2540"/>
      <c r="Y63" s="2540"/>
      <c r="Z63" s="2540"/>
      <c r="AA63" s="2540"/>
      <c r="AB63" s="866"/>
      <c r="AC63" s="866"/>
      <c r="AD63" s="855" t="s">
        <v>736</v>
      </c>
      <c r="AE63" s="1981" t="s">
        <v>558</v>
      </c>
      <c r="AF63" s="1981"/>
      <c r="AG63" s="1981"/>
      <c r="AH63" s="1981"/>
      <c r="AI63" s="1981"/>
      <c r="AJ63" s="855" t="s">
        <v>737</v>
      </c>
      <c r="AK63" s="903"/>
      <c r="AL63" s="379"/>
    </row>
    <row r="64" spans="1:38" ht="19.5" customHeight="1">
      <c r="B64" s="849"/>
      <c r="C64" s="701"/>
      <c r="D64" s="2545" t="s">
        <v>1383</v>
      </c>
      <c r="E64" s="2546"/>
      <c r="F64" s="2546"/>
      <c r="G64" s="2546"/>
      <c r="H64" s="2546"/>
      <c r="I64" s="2546"/>
      <c r="J64" s="2546"/>
      <c r="K64" s="2546"/>
      <c r="L64" s="2546"/>
      <c r="M64" s="2546"/>
      <c r="N64" s="2547"/>
      <c r="O64" s="2545" t="s">
        <v>1384</v>
      </c>
      <c r="P64" s="2546"/>
      <c r="Q64" s="2546"/>
      <c r="R64" s="2546"/>
      <c r="S64" s="2546"/>
      <c r="T64" s="2546"/>
      <c r="U64" s="2546"/>
      <c r="V64" s="2546"/>
      <c r="W64" s="2547"/>
      <c r="X64" s="370"/>
      <c r="Y64" s="370"/>
      <c r="Z64" s="370"/>
      <c r="AA64" s="370"/>
      <c r="AB64" s="370"/>
      <c r="AC64" s="370"/>
      <c r="AD64" s="855"/>
      <c r="AE64" s="852"/>
      <c r="AF64" s="852"/>
      <c r="AG64" s="852"/>
      <c r="AH64" s="852"/>
      <c r="AI64" s="852"/>
      <c r="AJ64" s="855"/>
      <c r="AK64" s="903"/>
      <c r="AL64" s="379"/>
    </row>
    <row r="65" spans="1:38" ht="22.05" customHeight="1">
      <c r="B65" s="849"/>
      <c r="C65" s="701"/>
      <c r="D65" s="2134" t="s">
        <v>1385</v>
      </c>
      <c r="E65" s="2548"/>
      <c r="F65" s="2548"/>
      <c r="G65" s="2548"/>
      <c r="H65" s="2548"/>
      <c r="I65" s="2548"/>
      <c r="J65" s="2548"/>
      <c r="K65" s="2548"/>
      <c r="L65" s="2548"/>
      <c r="M65" s="2549" t="s">
        <v>1386</v>
      </c>
      <c r="N65" s="2550"/>
      <c r="O65" s="2541"/>
      <c r="P65" s="2542"/>
      <c r="Q65" s="2542"/>
      <c r="R65" s="2542"/>
      <c r="S65" s="2542"/>
      <c r="T65" s="2542"/>
      <c r="U65" s="2542"/>
      <c r="V65" s="2542"/>
      <c r="W65" s="853" t="s">
        <v>1062</v>
      </c>
      <c r="X65" s="370"/>
      <c r="Y65" s="370"/>
      <c r="Z65" s="370"/>
      <c r="AA65" s="370"/>
      <c r="AB65" s="370"/>
      <c r="AC65" s="370"/>
      <c r="AD65" s="855"/>
      <c r="AE65" s="852"/>
      <c r="AF65" s="852"/>
      <c r="AG65" s="852"/>
      <c r="AH65" s="852"/>
      <c r="AI65" s="852"/>
      <c r="AJ65" s="855"/>
      <c r="AK65" s="903"/>
      <c r="AL65" s="379"/>
    </row>
    <row r="66" spans="1:38" ht="22.05" customHeight="1">
      <c r="B66" s="849"/>
      <c r="C66" s="701"/>
      <c r="D66" s="2134" t="s">
        <v>1387</v>
      </c>
      <c r="E66" s="2548"/>
      <c r="F66" s="2548"/>
      <c r="G66" s="2548"/>
      <c r="H66" s="2548"/>
      <c r="I66" s="2548"/>
      <c r="J66" s="2548"/>
      <c r="K66" s="2548"/>
      <c r="L66" s="2548"/>
      <c r="M66" s="2549" t="s">
        <v>1388</v>
      </c>
      <c r="N66" s="2550"/>
      <c r="O66" s="2541"/>
      <c r="P66" s="2542"/>
      <c r="Q66" s="2542"/>
      <c r="R66" s="2542"/>
      <c r="S66" s="2542"/>
      <c r="T66" s="2542"/>
      <c r="U66" s="2542"/>
      <c r="V66" s="2542"/>
      <c r="W66" s="853" t="s">
        <v>1062</v>
      </c>
      <c r="X66" s="370"/>
      <c r="Y66" s="370"/>
      <c r="Z66" s="370"/>
      <c r="AA66" s="370"/>
      <c r="AB66" s="370"/>
      <c r="AC66" s="370"/>
      <c r="AD66" s="855"/>
      <c r="AE66" s="852"/>
      <c r="AF66" s="852"/>
      <c r="AG66" s="852"/>
      <c r="AH66" s="852"/>
      <c r="AI66" s="852"/>
      <c r="AJ66" s="855"/>
      <c r="AK66" s="903"/>
      <c r="AL66" s="379"/>
    </row>
    <row r="67" spans="1:38" ht="22.05" customHeight="1">
      <c r="B67" s="849"/>
      <c r="C67" s="701"/>
      <c r="D67" s="2134" t="s">
        <v>1389</v>
      </c>
      <c r="E67" s="2548"/>
      <c r="F67" s="2548"/>
      <c r="G67" s="2548"/>
      <c r="H67" s="2548"/>
      <c r="I67" s="2548"/>
      <c r="J67" s="2548"/>
      <c r="K67" s="2548"/>
      <c r="L67" s="2548"/>
      <c r="M67" s="2549" t="s">
        <v>1390</v>
      </c>
      <c r="N67" s="2550"/>
      <c r="O67" s="2541"/>
      <c r="P67" s="2542"/>
      <c r="Q67" s="2542"/>
      <c r="R67" s="2542"/>
      <c r="S67" s="2542"/>
      <c r="T67" s="2542"/>
      <c r="U67" s="2542"/>
      <c r="V67" s="2542"/>
      <c r="W67" s="853" t="s">
        <v>1062</v>
      </c>
      <c r="X67" s="370"/>
      <c r="Y67" s="370"/>
      <c r="Z67" s="370"/>
      <c r="AA67" s="370"/>
      <c r="AB67" s="370"/>
      <c r="AC67" s="370"/>
      <c r="AD67" s="855"/>
      <c r="AE67" s="852"/>
      <c r="AF67" s="852"/>
      <c r="AG67" s="852"/>
      <c r="AH67" s="852"/>
      <c r="AI67" s="852"/>
      <c r="AJ67" s="855"/>
      <c r="AK67" s="903"/>
      <c r="AL67" s="379"/>
    </row>
    <row r="68" spans="1:38" ht="22.05" customHeight="1">
      <c r="B68" s="849"/>
      <c r="C68" s="701"/>
      <c r="D68" s="2134" t="s">
        <v>1391</v>
      </c>
      <c r="E68" s="2548"/>
      <c r="F68" s="2548"/>
      <c r="G68" s="2548"/>
      <c r="H68" s="2548"/>
      <c r="I68" s="2548"/>
      <c r="J68" s="2548"/>
      <c r="K68" s="2548"/>
      <c r="L68" s="2548"/>
      <c r="M68" s="2549" t="s">
        <v>1392</v>
      </c>
      <c r="N68" s="2550"/>
      <c r="O68" s="2541">
        <f>O67*0.05</f>
        <v>0</v>
      </c>
      <c r="P68" s="2542"/>
      <c r="Q68" s="2542"/>
      <c r="R68" s="2542"/>
      <c r="S68" s="2542"/>
      <c r="T68" s="2542"/>
      <c r="U68" s="2542"/>
      <c r="V68" s="2542"/>
      <c r="W68" s="853" t="s">
        <v>1062</v>
      </c>
      <c r="X68" s="370"/>
      <c r="Y68" s="370"/>
      <c r="Z68" s="370"/>
      <c r="AA68" s="370"/>
      <c r="AB68" s="370"/>
      <c r="AC68" s="370"/>
      <c r="AD68" s="855"/>
      <c r="AE68" s="852"/>
      <c r="AF68" s="852"/>
      <c r="AG68" s="852"/>
      <c r="AH68" s="852"/>
      <c r="AI68" s="852"/>
      <c r="AJ68" s="855"/>
      <c r="AK68" s="903"/>
      <c r="AL68" s="379"/>
    </row>
    <row r="69" spans="1:38" ht="22.05" customHeight="1">
      <c r="B69" s="849"/>
      <c r="C69" s="701"/>
      <c r="D69" s="2134" t="s">
        <v>1393</v>
      </c>
      <c r="E69" s="2548"/>
      <c r="F69" s="2548"/>
      <c r="G69" s="2548"/>
      <c r="H69" s="2548"/>
      <c r="I69" s="2548"/>
      <c r="J69" s="2548"/>
      <c r="K69" s="2548"/>
      <c r="L69" s="2548"/>
      <c r="M69" s="2638" t="s">
        <v>1394</v>
      </c>
      <c r="N69" s="2639"/>
      <c r="O69" s="2541">
        <f>O65+O66-O68</f>
        <v>0</v>
      </c>
      <c r="P69" s="2542"/>
      <c r="Q69" s="2542"/>
      <c r="R69" s="2542"/>
      <c r="S69" s="2542"/>
      <c r="T69" s="2542"/>
      <c r="U69" s="2542"/>
      <c r="V69" s="2542"/>
      <c r="W69" s="853" t="s">
        <v>1062</v>
      </c>
      <c r="X69" s="370"/>
      <c r="Y69" s="370"/>
      <c r="Z69" s="370"/>
      <c r="AA69" s="370"/>
      <c r="AB69" s="370"/>
      <c r="AC69" s="370"/>
      <c r="AD69" s="855"/>
      <c r="AE69" s="852"/>
      <c r="AF69" s="852"/>
      <c r="AG69" s="852"/>
      <c r="AH69" s="852"/>
      <c r="AI69" s="852"/>
      <c r="AJ69" s="855"/>
      <c r="AK69" s="903"/>
      <c r="AL69" s="379"/>
    </row>
    <row r="70" spans="1:38" ht="21" customHeight="1">
      <c r="B70" s="849"/>
      <c r="C70" s="370"/>
      <c r="D70" s="776" t="s">
        <v>1768</v>
      </c>
      <c r="E70" s="856" t="s">
        <v>2065</v>
      </c>
      <c r="F70" s="859"/>
      <c r="G70" s="859"/>
      <c r="H70" s="859"/>
      <c r="I70" s="859"/>
      <c r="J70" s="859"/>
      <c r="K70" s="859"/>
      <c r="L70" s="859"/>
      <c r="M70" s="859"/>
      <c r="N70" s="859"/>
      <c r="O70" s="859"/>
      <c r="P70" s="859"/>
      <c r="Q70" s="859"/>
      <c r="R70" s="859"/>
      <c r="S70" s="859"/>
      <c r="T70" s="859"/>
      <c r="U70" s="859"/>
      <c r="V70" s="859"/>
      <c r="W70" s="859"/>
      <c r="X70" s="859"/>
      <c r="Y70" s="859"/>
      <c r="Z70" s="859"/>
      <c r="AA70" s="859"/>
      <c r="AB70" s="859"/>
      <c r="AC70" s="859"/>
      <c r="AD70" s="859"/>
      <c r="AE70" s="852"/>
      <c r="AF70" s="852"/>
      <c r="AG70" s="852"/>
      <c r="AH70" s="852"/>
      <c r="AI70" s="852"/>
      <c r="AJ70" s="855"/>
      <c r="AK70" s="903"/>
      <c r="AL70" s="379"/>
    </row>
    <row r="71" spans="1:38" ht="14.25" customHeight="1">
      <c r="B71" s="849"/>
      <c r="C71" s="857"/>
      <c r="D71" s="857"/>
      <c r="E71" s="857"/>
      <c r="F71" s="857"/>
      <c r="G71" s="857"/>
      <c r="H71" s="857"/>
      <c r="I71" s="857"/>
      <c r="J71" s="857"/>
      <c r="K71" s="857"/>
      <c r="L71" s="857"/>
      <c r="M71" s="857"/>
      <c r="N71" s="857"/>
      <c r="O71" s="857"/>
      <c r="P71" s="857"/>
      <c r="Q71" s="857"/>
      <c r="R71" s="857"/>
      <c r="S71" s="857"/>
      <c r="T71" s="857"/>
      <c r="U71" s="857"/>
      <c r="V71" s="857"/>
      <c r="W71" s="857"/>
      <c r="X71" s="857"/>
      <c r="Y71" s="857"/>
      <c r="Z71" s="857"/>
      <c r="AA71" s="857"/>
      <c r="AB71" s="857"/>
      <c r="AC71" s="857"/>
      <c r="AD71" s="855"/>
      <c r="AE71" s="852"/>
      <c r="AF71" s="852"/>
      <c r="AG71" s="852"/>
      <c r="AH71" s="852"/>
      <c r="AI71" s="852"/>
      <c r="AJ71" s="855"/>
      <c r="AK71" s="903"/>
      <c r="AL71" s="379"/>
    </row>
    <row r="72" spans="1:38" ht="20.100000000000001" customHeight="1">
      <c r="A72" s="768"/>
      <c r="B72" s="352"/>
      <c r="C72" s="352" t="s">
        <v>776</v>
      </c>
      <c r="D72" s="849" t="s">
        <v>1614</v>
      </c>
      <c r="E72" s="849"/>
      <c r="F72" s="849"/>
      <c r="G72" s="849"/>
      <c r="H72" s="849"/>
      <c r="I72" s="849"/>
      <c r="J72" s="541"/>
      <c r="K72" s="541"/>
      <c r="L72" s="541"/>
      <c r="M72" s="541"/>
      <c r="N72" s="541"/>
      <c r="O72" s="541"/>
      <c r="P72" s="541"/>
      <c r="Q72" s="541"/>
      <c r="R72" s="541"/>
      <c r="S72" s="541"/>
      <c r="T72" s="541"/>
      <c r="U72" s="541"/>
      <c r="V72" s="541"/>
      <c r="W72" s="541"/>
      <c r="X72" s="541"/>
      <c r="Y72" s="541"/>
      <c r="Z72" s="541"/>
      <c r="AA72" s="541"/>
      <c r="AB72" s="541"/>
      <c r="AC72" s="541"/>
      <c r="AD72" s="855" t="s">
        <v>736</v>
      </c>
      <c r="AE72" s="1981" t="s">
        <v>558</v>
      </c>
      <c r="AF72" s="1981"/>
      <c r="AG72" s="1981"/>
      <c r="AH72" s="1981"/>
      <c r="AI72" s="1981"/>
      <c r="AJ72" s="855" t="s">
        <v>737</v>
      </c>
      <c r="AK72" s="903"/>
      <c r="AL72" s="379"/>
    </row>
    <row r="73" spans="1:38" s="520" customFormat="1" ht="20.100000000000001" customHeight="1">
      <c r="A73" s="834"/>
      <c r="D73" s="2539" t="s">
        <v>829</v>
      </c>
      <c r="E73" s="2539"/>
      <c r="F73" s="858" t="s">
        <v>1913</v>
      </c>
      <c r="G73" s="858"/>
      <c r="H73" s="858"/>
      <c r="I73" s="858"/>
      <c r="J73" s="835"/>
      <c r="K73" s="835"/>
      <c r="L73" s="835"/>
      <c r="M73" s="835"/>
      <c r="N73" s="835"/>
      <c r="O73" s="835"/>
      <c r="P73" s="835"/>
      <c r="Q73" s="835"/>
      <c r="R73" s="835"/>
      <c r="S73" s="835"/>
      <c r="T73" s="835"/>
      <c r="U73" s="835"/>
      <c r="V73" s="835"/>
      <c r="W73" s="835"/>
      <c r="X73" s="835"/>
      <c r="Y73" s="835"/>
      <c r="Z73" s="835"/>
      <c r="AA73" s="835"/>
      <c r="AB73" s="835"/>
      <c r="AC73" s="835"/>
      <c r="AD73" s="462"/>
      <c r="AE73" s="848"/>
      <c r="AF73" s="848"/>
      <c r="AG73" s="848"/>
      <c r="AH73" s="848"/>
      <c r="AI73" s="848"/>
      <c r="AJ73" s="462"/>
      <c r="AK73" s="904"/>
      <c r="AL73" s="491"/>
    </row>
    <row r="74" spans="1:38" ht="9" customHeight="1">
      <c r="A74" s="770"/>
      <c r="B74" s="856"/>
      <c r="C74" s="856"/>
      <c r="D74" s="856"/>
      <c r="E74" s="856"/>
      <c r="F74" s="856"/>
      <c r="G74" s="856"/>
      <c r="H74" s="856"/>
      <c r="I74" s="856"/>
      <c r="J74" s="856"/>
      <c r="K74" s="856"/>
      <c r="L74" s="856"/>
      <c r="M74" s="352"/>
      <c r="N74" s="352"/>
      <c r="O74" s="352"/>
      <c r="P74" s="352"/>
      <c r="Q74" s="352"/>
      <c r="R74" s="352"/>
      <c r="S74" s="352"/>
      <c r="T74" s="352"/>
      <c r="U74" s="352"/>
      <c r="V74" s="352"/>
      <c r="W74" s="352"/>
      <c r="X74" s="352"/>
      <c r="Y74" s="352"/>
      <c r="Z74" s="352"/>
      <c r="AA74" s="352"/>
      <c r="AB74" s="352"/>
      <c r="AC74" s="352"/>
      <c r="AD74" s="352"/>
      <c r="AE74" s="352"/>
      <c r="AF74" s="352"/>
      <c r="AG74" s="352"/>
      <c r="AH74" s="352"/>
      <c r="AI74" s="352"/>
      <c r="AJ74" s="352"/>
      <c r="AK74" s="378"/>
      <c r="AL74" s="379"/>
    </row>
    <row r="75" spans="1:38" ht="20.100000000000001" customHeight="1">
      <c r="B75" s="860" t="s">
        <v>1918</v>
      </c>
      <c r="C75" s="856" t="s">
        <v>1919</v>
      </c>
      <c r="D75" s="849"/>
      <c r="E75" s="849"/>
      <c r="F75" s="849"/>
      <c r="G75" s="849"/>
      <c r="H75" s="854"/>
      <c r="I75" s="854"/>
      <c r="Y75" s="391"/>
      <c r="Z75" s="391"/>
      <c r="AA75" s="391"/>
      <c r="AB75" s="391"/>
      <c r="AC75" s="391"/>
      <c r="AD75" s="391"/>
      <c r="AE75" s="391"/>
      <c r="AF75" s="391"/>
      <c r="AG75" s="391"/>
      <c r="AH75" s="391"/>
      <c r="AI75" s="391"/>
      <c r="AJ75" s="391"/>
      <c r="AK75" s="416"/>
      <c r="AL75" s="379"/>
    </row>
    <row r="76" spans="1:38" ht="20.100000000000001" customHeight="1">
      <c r="B76" s="349" t="s">
        <v>1395</v>
      </c>
      <c r="C76" s="2079" t="s">
        <v>1615</v>
      </c>
      <c r="D76" s="2079"/>
      <c r="E76" s="597" t="s">
        <v>1616</v>
      </c>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391"/>
      <c r="AK76" s="416"/>
      <c r="AL76" s="379"/>
    </row>
    <row r="77" spans="1:38" ht="20.100000000000001" customHeight="1">
      <c r="B77" s="558" t="s">
        <v>1067</v>
      </c>
      <c r="C77" s="565"/>
      <c r="D77" s="565"/>
      <c r="E77" s="565"/>
      <c r="F77" s="2602" t="s">
        <v>1384</v>
      </c>
      <c r="G77" s="2603"/>
      <c r="H77" s="2603"/>
      <c r="I77" s="2603"/>
      <c r="J77" s="2604" t="s">
        <v>741</v>
      </c>
      <c r="K77" s="2605"/>
      <c r="L77" s="2605"/>
      <c r="M77" s="2605"/>
      <c r="N77" s="2605"/>
      <c r="O77" s="2605"/>
      <c r="P77" s="2605"/>
      <c r="Q77" s="2605"/>
      <c r="R77" s="2605"/>
      <c r="S77" s="2605"/>
      <c r="T77" s="2605"/>
      <c r="U77" s="2605"/>
      <c r="V77" s="2605"/>
      <c r="W77" s="2605"/>
      <c r="X77" s="2605"/>
      <c r="Y77" s="2605"/>
      <c r="Z77" s="2605"/>
      <c r="AA77" s="2605"/>
      <c r="AB77" s="2605"/>
      <c r="AC77" s="2606"/>
      <c r="AD77" s="2607" t="s">
        <v>1384</v>
      </c>
      <c r="AE77" s="2608"/>
      <c r="AF77" s="2608"/>
      <c r="AG77" s="2608"/>
      <c r="AH77" s="2609" t="s">
        <v>1418</v>
      </c>
      <c r="AI77" s="2610"/>
      <c r="AJ77" s="2611"/>
      <c r="AK77" s="905"/>
      <c r="AL77" s="379"/>
    </row>
    <row r="78" spans="1:38" ht="21" customHeight="1">
      <c r="B78" s="1359" t="s">
        <v>1396</v>
      </c>
      <c r="C78" s="1360"/>
      <c r="D78" s="1360"/>
      <c r="E78" s="1360"/>
      <c r="F78" s="2612">
        <f>SUM(AD78:AF79)</f>
        <v>0</v>
      </c>
      <c r="G78" s="2613"/>
      <c r="H78" s="2613"/>
      <c r="I78" s="2614" t="s">
        <v>1062</v>
      </c>
      <c r="J78" s="1469" t="s">
        <v>1419</v>
      </c>
      <c r="K78" s="1469"/>
      <c r="L78" s="1469"/>
      <c r="M78" s="1469"/>
      <c r="N78" s="1469"/>
      <c r="O78" s="1469"/>
      <c r="P78" s="1469"/>
      <c r="Q78" s="1469"/>
      <c r="R78" s="1469"/>
      <c r="S78" s="1469"/>
      <c r="T78" s="1469"/>
      <c r="U78" s="1469"/>
      <c r="V78" s="1469"/>
      <c r="W78" s="1469"/>
      <c r="X78" s="1469"/>
      <c r="Y78" s="1469"/>
      <c r="Z78" s="1469"/>
      <c r="AA78" s="1469"/>
      <c r="AB78" s="1469"/>
      <c r="AC78" s="2615"/>
      <c r="AD78" s="2612"/>
      <c r="AE78" s="2613"/>
      <c r="AF78" s="2613"/>
      <c r="AG78" s="19" t="s">
        <v>1062</v>
      </c>
      <c r="AH78" s="2599"/>
      <c r="AI78" s="2600"/>
      <c r="AJ78" s="2601"/>
      <c r="AK78" s="905"/>
      <c r="AL78" s="379"/>
    </row>
    <row r="79" spans="1:38" ht="21" customHeight="1" thickBot="1">
      <c r="B79" s="1362"/>
      <c r="C79" s="1363"/>
      <c r="D79" s="1363"/>
      <c r="E79" s="1363"/>
      <c r="F79" s="2533"/>
      <c r="G79" s="2534"/>
      <c r="H79" s="2534"/>
      <c r="I79" s="2537"/>
      <c r="J79" s="2616" t="s">
        <v>1455</v>
      </c>
      <c r="K79" s="2617"/>
      <c r="L79" s="2617"/>
      <c r="M79" s="2617"/>
      <c r="N79" s="2617"/>
      <c r="O79" s="2617"/>
      <c r="P79" s="2617"/>
      <c r="Q79" s="2617"/>
      <c r="R79" s="2617"/>
      <c r="S79" s="2617"/>
      <c r="T79" s="2617"/>
      <c r="U79" s="2617"/>
      <c r="V79" s="2617"/>
      <c r="W79" s="2617"/>
      <c r="X79" s="2617"/>
      <c r="Y79" s="2617"/>
      <c r="Z79" s="2617"/>
      <c r="AA79" s="2617"/>
      <c r="AB79" s="2617"/>
      <c r="AC79" s="2618"/>
      <c r="AD79" s="2612"/>
      <c r="AE79" s="2613"/>
      <c r="AF79" s="2613"/>
      <c r="AG79" s="863" t="s">
        <v>1062</v>
      </c>
      <c r="AH79" s="2551" t="s">
        <v>529</v>
      </c>
      <c r="AI79" s="1294"/>
      <c r="AJ79" s="2552"/>
      <c r="AK79" s="905"/>
      <c r="AL79" s="379"/>
    </row>
    <row r="80" spans="1:38" ht="28.05" customHeight="1" thickTop="1" thickBot="1">
      <c r="B80" s="1362"/>
      <c r="C80" s="1363"/>
      <c r="D80" s="1363"/>
      <c r="E80" s="1363"/>
      <c r="F80" s="2619"/>
      <c r="G80" s="2620"/>
      <c r="H80" s="2620"/>
      <c r="I80" s="2621"/>
      <c r="J80" s="2622" t="s">
        <v>1420</v>
      </c>
      <c r="K80" s="2623"/>
      <c r="L80" s="2624" t="s">
        <v>2187</v>
      </c>
      <c r="M80" s="2723"/>
      <c r="N80" s="2723"/>
      <c r="O80" s="2723"/>
      <c r="P80" s="2723"/>
      <c r="Q80" s="2723"/>
      <c r="R80" s="2723"/>
      <c r="S80" s="2723"/>
      <c r="T80" s="2723"/>
      <c r="U80" s="2723"/>
      <c r="V80" s="2724"/>
      <c r="W80" s="2627"/>
      <c r="X80" s="2627"/>
      <c r="Y80" s="2627"/>
      <c r="Z80" s="577" t="s">
        <v>1062</v>
      </c>
      <c r="AA80" s="2623" t="s">
        <v>1421</v>
      </c>
      <c r="AB80" s="2623"/>
      <c r="AC80" s="2628"/>
      <c r="AD80" s="2629">
        <f>FLOOR(W80*0.03,1)</f>
        <v>0</v>
      </c>
      <c r="AE80" s="2630"/>
      <c r="AF80" s="2630"/>
      <c r="AG80" s="577" t="s">
        <v>1062</v>
      </c>
      <c r="AH80" s="2599"/>
      <c r="AI80" s="2600"/>
      <c r="AJ80" s="2601"/>
      <c r="AK80" s="909" t="s">
        <v>2170</v>
      </c>
      <c r="AL80" s="379" t="s">
        <v>2174</v>
      </c>
    </row>
    <row r="81" spans="1:38" ht="21" customHeight="1" thickTop="1">
      <c r="B81" s="1472" t="s">
        <v>1397</v>
      </c>
      <c r="C81" s="1473"/>
      <c r="D81" s="1473"/>
      <c r="E81" s="1474"/>
      <c r="F81" s="2533">
        <f>SUM(AD81:AF86)</f>
        <v>0</v>
      </c>
      <c r="G81" s="2534"/>
      <c r="H81" s="2534"/>
      <c r="I81" s="2537" t="s">
        <v>1062</v>
      </c>
      <c r="J81" s="1363" t="s">
        <v>2176</v>
      </c>
      <c r="K81" s="1363"/>
      <c r="L81" s="1363"/>
      <c r="M81" s="1363"/>
      <c r="N81" s="1363"/>
      <c r="O81" s="1363"/>
      <c r="P81" s="1363"/>
      <c r="Q81" s="1363"/>
      <c r="R81" s="1363"/>
      <c r="S81" s="1363"/>
      <c r="T81" s="1363"/>
      <c r="U81" s="1363"/>
      <c r="V81" s="1363"/>
      <c r="W81" s="1363"/>
      <c r="X81" s="1363"/>
      <c r="Y81" s="1363"/>
      <c r="Z81" s="1363"/>
      <c r="AA81" s="1363"/>
      <c r="AB81" s="1363"/>
      <c r="AC81" s="1364"/>
      <c r="AD81" s="2533"/>
      <c r="AE81" s="2534"/>
      <c r="AF81" s="2534"/>
      <c r="AG81" s="864" t="s">
        <v>1062</v>
      </c>
      <c r="AH81" s="2551" t="s">
        <v>529</v>
      </c>
      <c r="AI81" s="1294"/>
      <c r="AJ81" s="2552"/>
      <c r="AK81" s="909" t="s">
        <v>2170</v>
      </c>
      <c r="AL81" s="911" t="s">
        <v>2173</v>
      </c>
    </row>
    <row r="82" spans="1:38" ht="21" customHeight="1">
      <c r="B82" s="2543"/>
      <c r="C82" s="1831"/>
      <c r="D82" s="1831"/>
      <c r="E82" s="2544"/>
      <c r="F82" s="2533"/>
      <c r="G82" s="2534"/>
      <c r="H82" s="2534"/>
      <c r="I82" s="2537"/>
      <c r="J82" s="1222" t="s">
        <v>1398</v>
      </c>
      <c r="K82" s="1223"/>
      <c r="L82" s="1223"/>
      <c r="M82" s="1223"/>
      <c r="N82" s="1223"/>
      <c r="O82" s="1223"/>
      <c r="P82" s="1223"/>
      <c r="Q82" s="1223"/>
      <c r="R82" s="1223"/>
      <c r="S82" s="1223"/>
      <c r="T82" s="1223"/>
      <c r="U82" s="1223"/>
      <c r="V82" s="1223"/>
      <c r="W82" s="1223"/>
      <c r="X82" s="1223"/>
      <c r="Y82" s="1223"/>
      <c r="Z82" s="1223"/>
      <c r="AA82" s="1223"/>
      <c r="AB82" s="1223"/>
      <c r="AC82" s="1224"/>
      <c r="AD82" s="2553"/>
      <c r="AE82" s="2554"/>
      <c r="AF82" s="2554"/>
      <c r="AG82" s="574" t="s">
        <v>1062</v>
      </c>
      <c r="AH82" s="2555" t="s">
        <v>529</v>
      </c>
      <c r="AI82" s="2556"/>
      <c r="AJ82" s="2557"/>
      <c r="AK82" s="909" t="s">
        <v>2170</v>
      </c>
      <c r="AL82" s="911" t="s">
        <v>2175</v>
      </c>
    </row>
    <row r="83" spans="1:38" ht="42" customHeight="1">
      <c r="B83" s="2543"/>
      <c r="C83" s="1831"/>
      <c r="D83" s="1831"/>
      <c r="E83" s="2544"/>
      <c r="F83" s="2533"/>
      <c r="G83" s="2534"/>
      <c r="H83" s="2534"/>
      <c r="I83" s="2537"/>
      <c r="J83" s="1925" t="s">
        <v>2182</v>
      </c>
      <c r="K83" s="1926"/>
      <c r="L83" s="1926"/>
      <c r="M83" s="1926"/>
      <c r="N83" s="1926"/>
      <c r="O83" s="1926"/>
      <c r="P83" s="1926"/>
      <c r="Q83" s="1926"/>
      <c r="R83" s="1926"/>
      <c r="S83" s="1926"/>
      <c r="T83" s="1926"/>
      <c r="U83" s="1926"/>
      <c r="V83" s="1926"/>
      <c r="W83" s="1926"/>
      <c r="X83" s="1926"/>
      <c r="Y83" s="1926"/>
      <c r="Z83" s="1926"/>
      <c r="AA83" s="1926"/>
      <c r="AB83" s="1926"/>
      <c r="AC83" s="1927"/>
      <c r="AD83" s="2553"/>
      <c r="AE83" s="2554"/>
      <c r="AF83" s="2554"/>
      <c r="AG83" s="574" t="s">
        <v>1062</v>
      </c>
      <c r="AH83" s="2555" t="s">
        <v>529</v>
      </c>
      <c r="AI83" s="2556"/>
      <c r="AJ83" s="2557"/>
      <c r="AK83" s="905"/>
      <c r="AL83" s="379"/>
    </row>
    <row r="84" spans="1:38" ht="13.95" customHeight="1">
      <c r="B84" s="2543"/>
      <c r="C84" s="1831"/>
      <c r="D84" s="1831"/>
      <c r="E84" s="2544"/>
      <c r="F84" s="2533"/>
      <c r="G84" s="2534"/>
      <c r="H84" s="2534"/>
      <c r="I84" s="2537"/>
      <c r="J84" s="1363" t="s">
        <v>2183</v>
      </c>
      <c r="K84" s="1363"/>
      <c r="L84" s="1363"/>
      <c r="M84" s="1363"/>
      <c r="N84" s="1363"/>
      <c r="O84" s="1363"/>
      <c r="P84" s="1363"/>
      <c r="Q84" s="1363"/>
      <c r="R84" s="1363"/>
      <c r="S84" s="1363"/>
      <c r="T84" s="1363"/>
      <c r="U84" s="1363"/>
      <c r="V84" s="1363"/>
      <c r="W84" s="1363"/>
      <c r="X84" s="1363"/>
      <c r="Y84" s="1363"/>
      <c r="Z84" s="1363"/>
      <c r="AA84" s="1363"/>
      <c r="AB84" s="1363"/>
      <c r="AC84" s="1364"/>
      <c r="AD84" s="2612"/>
      <c r="AE84" s="2613"/>
      <c r="AF84" s="2613"/>
      <c r="AG84" s="2614" t="s">
        <v>1062</v>
      </c>
      <c r="AH84" s="2558" t="s">
        <v>529</v>
      </c>
      <c r="AI84" s="2559"/>
      <c r="AJ84" s="2560"/>
      <c r="AK84" s="2721" t="s">
        <v>2170</v>
      </c>
      <c r="AL84" s="2720" t="s">
        <v>2186</v>
      </c>
    </row>
    <row r="85" spans="1:38" ht="13.95" customHeight="1">
      <c r="B85" s="2543"/>
      <c r="C85" s="1831"/>
      <c r="D85" s="1831"/>
      <c r="E85" s="2544"/>
      <c r="F85" s="2533"/>
      <c r="G85" s="2534"/>
      <c r="H85" s="2534"/>
      <c r="I85" s="2537"/>
      <c r="J85" s="1363"/>
      <c r="K85" s="1363"/>
      <c r="L85" s="1363"/>
      <c r="M85" s="1363"/>
      <c r="N85" s="1363"/>
      <c r="O85" s="1363"/>
      <c r="P85" s="1363"/>
      <c r="Q85" s="1363"/>
      <c r="R85" s="1363"/>
      <c r="S85" s="1363"/>
      <c r="T85" s="1363"/>
      <c r="U85" s="1363"/>
      <c r="V85" s="1363"/>
      <c r="W85" s="1363"/>
      <c r="X85" s="1363"/>
      <c r="Y85" s="1363"/>
      <c r="Z85" s="1363"/>
      <c r="AA85" s="1363"/>
      <c r="AB85" s="1363"/>
      <c r="AC85" s="1364"/>
      <c r="AD85" s="2533"/>
      <c r="AE85" s="2534"/>
      <c r="AF85" s="2534"/>
      <c r="AG85" s="2537"/>
      <c r="AH85" s="2561"/>
      <c r="AI85" s="2562"/>
      <c r="AJ85" s="2563"/>
      <c r="AK85" s="2721"/>
      <c r="AL85" s="2720"/>
    </row>
    <row r="86" spans="1:38" ht="13.95" customHeight="1" thickBot="1">
      <c r="B86" s="2543"/>
      <c r="C86" s="1831"/>
      <c r="D86" s="1831"/>
      <c r="E86" s="2544"/>
      <c r="F86" s="2535"/>
      <c r="G86" s="2536"/>
      <c r="H86" s="2536"/>
      <c r="I86" s="2538"/>
      <c r="J86" s="1363"/>
      <c r="K86" s="1363"/>
      <c r="L86" s="1363"/>
      <c r="M86" s="1363"/>
      <c r="N86" s="1363"/>
      <c r="O86" s="1363"/>
      <c r="P86" s="1363"/>
      <c r="Q86" s="1363"/>
      <c r="R86" s="1363"/>
      <c r="S86" s="1363"/>
      <c r="T86" s="1363"/>
      <c r="U86" s="1363"/>
      <c r="V86" s="1363"/>
      <c r="W86" s="1363"/>
      <c r="X86" s="1363"/>
      <c r="Y86" s="1363"/>
      <c r="Z86" s="1363"/>
      <c r="AA86" s="1363"/>
      <c r="AB86" s="1363"/>
      <c r="AC86" s="1364"/>
      <c r="AD86" s="2533"/>
      <c r="AE86" s="2534"/>
      <c r="AF86" s="2534"/>
      <c r="AG86" s="2537"/>
      <c r="AH86" s="2725"/>
      <c r="AI86" s="2726"/>
      <c r="AJ86" s="2727"/>
      <c r="AK86" s="2721"/>
      <c r="AL86" s="2720"/>
    </row>
    <row r="87" spans="1:38" ht="19.95" customHeight="1" thickTop="1">
      <c r="B87" s="1359" t="s">
        <v>2177</v>
      </c>
      <c r="C87" s="1360"/>
      <c r="D87" s="1360"/>
      <c r="E87" s="1360"/>
      <c r="F87" s="2533"/>
      <c r="G87" s="2534"/>
      <c r="H87" s="2534"/>
      <c r="I87" s="2537" t="s">
        <v>1062</v>
      </c>
      <c r="J87" s="2567" t="s">
        <v>1420</v>
      </c>
      <c r="K87" s="2568"/>
      <c r="L87" s="2571" t="s">
        <v>2184</v>
      </c>
      <c r="M87" s="2572"/>
      <c r="N87" s="2572"/>
      <c r="O87" s="2572"/>
      <c r="P87" s="2572"/>
      <c r="Q87" s="2572"/>
      <c r="R87" s="2572"/>
      <c r="S87" s="2572"/>
      <c r="T87" s="2572"/>
      <c r="U87" s="2572"/>
      <c r="V87" s="2573"/>
      <c r="W87" s="2577"/>
      <c r="X87" s="2578"/>
      <c r="Y87" s="2578"/>
      <c r="Z87" s="2581" t="s">
        <v>1062</v>
      </c>
      <c r="AA87" s="2583" t="s">
        <v>2185</v>
      </c>
      <c r="AB87" s="2584"/>
      <c r="AC87" s="2585"/>
      <c r="AD87" s="2589"/>
      <c r="AE87" s="2590"/>
      <c r="AF87" s="2590"/>
      <c r="AG87" s="2581" t="s">
        <v>1062</v>
      </c>
      <c r="AH87" s="2728"/>
      <c r="AI87" s="2729"/>
      <c r="AJ87" s="2730"/>
      <c r="AK87" s="2719" t="s">
        <v>2170</v>
      </c>
      <c r="AL87" s="2720" t="s">
        <v>2172</v>
      </c>
    </row>
    <row r="88" spans="1:38" ht="19.95" customHeight="1" thickBot="1">
      <c r="B88" s="1365"/>
      <c r="C88" s="1366"/>
      <c r="D88" s="1366"/>
      <c r="E88" s="1366"/>
      <c r="F88" s="2535"/>
      <c r="G88" s="2536"/>
      <c r="H88" s="2536"/>
      <c r="I88" s="2538"/>
      <c r="J88" s="2569"/>
      <c r="K88" s="2570"/>
      <c r="L88" s="2574"/>
      <c r="M88" s="2575"/>
      <c r="N88" s="2575"/>
      <c r="O88" s="2575"/>
      <c r="P88" s="2575"/>
      <c r="Q88" s="2575"/>
      <c r="R88" s="2575"/>
      <c r="S88" s="2575"/>
      <c r="T88" s="2575"/>
      <c r="U88" s="2575"/>
      <c r="V88" s="2576"/>
      <c r="W88" s="2579"/>
      <c r="X88" s="2580"/>
      <c r="Y88" s="2580"/>
      <c r="Z88" s="2582"/>
      <c r="AA88" s="2586"/>
      <c r="AB88" s="2587"/>
      <c r="AC88" s="2588"/>
      <c r="AD88" s="2591"/>
      <c r="AE88" s="2592"/>
      <c r="AF88" s="2592"/>
      <c r="AG88" s="2582"/>
      <c r="AH88" s="2596"/>
      <c r="AI88" s="2597"/>
      <c r="AJ88" s="2598"/>
      <c r="AK88" s="2719"/>
      <c r="AL88" s="2720"/>
    </row>
    <row r="89" spans="1:38" s="379" customFormat="1" ht="10.199999999999999" customHeight="1" thickTop="1">
      <c r="A89" s="769"/>
      <c r="B89" s="369"/>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69"/>
      <c r="AI89" s="369"/>
      <c r="AJ89" s="369"/>
      <c r="AK89" s="378"/>
    </row>
    <row r="90" spans="1:38" s="553" customFormat="1" ht="20.100000000000001" customHeight="1">
      <c r="A90" s="781"/>
      <c r="B90" s="352" t="s">
        <v>770</v>
      </c>
      <c r="C90" s="528"/>
      <c r="D90" s="849"/>
      <c r="E90" s="849"/>
      <c r="F90" s="849"/>
      <c r="G90" s="849"/>
      <c r="H90" s="854"/>
      <c r="I90" s="854"/>
      <c r="J90" s="369"/>
      <c r="K90" s="369"/>
      <c r="L90" s="369"/>
      <c r="M90" s="369"/>
      <c r="N90" s="369"/>
      <c r="O90" s="369"/>
      <c r="P90" s="369"/>
      <c r="Q90" s="369"/>
      <c r="R90" s="369"/>
      <c r="S90" s="369"/>
      <c r="T90" s="369"/>
      <c r="U90" s="369"/>
      <c r="V90" s="369"/>
      <c r="W90" s="369"/>
      <c r="X90" s="369"/>
      <c r="Y90" s="391"/>
      <c r="Z90" s="391"/>
      <c r="AA90" s="391"/>
      <c r="AB90" s="391"/>
      <c r="AC90" s="391"/>
      <c r="AD90" s="391"/>
      <c r="AE90" s="391"/>
      <c r="AF90" s="391"/>
      <c r="AG90" s="391"/>
      <c r="AH90" s="391"/>
      <c r="AI90" s="391"/>
      <c r="AJ90" s="391"/>
      <c r="AK90" s="416"/>
    </row>
    <row r="91" spans="1:38" s="553" customFormat="1" ht="20.100000000000001" customHeight="1">
      <c r="A91" s="781"/>
      <c r="B91" s="352"/>
      <c r="C91" s="849" t="s">
        <v>771</v>
      </c>
      <c r="D91" s="849" t="s">
        <v>1617</v>
      </c>
      <c r="E91" s="849"/>
      <c r="F91" s="849"/>
      <c r="G91" s="849"/>
      <c r="H91" s="854"/>
      <c r="I91" s="854"/>
      <c r="J91" s="369"/>
      <c r="K91" s="369"/>
      <c r="L91" s="369"/>
      <c r="M91" s="369"/>
      <c r="N91" s="369"/>
      <c r="O91" s="369"/>
      <c r="P91" s="369"/>
      <c r="Q91" s="369"/>
      <c r="R91" s="369"/>
      <c r="S91" s="369"/>
      <c r="T91" s="369"/>
      <c r="U91" s="369"/>
      <c r="V91" s="369"/>
      <c r="W91" s="369"/>
      <c r="X91" s="369"/>
      <c r="Y91" s="391"/>
      <c r="Z91" s="391"/>
      <c r="AA91" s="391"/>
      <c r="AB91" s="391"/>
      <c r="AC91" s="391"/>
      <c r="AD91" s="855" t="s">
        <v>736</v>
      </c>
      <c r="AE91" s="1981" t="s">
        <v>558</v>
      </c>
      <c r="AF91" s="1981"/>
      <c r="AG91" s="1981"/>
      <c r="AH91" s="1981"/>
      <c r="AI91" s="1981"/>
      <c r="AJ91" s="855" t="s">
        <v>737</v>
      </c>
      <c r="AK91" s="903"/>
    </row>
    <row r="92" spans="1:38" ht="20.100000000000001" customHeight="1">
      <c r="B92" s="849"/>
      <c r="C92" s="849" t="s">
        <v>775</v>
      </c>
      <c r="D92" s="849" t="s">
        <v>1618</v>
      </c>
      <c r="E92" s="849"/>
      <c r="F92" s="849"/>
      <c r="G92" s="849"/>
      <c r="H92" s="849"/>
      <c r="I92" s="849"/>
      <c r="J92" s="544"/>
      <c r="K92" s="544"/>
      <c r="L92" s="544"/>
      <c r="M92" s="544"/>
      <c r="N92" s="544"/>
      <c r="O92" s="544"/>
      <c r="P92" s="544"/>
      <c r="Q92" s="544"/>
      <c r="R92" s="544"/>
      <c r="S92" s="544"/>
      <c r="T92" s="544"/>
      <c r="U92" s="544"/>
      <c r="V92" s="544"/>
      <c r="W92" s="544"/>
      <c r="X92" s="544"/>
      <c r="Y92" s="544"/>
      <c r="Z92" s="544"/>
      <c r="AA92" s="544"/>
      <c r="AB92" s="544"/>
      <c r="AC92" s="544"/>
      <c r="AD92" s="544"/>
      <c r="AE92" s="544"/>
      <c r="AF92" s="544"/>
      <c r="AG92" s="544"/>
      <c r="AH92" s="544"/>
      <c r="AI92" s="544"/>
      <c r="AJ92" s="544"/>
      <c r="AK92" s="908"/>
      <c r="AL92" s="379"/>
    </row>
    <row r="93" spans="1:38" ht="20.100000000000001" customHeight="1">
      <c r="A93" s="780"/>
      <c r="B93" s="439"/>
      <c r="C93" s="701"/>
      <c r="D93" s="2226" t="s">
        <v>1067</v>
      </c>
      <c r="E93" s="2227"/>
      <c r="F93" s="2227"/>
      <c r="G93" s="2227"/>
      <c r="H93" s="2227"/>
      <c r="I93" s="2227"/>
      <c r="J93" s="2227"/>
      <c r="K93" s="2227"/>
      <c r="L93" s="2228"/>
      <c r="M93" s="2226" t="s">
        <v>1399</v>
      </c>
      <c r="N93" s="2227"/>
      <c r="O93" s="2227"/>
      <c r="P93" s="2227"/>
      <c r="Q93" s="2227"/>
      <c r="R93" s="2227"/>
      <c r="S93" s="2227"/>
      <c r="T93" s="2227"/>
      <c r="U93" s="2227"/>
      <c r="V93" s="2227"/>
      <c r="W93" s="2227"/>
      <c r="X93" s="2227"/>
      <c r="Y93" s="2227"/>
      <c r="Z93" s="2227"/>
      <c r="AA93" s="2227"/>
      <c r="AB93" s="2227"/>
      <c r="AC93" s="2227"/>
      <c r="AD93" s="2227"/>
      <c r="AE93" s="2227"/>
      <c r="AF93" s="2227"/>
      <c r="AG93" s="2227"/>
      <c r="AH93" s="2227"/>
      <c r="AI93" s="2227"/>
      <c r="AJ93" s="2228"/>
      <c r="AK93"/>
      <c r="AL93" s="379"/>
    </row>
    <row r="94" spans="1:38" ht="40.049999999999997" customHeight="1">
      <c r="C94" s="701"/>
      <c r="D94" s="2044" t="s">
        <v>1400</v>
      </c>
      <c r="E94" s="2045"/>
      <c r="F94" s="2045"/>
      <c r="G94" s="2045"/>
      <c r="H94" s="2045"/>
      <c r="I94" s="2045"/>
      <c r="J94" s="2045"/>
      <c r="K94" s="2045"/>
      <c r="L94" s="2046"/>
      <c r="M94" s="786"/>
      <c r="N94" s="786"/>
      <c r="O94" s="786"/>
      <c r="P94" s="786"/>
      <c r="Q94" s="786"/>
      <c r="R94" s="786"/>
      <c r="S94" s="786"/>
      <c r="T94" s="786"/>
      <c r="U94" s="786"/>
      <c r="V94" s="786"/>
      <c r="W94" s="786"/>
      <c r="X94" s="786"/>
      <c r="Y94" s="786"/>
      <c r="Z94" s="786"/>
      <c r="AA94" s="786"/>
      <c r="AB94" s="786"/>
      <c r="AC94" s="786"/>
      <c r="AD94" s="786"/>
      <c r="AE94" s="786"/>
      <c r="AF94" s="786"/>
      <c r="AG94" s="786"/>
      <c r="AH94" s="786"/>
      <c r="AI94" s="786"/>
      <c r="AJ94" s="787"/>
      <c r="AK94"/>
      <c r="AL94" s="379"/>
    </row>
    <row r="95" spans="1:38" ht="40.049999999999997" customHeight="1">
      <c r="C95" s="701"/>
      <c r="D95" s="2403" t="s">
        <v>1401</v>
      </c>
      <c r="E95" s="2404"/>
      <c r="F95" s="2404"/>
      <c r="G95" s="2404"/>
      <c r="H95" s="2404"/>
      <c r="I95" s="2404"/>
      <c r="J95" s="2404"/>
      <c r="K95" s="2404"/>
      <c r="L95" s="2405"/>
      <c r="M95" s="786"/>
      <c r="N95" s="786"/>
      <c r="O95" s="786"/>
      <c r="P95" s="786"/>
      <c r="Q95" s="786"/>
      <c r="R95" s="786"/>
      <c r="S95" s="786"/>
      <c r="T95" s="786"/>
      <c r="U95" s="786"/>
      <c r="V95" s="786"/>
      <c r="W95" s="786"/>
      <c r="X95" s="786"/>
      <c r="Y95" s="786"/>
      <c r="Z95" s="786"/>
      <c r="AA95" s="786"/>
      <c r="AB95" s="786"/>
      <c r="AC95" s="786"/>
      <c r="AD95" s="786"/>
      <c r="AE95" s="786"/>
      <c r="AF95" s="786"/>
      <c r="AG95" s="786"/>
      <c r="AH95" s="786"/>
      <c r="AI95" s="786"/>
      <c r="AJ95" s="787"/>
      <c r="AK95"/>
      <c r="AL95" s="379"/>
    </row>
    <row r="96" spans="1:38" ht="13.2" customHeight="1">
      <c r="B96" s="378"/>
      <c r="C96" s="528"/>
      <c r="D96" s="849"/>
      <c r="E96" s="849"/>
      <c r="F96" s="849"/>
      <c r="G96" s="849"/>
      <c r="H96" s="854"/>
      <c r="I96" s="854"/>
      <c r="Y96" s="391"/>
      <c r="Z96" s="391"/>
      <c r="AA96" s="391"/>
      <c r="AB96" s="391"/>
      <c r="AC96" s="391"/>
      <c r="AD96" s="391"/>
      <c r="AE96" s="391"/>
      <c r="AF96" s="391"/>
      <c r="AG96" s="391"/>
      <c r="AH96" s="391"/>
      <c r="AI96" s="391"/>
      <c r="AJ96" s="391"/>
      <c r="AK96"/>
      <c r="AL96" s="379"/>
    </row>
    <row r="97" spans="1:38" ht="20.100000000000001" customHeight="1">
      <c r="B97" s="860" t="s">
        <v>1920</v>
      </c>
      <c r="C97" s="856" t="s">
        <v>1921</v>
      </c>
      <c r="D97" s="849"/>
      <c r="E97" s="849"/>
      <c r="F97" s="849"/>
      <c r="G97" s="849"/>
      <c r="H97" s="854"/>
      <c r="I97" s="854"/>
      <c r="Y97" s="391"/>
      <c r="Z97" s="391"/>
      <c r="AA97" s="391"/>
      <c r="AB97" s="391"/>
      <c r="AC97" s="391"/>
      <c r="AD97" s="391"/>
      <c r="AE97" s="391"/>
      <c r="AF97" s="391"/>
      <c r="AG97" s="391"/>
      <c r="AH97" s="391"/>
      <c r="AI97" s="391"/>
      <c r="AJ97" s="391"/>
      <c r="AK97"/>
      <c r="AL97" s="379"/>
    </row>
    <row r="98" spans="1:38" ht="20.100000000000001" customHeight="1">
      <c r="A98" s="782"/>
      <c r="B98" s="422" t="s">
        <v>1067</v>
      </c>
      <c r="C98" s="422"/>
      <c r="D98" s="422"/>
      <c r="E98" s="422"/>
      <c r="F98" s="422"/>
      <c r="G98" s="422"/>
      <c r="H98" s="353" t="s">
        <v>1402</v>
      </c>
      <c r="I98" s="354"/>
      <c r="J98" s="354"/>
      <c r="K98" s="354"/>
      <c r="L98" s="354"/>
      <c r="M98" s="354"/>
      <c r="N98" s="354"/>
      <c r="O98" s="354"/>
      <c r="P98" s="354"/>
      <c r="Q98" s="354"/>
      <c r="R98" s="354"/>
      <c r="S98" s="354"/>
      <c r="T98" s="354"/>
      <c r="U98" s="354"/>
      <c r="V98" s="354"/>
      <c r="W98" s="354"/>
      <c r="X98" s="354"/>
      <c r="Y98" s="354"/>
      <c r="Z98" s="354"/>
      <c r="AA98" s="354"/>
      <c r="AB98" s="354"/>
      <c r="AC98" s="354"/>
      <c r="AD98" s="354"/>
      <c r="AE98" s="354"/>
      <c r="AF98" s="354"/>
      <c r="AG98" s="354"/>
      <c r="AH98" s="354"/>
      <c r="AI98" s="354"/>
      <c r="AJ98" s="359"/>
      <c r="AK98"/>
      <c r="AL98" s="379"/>
    </row>
    <row r="99" spans="1:38" ht="14.1" customHeight="1">
      <c r="A99" s="782"/>
      <c r="B99" s="2065" t="s">
        <v>1403</v>
      </c>
      <c r="C99" s="2065"/>
      <c r="D99" s="2065"/>
      <c r="E99" s="2065"/>
      <c r="F99" s="2065"/>
      <c r="G99" s="2065"/>
      <c r="H99" s="554" t="s">
        <v>871</v>
      </c>
      <c r="I99" s="846"/>
      <c r="J99" s="846"/>
      <c r="K99" s="846"/>
      <c r="L99" s="846"/>
      <c r="M99" s="846"/>
      <c r="N99" s="846"/>
      <c r="O99" s="846"/>
      <c r="P99" s="846"/>
      <c r="Q99" s="846"/>
      <c r="R99" s="846"/>
      <c r="S99" s="846"/>
      <c r="T99" s="846"/>
      <c r="U99" s="846"/>
      <c r="V99" s="846"/>
      <c r="W99" s="846"/>
      <c r="X99" s="846"/>
      <c r="Y99" s="846"/>
      <c r="Z99" s="846"/>
      <c r="AA99" s="846"/>
      <c r="AB99" s="846"/>
      <c r="AC99" s="846"/>
      <c r="AD99" s="846"/>
      <c r="AE99" s="846"/>
      <c r="AF99" s="846"/>
      <c r="AG99" s="846"/>
      <c r="AH99" s="846"/>
      <c r="AI99" s="846"/>
      <c r="AJ99" s="847"/>
      <c r="AK99"/>
      <c r="AL99" s="379"/>
    </row>
    <row r="100" spans="1:38" ht="40.049999999999997" customHeight="1">
      <c r="A100" s="782"/>
      <c r="B100" s="2065"/>
      <c r="C100" s="2065"/>
      <c r="D100" s="2065"/>
      <c r="E100" s="2065"/>
      <c r="F100" s="2065"/>
      <c r="G100" s="2065"/>
      <c r="H100" s="2071"/>
      <c r="I100" s="2072"/>
      <c r="J100" s="2072"/>
      <c r="K100" s="2072"/>
      <c r="L100" s="2072"/>
      <c r="M100" s="2072"/>
      <c r="N100" s="2072"/>
      <c r="O100" s="2072"/>
      <c r="P100" s="2072"/>
      <c r="Q100" s="2072"/>
      <c r="R100" s="2072"/>
      <c r="S100" s="2072"/>
      <c r="T100" s="2072"/>
      <c r="U100" s="2072"/>
      <c r="V100" s="2072"/>
      <c r="W100" s="2072"/>
      <c r="X100" s="2072"/>
      <c r="Y100" s="2072"/>
      <c r="Z100" s="2072"/>
      <c r="AA100" s="2072"/>
      <c r="AB100" s="2072"/>
      <c r="AC100" s="2072"/>
      <c r="AD100" s="2072"/>
      <c r="AE100" s="2072"/>
      <c r="AF100" s="2072"/>
      <c r="AG100" s="2072"/>
      <c r="AH100" s="2072"/>
      <c r="AI100" s="2072"/>
      <c r="AJ100" s="2073"/>
      <c r="AK100"/>
      <c r="AL100" s="379"/>
    </row>
    <row r="101" spans="1:38" ht="14.1" customHeight="1">
      <c r="A101" s="782"/>
      <c r="B101" s="2065" t="s">
        <v>1404</v>
      </c>
      <c r="C101" s="2065"/>
      <c r="D101" s="2065"/>
      <c r="E101" s="2065"/>
      <c r="F101" s="2065"/>
      <c r="G101" s="2065"/>
      <c r="H101" s="1992" t="s">
        <v>529</v>
      </c>
      <c r="I101" s="1993"/>
      <c r="J101" s="554" t="s">
        <v>1405</v>
      </c>
      <c r="K101" s="555"/>
      <c r="L101" s="555"/>
      <c r="M101" s="555"/>
      <c r="N101" s="555"/>
      <c r="O101" s="555"/>
      <c r="P101" s="555"/>
      <c r="Q101" s="555"/>
      <c r="R101" s="555"/>
      <c r="S101" s="555"/>
      <c r="T101" s="555"/>
      <c r="U101" s="555"/>
      <c r="V101" s="555"/>
      <c r="W101" s="555"/>
      <c r="X101" s="555"/>
      <c r="Y101" s="555"/>
      <c r="Z101" s="555"/>
      <c r="AA101" s="555"/>
      <c r="AB101" s="555"/>
      <c r="AC101" s="555"/>
      <c r="AD101" s="555"/>
      <c r="AE101" s="555"/>
      <c r="AF101" s="555"/>
      <c r="AG101" s="555"/>
      <c r="AH101" s="555"/>
      <c r="AI101" s="555"/>
      <c r="AJ101" s="556"/>
      <c r="AK101"/>
      <c r="AL101" s="379"/>
    </row>
    <row r="102" spans="1:38" ht="19.95" customHeight="1">
      <c r="A102" s="782"/>
      <c r="B102" s="2065"/>
      <c r="C102" s="2065"/>
      <c r="D102" s="2065"/>
      <c r="E102" s="2065"/>
      <c r="F102" s="2065"/>
      <c r="G102" s="2065"/>
      <c r="H102" s="2107"/>
      <c r="I102" s="2108"/>
      <c r="J102" s="2028"/>
      <c r="K102" s="2029"/>
      <c r="L102" s="2029"/>
      <c r="M102" s="2029"/>
      <c r="N102" s="2029"/>
      <c r="O102" s="2029"/>
      <c r="P102" s="2029"/>
      <c r="Q102" s="2029"/>
      <c r="R102" s="2029"/>
      <c r="S102" s="2029"/>
      <c r="T102" s="2029"/>
      <c r="U102" s="2029"/>
      <c r="V102" s="2029"/>
      <c r="W102" s="2029"/>
      <c r="X102" s="2029"/>
      <c r="Y102" s="2029"/>
      <c r="Z102" s="2029"/>
      <c r="AA102" s="2029"/>
      <c r="AB102" s="2029"/>
      <c r="AC102" s="2029"/>
      <c r="AD102" s="2029"/>
      <c r="AE102" s="2029"/>
      <c r="AF102" s="2029"/>
      <c r="AG102" s="2029"/>
      <c r="AH102" s="2029"/>
      <c r="AI102" s="2029"/>
      <c r="AJ102" s="2030"/>
      <c r="AK102"/>
      <c r="AL102" s="379"/>
    </row>
    <row r="103" spans="1:38" ht="19.95" customHeight="1">
      <c r="A103" s="782"/>
      <c r="B103" s="2065"/>
      <c r="C103" s="2065"/>
      <c r="D103" s="2065"/>
      <c r="E103" s="2065"/>
      <c r="F103" s="2065"/>
      <c r="G103" s="2065"/>
      <c r="H103" s="1984"/>
      <c r="I103" s="1985"/>
      <c r="J103" s="1994"/>
      <c r="K103" s="1995"/>
      <c r="L103" s="1995"/>
      <c r="M103" s="1995"/>
      <c r="N103" s="1995"/>
      <c r="O103" s="1995"/>
      <c r="P103" s="1995"/>
      <c r="Q103" s="1995"/>
      <c r="R103" s="1995"/>
      <c r="S103" s="1995"/>
      <c r="T103" s="1995"/>
      <c r="U103" s="1995"/>
      <c r="V103" s="1995"/>
      <c r="W103" s="1995"/>
      <c r="X103" s="1995"/>
      <c r="Y103" s="1995"/>
      <c r="Z103" s="1995"/>
      <c r="AA103" s="1995"/>
      <c r="AB103" s="1995"/>
      <c r="AC103" s="1995"/>
      <c r="AD103" s="1995"/>
      <c r="AE103" s="1995"/>
      <c r="AF103" s="1995"/>
      <c r="AG103" s="1995"/>
      <c r="AH103" s="1995"/>
      <c r="AI103" s="1995"/>
      <c r="AJ103" s="1996"/>
      <c r="AK103"/>
      <c r="AL103" s="379"/>
    </row>
  </sheetData>
  <mergeCells count="204">
    <mergeCell ref="D95:L95"/>
    <mergeCell ref="B99:G100"/>
    <mergeCell ref="H100:AJ100"/>
    <mergeCell ref="B101:G103"/>
    <mergeCell ref="H101:I103"/>
    <mergeCell ref="J102:AJ103"/>
    <mergeCell ref="AG87:AG88"/>
    <mergeCell ref="AH87:AJ88"/>
    <mergeCell ref="AE91:AI91"/>
    <mergeCell ref="D93:L93"/>
    <mergeCell ref="M93:AJ93"/>
    <mergeCell ref="D94:L94"/>
    <mergeCell ref="B87:E88"/>
    <mergeCell ref="F87:H88"/>
    <mergeCell ref="I87:I88"/>
    <mergeCell ref="J87:K88"/>
    <mergeCell ref="L87:V88"/>
    <mergeCell ref="W87:Y88"/>
    <mergeCell ref="Z87:Z88"/>
    <mergeCell ref="AA87:AC88"/>
    <mergeCell ref="AD87:AF88"/>
    <mergeCell ref="AD83:AF83"/>
    <mergeCell ref="AH83:AJ83"/>
    <mergeCell ref="J84:AC86"/>
    <mergeCell ref="AD84:AF86"/>
    <mergeCell ref="AG84:AG86"/>
    <mergeCell ref="AH84:AJ86"/>
    <mergeCell ref="F81:H86"/>
    <mergeCell ref="I81:I86"/>
    <mergeCell ref="J81:AC81"/>
    <mergeCell ref="AD81:AF81"/>
    <mergeCell ref="AH81:AJ81"/>
    <mergeCell ref="J82:AC82"/>
    <mergeCell ref="AD82:AF82"/>
    <mergeCell ref="AH82:AJ82"/>
    <mergeCell ref="J83:AC83"/>
    <mergeCell ref="F77:I77"/>
    <mergeCell ref="J77:AC77"/>
    <mergeCell ref="AD77:AG77"/>
    <mergeCell ref="AH77:AJ77"/>
    <mergeCell ref="B78:E80"/>
    <mergeCell ref="F78:H79"/>
    <mergeCell ref="I78:I79"/>
    <mergeCell ref="J78:AC78"/>
    <mergeCell ref="AD78:AF78"/>
    <mergeCell ref="AH78:AJ78"/>
    <mergeCell ref="J79:AC79"/>
    <mergeCell ref="AD79:AF79"/>
    <mergeCell ref="AH79:AJ79"/>
    <mergeCell ref="F80:I80"/>
    <mergeCell ref="J80:K80"/>
    <mergeCell ref="L80:V80"/>
    <mergeCell ref="W80:Y80"/>
    <mergeCell ref="AA80:AC80"/>
    <mergeCell ref="AD80:AF80"/>
    <mergeCell ref="AH80:AJ80"/>
    <mergeCell ref="D69:L69"/>
    <mergeCell ref="M69:N69"/>
    <mergeCell ref="O69:V69"/>
    <mergeCell ref="AE72:AI72"/>
    <mergeCell ref="D73:E73"/>
    <mergeCell ref="C76:D76"/>
    <mergeCell ref="D67:L67"/>
    <mergeCell ref="M67:N67"/>
    <mergeCell ref="O67:V67"/>
    <mergeCell ref="D68:L68"/>
    <mergeCell ref="M68:N68"/>
    <mergeCell ref="O68:V68"/>
    <mergeCell ref="D64:N64"/>
    <mergeCell ref="O64:W64"/>
    <mergeCell ref="D65:L65"/>
    <mergeCell ref="M65:N65"/>
    <mergeCell ref="O65:V65"/>
    <mergeCell ref="D66:L66"/>
    <mergeCell ref="M66:N66"/>
    <mergeCell ref="O66:V66"/>
    <mergeCell ref="D61:K61"/>
    <mergeCell ref="L61:AJ61"/>
    <mergeCell ref="D62:K62"/>
    <mergeCell ref="L62:AJ62"/>
    <mergeCell ref="D63:AA63"/>
    <mergeCell ref="AE63:AI63"/>
    <mergeCell ref="D58:K58"/>
    <mergeCell ref="L58:AJ58"/>
    <mergeCell ref="D59:K59"/>
    <mergeCell ref="L59:AJ59"/>
    <mergeCell ref="D60:K60"/>
    <mergeCell ref="L60:AJ60"/>
    <mergeCell ref="AF53:AJ53"/>
    <mergeCell ref="C54:H54"/>
    <mergeCell ref="I54:L54"/>
    <mergeCell ref="N54:Q54"/>
    <mergeCell ref="S54:V54"/>
    <mergeCell ref="X54:Z54"/>
    <mergeCell ref="AA54:AD54"/>
    <mergeCell ref="AF54:AJ54"/>
    <mergeCell ref="C53:H53"/>
    <mergeCell ref="I53:L53"/>
    <mergeCell ref="N53:Q53"/>
    <mergeCell ref="S53:V53"/>
    <mergeCell ref="X53:Z53"/>
    <mergeCell ref="AA53:AD53"/>
    <mergeCell ref="AF51:AJ51"/>
    <mergeCell ref="C52:H52"/>
    <mergeCell ref="I52:L52"/>
    <mergeCell ref="N52:Q52"/>
    <mergeCell ref="S52:V52"/>
    <mergeCell ref="X52:Z52"/>
    <mergeCell ref="AA52:AD52"/>
    <mergeCell ref="AF52:AJ52"/>
    <mergeCell ref="C51:H51"/>
    <mergeCell ref="I51:L51"/>
    <mergeCell ref="N51:Q51"/>
    <mergeCell ref="S51:V51"/>
    <mergeCell ref="X51:Z51"/>
    <mergeCell ref="AA51:AD51"/>
    <mergeCell ref="C47:D47"/>
    <mergeCell ref="C49:H50"/>
    <mergeCell ref="I49:M50"/>
    <mergeCell ref="AA49:AE50"/>
    <mergeCell ref="AF49:AJ50"/>
    <mergeCell ref="S50:W50"/>
    <mergeCell ref="X50:Z50"/>
    <mergeCell ref="R43:X43"/>
    <mergeCell ref="AA43:AG43"/>
    <mergeCell ref="R44:X44"/>
    <mergeCell ref="AA44:AG44"/>
    <mergeCell ref="C45:D45"/>
    <mergeCell ref="AE46:AI46"/>
    <mergeCell ref="B35:C35"/>
    <mergeCell ref="E36:AI37"/>
    <mergeCell ref="R42:X42"/>
    <mergeCell ref="AA42:AG42"/>
    <mergeCell ref="C31:M34"/>
    <mergeCell ref="N31:N34"/>
    <mergeCell ref="O33:W33"/>
    <mergeCell ref="X33:Y34"/>
    <mergeCell ref="Z33:AJ33"/>
    <mergeCell ref="O34:V34"/>
    <mergeCell ref="Z34:AI34"/>
    <mergeCell ref="O31:W31"/>
    <mergeCell ref="X31:Y32"/>
    <mergeCell ref="Z31:AJ31"/>
    <mergeCell ref="O32:V32"/>
    <mergeCell ref="Z32:AI32"/>
    <mergeCell ref="C21:D21"/>
    <mergeCell ref="AC21:AI21"/>
    <mergeCell ref="C22:D22"/>
    <mergeCell ref="AC22:AI22"/>
    <mergeCell ref="B23:C23"/>
    <mergeCell ref="C27:F30"/>
    <mergeCell ref="G27:M28"/>
    <mergeCell ref="N27:N28"/>
    <mergeCell ref="G29:M30"/>
    <mergeCell ref="N29:N30"/>
    <mergeCell ref="O27:W27"/>
    <mergeCell ref="X27:Y28"/>
    <mergeCell ref="Z27:AJ27"/>
    <mergeCell ref="O28:V28"/>
    <mergeCell ref="Z28:AI28"/>
    <mergeCell ref="O29:W29"/>
    <mergeCell ref="X29:Y30"/>
    <mergeCell ref="Z29:AJ29"/>
    <mergeCell ref="O30:V30"/>
    <mergeCell ref="Z30:AI30"/>
    <mergeCell ref="AC11:AI11"/>
    <mergeCell ref="C18:D18"/>
    <mergeCell ref="AC18:AI18"/>
    <mergeCell ref="C19:D19"/>
    <mergeCell ref="AC19:AI19"/>
    <mergeCell ref="C20:D20"/>
    <mergeCell ref="AC20:AI20"/>
    <mergeCell ref="F19:AB19"/>
    <mergeCell ref="C16:D16"/>
    <mergeCell ref="AC16:AI16"/>
    <mergeCell ref="C17:D17"/>
    <mergeCell ref="AC17:AI17"/>
    <mergeCell ref="F17:AB17"/>
    <mergeCell ref="C15:D15"/>
    <mergeCell ref="AC15:AI15"/>
    <mergeCell ref="AK87:AK88"/>
    <mergeCell ref="AL87:AL88"/>
    <mergeCell ref="B81:E86"/>
    <mergeCell ref="AK84:AK86"/>
    <mergeCell ref="AL84:AL86"/>
    <mergeCell ref="E6:AB6"/>
    <mergeCell ref="AC6:AJ6"/>
    <mergeCell ref="C7:D7"/>
    <mergeCell ref="AC7:AJ7"/>
    <mergeCell ref="C8:D8"/>
    <mergeCell ref="AC8:AI8"/>
    <mergeCell ref="C12:D12"/>
    <mergeCell ref="AC12:AI12"/>
    <mergeCell ref="C13:D13"/>
    <mergeCell ref="AC13:AI13"/>
    <mergeCell ref="C14:D14"/>
    <mergeCell ref="AC14:AI14"/>
    <mergeCell ref="F12:AB12"/>
    <mergeCell ref="F13:AB13"/>
    <mergeCell ref="C9:D9"/>
    <mergeCell ref="AC9:AI9"/>
    <mergeCell ref="C10:D10"/>
    <mergeCell ref="AC10:AI10"/>
    <mergeCell ref="C11:D11"/>
  </mergeCells>
  <phoneticPr fontId="2"/>
  <dataValidations count="10">
    <dataValidation imeMode="hiragana" allowBlank="1" showInputMessage="1" showErrorMessage="1" sqref="H100:AJ100 L59:AJ62 M94:AJ95"/>
    <dataValidation type="list" allowBlank="1" showInputMessage="1" showErrorMessage="1" sqref="H101:I103 AF51:AH54">
      <formula1>"有・無,有,無"</formula1>
    </dataValidation>
    <dataValidation type="list" allowBlank="1" showInputMessage="1" showErrorMessage="1" sqref="AE91:AI91 AE46:AI46 AE72:AI72">
      <formula1>"い　る　・　いない,い な い,い　　る,－"</formula1>
    </dataValidation>
    <dataValidation type="list" allowBlank="1" showInputMessage="1" showErrorMessage="1" sqref="N29 N31 N27">
      <formula1>"○"</formula1>
    </dataValidation>
    <dataValidation type="list" allowBlank="1" showInputMessage="1" showErrorMessage="1" sqref="AH79 AH81:AH84">
      <formula1>"有・無,有:県,有:理事会,無"</formula1>
    </dataValidation>
    <dataValidation type="list" allowBlank="1" showInputMessage="1" showErrorMessage="1" sqref="AE63:AI63">
      <formula1>"い　る　・　いない,い な い,い　　る"</formula1>
    </dataValidation>
    <dataValidation type="list" allowBlank="1" showInputMessage="1" showErrorMessage="1" sqref="X51:Z54">
      <formula1>"有・無,有,無,－"</formula1>
    </dataValidation>
    <dataValidation type="list" allowBlank="1" showInputMessage="1" showErrorMessage="1" sqref="X27 X29 X33 X31">
      <formula1>"＞・＜,＜,＞,－"</formula1>
    </dataValidation>
    <dataValidation type="list" allowBlank="1" showInputMessage="1" showErrorMessage="1" sqref="P5:R5 P25:R25">
      <formula1>"有　・　無,有,無"</formula1>
    </dataValidation>
    <dataValidation type="list" allowBlank="1" showInputMessage="1" showErrorMessage="1" sqref="C7:D22">
      <formula1>"○,－"</formula1>
    </dataValidation>
  </dataValidations>
  <printOptions horizontalCentered="1"/>
  <pageMargins left="0.78740157480314965" right="0.78740157480314965" top="0.78740157480314965" bottom="0.78740157480314965" header="0.51181102362204722" footer="0.51181102362204722"/>
  <pageSetup paperSize="9" scale="81" firstPageNumber="35" fitToHeight="0" pageOrder="overThenDown" orientation="landscape" useFirstPageNumber="1" r:id="rId1"/>
  <headerFooter alignWithMargins="0">
    <oddFooter>&amp;R&amp;A</oddFooter>
  </headerFooter>
  <rowBreaks count="3" manualBreakCount="3">
    <brk id="24" max="16383" man="1"/>
    <brk id="47" max="16383" man="1"/>
    <brk id="7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AJ286"/>
  <sheetViews>
    <sheetView showZeros="0" view="pageBreakPreview" zoomScaleNormal="100" zoomScaleSheetLayoutView="100" workbookViewId="0">
      <selection activeCell="AE21" sqref="AE21"/>
    </sheetView>
  </sheetViews>
  <sheetFormatPr defaultColWidth="0" defaultRowHeight="12"/>
  <cols>
    <col min="1" max="1" width="4.6640625" style="85" customWidth="1"/>
    <col min="2" max="2" width="3.6640625" style="21" customWidth="1"/>
    <col min="3" max="3" width="2.33203125" style="21" bestFit="1" customWidth="1"/>
    <col min="4" max="9" width="2.88671875" style="21" customWidth="1"/>
    <col min="10" max="15" width="2.6640625" style="21" customWidth="1"/>
    <col min="16" max="19" width="2.88671875" style="21" customWidth="1"/>
    <col min="20" max="25" width="2.6640625" style="21" customWidth="1"/>
    <col min="26" max="34" width="3.109375" style="21" customWidth="1"/>
    <col min="35" max="37" width="2.6640625" style="21" customWidth="1"/>
    <col min="38" max="39" width="9" style="21" customWidth="1"/>
    <col min="40" max="16384" width="0" style="21" hidden="1"/>
  </cols>
  <sheetData>
    <row r="1" spans="1:31" s="109" customFormat="1" ht="16.2">
      <c r="A1" s="600" t="s">
        <v>1619</v>
      </c>
    </row>
    <row r="2" spans="1:31" s="109" customFormat="1" ht="8.1" customHeight="1">
      <c r="A2" s="600"/>
    </row>
    <row r="3" spans="1:31" s="3" customFormat="1" ht="20.100000000000001" customHeight="1" thickBot="1">
      <c r="A3" s="601" t="s">
        <v>1620</v>
      </c>
      <c r="B3" s="3" t="s">
        <v>1621</v>
      </c>
      <c r="U3" s="602"/>
      <c r="V3" s="602"/>
      <c r="W3" s="602" t="s">
        <v>1622</v>
      </c>
      <c r="X3" s="602"/>
      <c r="Y3" s="602"/>
      <c r="Z3" s="602"/>
      <c r="AA3" s="602"/>
    </row>
    <row r="4" spans="1:31" s="608" customFormat="1" ht="27" customHeight="1" thickBot="1">
      <c r="A4" s="603"/>
      <c r="B4" s="604" t="s">
        <v>1623</v>
      </c>
      <c r="C4" s="605"/>
      <c r="D4" s="605"/>
      <c r="E4" s="2734" t="s">
        <v>68</v>
      </c>
      <c r="F4" s="2735"/>
      <c r="G4" s="2736" t="s">
        <v>468</v>
      </c>
      <c r="H4" s="2736"/>
      <c r="I4" s="2736"/>
      <c r="J4" s="2734" t="s">
        <v>1624</v>
      </c>
      <c r="K4" s="2737"/>
      <c r="L4" s="2737"/>
      <c r="M4" s="2737"/>
      <c r="N4" s="2737"/>
      <c r="O4" s="2737"/>
      <c r="P4" s="2737"/>
      <c r="Q4" s="2737"/>
      <c r="R4" s="2737"/>
      <c r="S4" s="2737"/>
      <c r="T4" s="2737"/>
      <c r="U4" s="2737"/>
      <c r="V4" s="2737"/>
      <c r="W4" s="2738"/>
      <c r="X4" s="605" t="s">
        <v>1625</v>
      </c>
      <c r="Y4" s="605"/>
      <c r="Z4" s="605"/>
      <c r="AA4" s="606"/>
      <c r="AB4" s="2734" t="s">
        <v>1626</v>
      </c>
      <c r="AC4" s="2739"/>
      <c r="AD4" s="607"/>
      <c r="AE4" s="607"/>
    </row>
    <row r="5" spans="1:31" s="227" customFormat="1" ht="18" customHeight="1">
      <c r="A5" s="101"/>
      <c r="B5" s="2740" t="s">
        <v>1627</v>
      </c>
      <c r="C5" s="2741"/>
      <c r="D5" s="2741"/>
      <c r="E5" s="2746" t="s">
        <v>1628</v>
      </c>
      <c r="F5" s="2746"/>
      <c r="G5" s="2746"/>
      <c r="H5" s="2746"/>
      <c r="I5" s="2746"/>
      <c r="J5" s="2749">
        <v>3.3</v>
      </c>
      <c r="K5" s="2750"/>
      <c r="L5" s="2750"/>
      <c r="M5" s="2753" t="s">
        <v>1630</v>
      </c>
      <c r="N5" s="2750"/>
      <c r="O5" s="2754"/>
      <c r="P5" s="2750"/>
      <c r="Q5" s="2750"/>
      <c r="R5" s="2753" t="s">
        <v>1631</v>
      </c>
      <c r="S5" s="2750"/>
      <c r="T5" s="2755">
        <f>O5*3.3</f>
        <v>0</v>
      </c>
      <c r="U5" s="2756"/>
      <c r="V5" s="2756"/>
      <c r="W5" s="2758" t="s">
        <v>1633</v>
      </c>
      <c r="X5" s="2760"/>
      <c r="Y5" s="2756"/>
      <c r="Z5" s="2756"/>
      <c r="AA5" s="609" t="s">
        <v>1634</v>
      </c>
      <c r="AB5" s="2762" t="s">
        <v>1635</v>
      </c>
      <c r="AC5" s="2763"/>
      <c r="AD5" s="610"/>
      <c r="AE5" s="308"/>
    </row>
    <row r="6" spans="1:31" s="227" customFormat="1" ht="18" customHeight="1">
      <c r="A6" s="101"/>
      <c r="B6" s="2742"/>
      <c r="C6" s="2743"/>
      <c r="D6" s="2743"/>
      <c r="E6" s="2747"/>
      <c r="F6" s="2747"/>
      <c r="G6" s="2747"/>
      <c r="H6" s="2747"/>
      <c r="I6" s="2747"/>
      <c r="J6" s="2751"/>
      <c r="K6" s="2752"/>
      <c r="L6" s="2752"/>
      <c r="M6" s="2752"/>
      <c r="N6" s="2752"/>
      <c r="O6" s="2752"/>
      <c r="P6" s="2752"/>
      <c r="Q6" s="2752"/>
      <c r="R6" s="2752"/>
      <c r="S6" s="2752"/>
      <c r="T6" s="2757"/>
      <c r="U6" s="2757"/>
      <c r="V6" s="2757"/>
      <c r="W6" s="2759"/>
      <c r="X6" s="2761"/>
      <c r="Y6" s="2757"/>
      <c r="Z6" s="2757"/>
      <c r="AA6" s="599" t="s">
        <v>1633</v>
      </c>
      <c r="AB6" s="2764"/>
      <c r="AC6" s="2765"/>
      <c r="AD6" s="610"/>
      <c r="AE6" s="308"/>
    </row>
    <row r="7" spans="1:31" s="227" customFormat="1" ht="18" customHeight="1">
      <c r="A7" s="101"/>
      <c r="B7" s="2742"/>
      <c r="C7" s="2743"/>
      <c r="D7" s="2743"/>
      <c r="E7" s="2747"/>
      <c r="F7" s="2747"/>
      <c r="G7" s="2747"/>
      <c r="H7" s="2747"/>
      <c r="I7" s="2747"/>
      <c r="J7" s="2766">
        <v>3.3</v>
      </c>
      <c r="K7" s="2767"/>
      <c r="L7" s="2767"/>
      <c r="M7" s="2768" t="s">
        <v>1630</v>
      </c>
      <c r="N7" s="2767"/>
      <c r="O7" s="2769"/>
      <c r="P7" s="2767"/>
      <c r="Q7" s="2767"/>
      <c r="R7" s="2768" t="s">
        <v>1631</v>
      </c>
      <c r="S7" s="2767"/>
      <c r="T7" s="2770">
        <f>O7*3.3</f>
        <v>0</v>
      </c>
      <c r="U7" s="2771"/>
      <c r="V7" s="2771"/>
      <c r="W7" s="2772" t="s">
        <v>1633</v>
      </c>
      <c r="X7" s="2773"/>
      <c r="Y7" s="2771"/>
      <c r="Z7" s="2771"/>
      <c r="AA7" s="598" t="s">
        <v>1634</v>
      </c>
      <c r="AB7" s="2774"/>
      <c r="AC7" s="2775"/>
      <c r="AD7" s="610"/>
      <c r="AE7" s="308"/>
    </row>
    <row r="8" spans="1:31" s="227" customFormat="1" ht="18" customHeight="1">
      <c r="A8" s="101"/>
      <c r="B8" s="2742"/>
      <c r="C8" s="2743"/>
      <c r="D8" s="2743"/>
      <c r="E8" s="2747"/>
      <c r="F8" s="2747"/>
      <c r="G8" s="2747"/>
      <c r="H8" s="2747"/>
      <c r="I8" s="2747"/>
      <c r="J8" s="2751"/>
      <c r="K8" s="2752"/>
      <c r="L8" s="2752"/>
      <c r="M8" s="2752"/>
      <c r="N8" s="2752"/>
      <c r="O8" s="2752"/>
      <c r="P8" s="2752"/>
      <c r="Q8" s="2752"/>
      <c r="R8" s="2752"/>
      <c r="S8" s="2752"/>
      <c r="T8" s="2757"/>
      <c r="U8" s="2757"/>
      <c r="V8" s="2757"/>
      <c r="W8" s="2759"/>
      <c r="X8" s="2761"/>
      <c r="Y8" s="2757"/>
      <c r="Z8" s="2757"/>
      <c r="AA8" s="599" t="s">
        <v>1633</v>
      </c>
      <c r="AB8" s="2764"/>
      <c r="AC8" s="2765"/>
      <c r="AD8" s="610"/>
      <c r="AE8" s="308"/>
    </row>
    <row r="9" spans="1:31" s="227" customFormat="1" ht="18" customHeight="1">
      <c r="A9" s="101"/>
      <c r="B9" s="2742"/>
      <c r="C9" s="2743"/>
      <c r="D9" s="2743"/>
      <c r="E9" s="2747"/>
      <c r="F9" s="2747"/>
      <c r="G9" s="2747"/>
      <c r="H9" s="2747"/>
      <c r="I9" s="2747"/>
      <c r="J9" s="2766">
        <v>3.3</v>
      </c>
      <c r="K9" s="2767"/>
      <c r="L9" s="2767"/>
      <c r="M9" s="2768" t="s">
        <v>1630</v>
      </c>
      <c r="N9" s="2767"/>
      <c r="O9" s="2769"/>
      <c r="P9" s="2767"/>
      <c r="Q9" s="2767"/>
      <c r="R9" s="2768" t="s">
        <v>1631</v>
      </c>
      <c r="S9" s="2767"/>
      <c r="T9" s="2770">
        <f>O9*3.3</f>
        <v>0</v>
      </c>
      <c r="U9" s="2771"/>
      <c r="V9" s="2771"/>
      <c r="W9" s="2772" t="s">
        <v>1633</v>
      </c>
      <c r="X9" s="2773"/>
      <c r="Y9" s="2771"/>
      <c r="Z9" s="2771"/>
      <c r="AA9" s="598" t="s">
        <v>1634</v>
      </c>
      <c r="AB9" s="2774"/>
      <c r="AC9" s="2775"/>
      <c r="AD9" s="610"/>
      <c r="AE9" s="308"/>
    </row>
    <row r="10" spans="1:31" s="227" customFormat="1" ht="18" customHeight="1">
      <c r="A10" s="101"/>
      <c r="B10" s="2742"/>
      <c r="C10" s="2743"/>
      <c r="D10" s="2743"/>
      <c r="E10" s="2747"/>
      <c r="F10" s="2747"/>
      <c r="G10" s="2747"/>
      <c r="H10" s="2747"/>
      <c r="I10" s="2747"/>
      <c r="J10" s="2751"/>
      <c r="K10" s="2752"/>
      <c r="L10" s="2752"/>
      <c r="M10" s="2752"/>
      <c r="N10" s="2752"/>
      <c r="O10" s="2752"/>
      <c r="P10" s="2752"/>
      <c r="Q10" s="2752"/>
      <c r="R10" s="2752"/>
      <c r="S10" s="2752"/>
      <c r="T10" s="2757"/>
      <c r="U10" s="2757"/>
      <c r="V10" s="2757"/>
      <c r="W10" s="2759"/>
      <c r="X10" s="2761"/>
      <c r="Y10" s="2757"/>
      <c r="Z10" s="2757"/>
      <c r="AA10" s="599" t="s">
        <v>1633</v>
      </c>
      <c r="AB10" s="2764"/>
      <c r="AC10" s="2765"/>
      <c r="AD10" s="610"/>
      <c r="AE10" s="308"/>
    </row>
    <row r="11" spans="1:31" s="227" customFormat="1" ht="18" customHeight="1">
      <c r="A11" s="101"/>
      <c r="B11" s="2742"/>
      <c r="C11" s="2743"/>
      <c r="D11" s="2743"/>
      <c r="E11" s="2747"/>
      <c r="F11" s="2747"/>
      <c r="G11" s="2747"/>
      <c r="H11" s="2747"/>
      <c r="I11" s="2747"/>
      <c r="J11" s="2766">
        <v>3.3</v>
      </c>
      <c r="K11" s="2767"/>
      <c r="L11" s="2767"/>
      <c r="M11" s="2768" t="s">
        <v>1630</v>
      </c>
      <c r="N11" s="2767"/>
      <c r="O11" s="2769"/>
      <c r="P11" s="2767"/>
      <c r="Q11" s="2767"/>
      <c r="R11" s="2768" t="s">
        <v>1631</v>
      </c>
      <c r="S11" s="2767"/>
      <c r="T11" s="2770">
        <f>O11*3.3</f>
        <v>0</v>
      </c>
      <c r="U11" s="2771"/>
      <c r="V11" s="2771"/>
      <c r="W11" s="2772" t="s">
        <v>1633</v>
      </c>
      <c r="X11" s="2773"/>
      <c r="Y11" s="2771"/>
      <c r="Z11" s="2771"/>
      <c r="AA11" s="598" t="s">
        <v>1634</v>
      </c>
      <c r="AB11" s="2774"/>
      <c r="AC11" s="2775"/>
      <c r="AD11" s="610"/>
      <c r="AE11" s="308"/>
    </row>
    <row r="12" spans="1:31" s="227" customFormat="1" ht="18" customHeight="1">
      <c r="A12" s="101"/>
      <c r="B12" s="2742"/>
      <c r="C12" s="2743"/>
      <c r="D12" s="2743"/>
      <c r="E12" s="2747"/>
      <c r="F12" s="2747"/>
      <c r="G12" s="2747"/>
      <c r="H12" s="2747"/>
      <c r="I12" s="2747"/>
      <c r="J12" s="2751"/>
      <c r="K12" s="2752"/>
      <c r="L12" s="2752"/>
      <c r="M12" s="2752"/>
      <c r="N12" s="2752"/>
      <c r="O12" s="2752"/>
      <c r="P12" s="2752"/>
      <c r="Q12" s="2752"/>
      <c r="R12" s="2752"/>
      <c r="S12" s="2752"/>
      <c r="T12" s="2757"/>
      <c r="U12" s="2757"/>
      <c r="V12" s="2757"/>
      <c r="W12" s="2759"/>
      <c r="X12" s="2761"/>
      <c r="Y12" s="2757"/>
      <c r="Z12" s="2757"/>
      <c r="AA12" s="599" t="s">
        <v>1633</v>
      </c>
      <c r="AB12" s="2764"/>
      <c r="AC12" s="2765"/>
      <c r="AD12" s="610"/>
      <c r="AE12" s="308"/>
    </row>
    <row r="13" spans="1:31" s="227" customFormat="1" ht="18" customHeight="1">
      <c r="A13" s="101"/>
      <c r="B13" s="2742"/>
      <c r="C13" s="2743"/>
      <c r="D13" s="2743"/>
      <c r="E13" s="2747"/>
      <c r="F13" s="2747"/>
      <c r="G13" s="2747"/>
      <c r="H13" s="2747"/>
      <c r="I13" s="2747"/>
      <c r="J13" s="2766">
        <v>3.3</v>
      </c>
      <c r="K13" s="2767"/>
      <c r="L13" s="2767"/>
      <c r="M13" s="2768" t="s">
        <v>1630</v>
      </c>
      <c r="N13" s="2767"/>
      <c r="O13" s="2769"/>
      <c r="P13" s="2767"/>
      <c r="Q13" s="2767"/>
      <c r="R13" s="2768" t="s">
        <v>1631</v>
      </c>
      <c r="S13" s="2767"/>
      <c r="T13" s="2770">
        <f>O13*3.3</f>
        <v>0</v>
      </c>
      <c r="U13" s="2771"/>
      <c r="V13" s="2771"/>
      <c r="W13" s="2772" t="s">
        <v>1633</v>
      </c>
      <c r="X13" s="2773"/>
      <c r="Y13" s="2771"/>
      <c r="Z13" s="2771"/>
      <c r="AA13" s="598" t="s">
        <v>1634</v>
      </c>
      <c r="AB13" s="2774"/>
      <c r="AC13" s="2775"/>
      <c r="AD13" s="610"/>
      <c r="AE13" s="308"/>
    </row>
    <row r="14" spans="1:31" s="227" customFormat="1" ht="18" customHeight="1">
      <c r="A14" s="101"/>
      <c r="B14" s="2742"/>
      <c r="C14" s="2743"/>
      <c r="D14" s="2743"/>
      <c r="E14" s="2747"/>
      <c r="F14" s="2747"/>
      <c r="G14" s="2747"/>
      <c r="H14" s="2747"/>
      <c r="I14" s="2747"/>
      <c r="J14" s="2751"/>
      <c r="K14" s="2752"/>
      <c r="L14" s="2752"/>
      <c r="M14" s="2752"/>
      <c r="N14" s="2752"/>
      <c r="O14" s="2752"/>
      <c r="P14" s="2752"/>
      <c r="Q14" s="2752"/>
      <c r="R14" s="2752"/>
      <c r="S14" s="2752"/>
      <c r="T14" s="2757"/>
      <c r="U14" s="2757"/>
      <c r="V14" s="2757"/>
      <c r="W14" s="2759"/>
      <c r="X14" s="2761"/>
      <c r="Y14" s="2757"/>
      <c r="Z14" s="2757"/>
      <c r="AA14" s="599" t="s">
        <v>1633</v>
      </c>
      <c r="AB14" s="2764"/>
      <c r="AC14" s="2765"/>
      <c r="AD14" s="610"/>
      <c r="AE14" s="308"/>
    </row>
    <row r="15" spans="1:31" s="227" customFormat="1" ht="18" customHeight="1">
      <c r="A15" s="101"/>
      <c r="B15" s="2742"/>
      <c r="C15" s="2743"/>
      <c r="D15" s="2743"/>
      <c r="E15" s="2747"/>
      <c r="F15" s="2747"/>
      <c r="G15" s="2747" t="s">
        <v>34</v>
      </c>
      <c r="H15" s="2747"/>
      <c r="I15" s="2747"/>
      <c r="J15" s="2766">
        <v>3.3</v>
      </c>
      <c r="K15" s="2767"/>
      <c r="L15" s="2767"/>
      <c r="M15" s="2768" t="s">
        <v>1636</v>
      </c>
      <c r="N15" s="2767"/>
      <c r="O15" s="2769">
        <f>SUM(O5:Q14)</f>
        <v>0</v>
      </c>
      <c r="P15" s="2767"/>
      <c r="Q15" s="2767"/>
      <c r="R15" s="2768" t="s">
        <v>1631</v>
      </c>
      <c r="S15" s="2767"/>
      <c r="T15" s="2770">
        <f>O15*3.3</f>
        <v>0</v>
      </c>
      <c r="U15" s="2771"/>
      <c r="V15" s="2771"/>
      <c r="W15" s="2772" t="s">
        <v>1633</v>
      </c>
      <c r="X15" s="2773">
        <f>SUM(X5:Z14)</f>
        <v>0</v>
      </c>
      <c r="Y15" s="2771"/>
      <c r="Z15" s="2771"/>
      <c r="AA15" s="598" t="s">
        <v>1634</v>
      </c>
      <c r="AB15" s="2774"/>
      <c r="AC15" s="2775"/>
      <c r="AD15" s="610"/>
      <c r="AE15" s="308"/>
    </row>
    <row r="16" spans="1:31" s="227" customFormat="1" ht="18" customHeight="1" thickBot="1">
      <c r="A16" s="101"/>
      <c r="B16" s="2744"/>
      <c r="C16" s="2745"/>
      <c r="D16" s="2745"/>
      <c r="E16" s="2748"/>
      <c r="F16" s="2748"/>
      <c r="G16" s="2748"/>
      <c r="H16" s="2748"/>
      <c r="I16" s="2748"/>
      <c r="J16" s="2786"/>
      <c r="K16" s="2787"/>
      <c r="L16" s="2787"/>
      <c r="M16" s="2787"/>
      <c r="N16" s="2787"/>
      <c r="O16" s="2787"/>
      <c r="P16" s="2787"/>
      <c r="Q16" s="2787"/>
      <c r="R16" s="2787"/>
      <c r="S16" s="2787"/>
      <c r="T16" s="2776"/>
      <c r="U16" s="2776"/>
      <c r="V16" s="2776"/>
      <c r="W16" s="2777"/>
      <c r="X16" s="2778"/>
      <c r="Y16" s="2776"/>
      <c r="Z16" s="2776"/>
      <c r="AA16" s="611" t="s">
        <v>1633</v>
      </c>
      <c r="AB16" s="2779"/>
      <c r="AC16" s="2780"/>
      <c r="AD16" s="610"/>
      <c r="AE16" s="308"/>
    </row>
    <row r="17" spans="1:31" s="227" customFormat="1" ht="18" customHeight="1">
      <c r="A17" s="101"/>
      <c r="B17" s="2810" t="s">
        <v>1637</v>
      </c>
      <c r="C17" s="2811"/>
      <c r="D17" s="2811"/>
      <c r="E17" s="2812" t="s">
        <v>1638</v>
      </c>
      <c r="F17" s="2812"/>
      <c r="G17" s="2781"/>
      <c r="H17" s="2781"/>
      <c r="I17" s="2781"/>
      <c r="J17" s="2783">
        <v>1.98</v>
      </c>
      <c r="K17" s="2784"/>
      <c r="L17" s="2784"/>
      <c r="M17" s="2785" t="s">
        <v>1630</v>
      </c>
      <c r="N17" s="2784"/>
      <c r="O17" s="1334"/>
      <c r="P17" s="2784"/>
      <c r="Q17" s="2784"/>
      <c r="R17" s="2785" t="s">
        <v>1631</v>
      </c>
      <c r="S17" s="2784"/>
      <c r="T17" s="2788">
        <f>O17*1.98</f>
        <v>0</v>
      </c>
      <c r="U17" s="2789"/>
      <c r="V17" s="2789"/>
      <c r="W17" s="2790" t="s">
        <v>1633</v>
      </c>
      <c r="X17" s="2791"/>
      <c r="Y17" s="2789"/>
      <c r="Z17" s="2789"/>
      <c r="AA17" s="612"/>
      <c r="AB17" s="2792" t="s">
        <v>1639</v>
      </c>
      <c r="AC17" s="2793"/>
      <c r="AD17" s="610"/>
      <c r="AE17" s="308"/>
    </row>
    <row r="18" spans="1:31" s="227" customFormat="1" ht="18" customHeight="1">
      <c r="A18" s="101"/>
      <c r="B18" s="2742"/>
      <c r="C18" s="2743"/>
      <c r="D18" s="2743"/>
      <c r="E18" s="2747"/>
      <c r="F18" s="2747"/>
      <c r="G18" s="2782"/>
      <c r="H18" s="2782"/>
      <c r="I18" s="2782"/>
      <c r="J18" s="2751"/>
      <c r="K18" s="2752"/>
      <c r="L18" s="2752"/>
      <c r="M18" s="2752"/>
      <c r="N18" s="2752"/>
      <c r="O18" s="2752"/>
      <c r="P18" s="2752"/>
      <c r="Q18" s="2752"/>
      <c r="R18" s="2752"/>
      <c r="S18" s="2752"/>
      <c r="T18" s="2757"/>
      <c r="U18" s="2757"/>
      <c r="V18" s="2757"/>
      <c r="W18" s="2759"/>
      <c r="X18" s="2761"/>
      <c r="Y18" s="2757"/>
      <c r="Z18" s="2757"/>
      <c r="AA18" s="599" t="s">
        <v>1633</v>
      </c>
      <c r="AB18" s="2794"/>
      <c r="AC18" s="2795"/>
      <c r="AD18" s="610"/>
      <c r="AE18" s="308"/>
    </row>
    <row r="19" spans="1:31" s="227" customFormat="1" ht="18" customHeight="1">
      <c r="A19" s="101"/>
      <c r="B19" s="2742"/>
      <c r="C19" s="2743"/>
      <c r="D19" s="2743"/>
      <c r="E19" s="2747"/>
      <c r="F19" s="2747"/>
      <c r="G19" s="2782"/>
      <c r="H19" s="2782"/>
      <c r="I19" s="2782"/>
      <c r="J19" s="2766">
        <v>1.98</v>
      </c>
      <c r="K19" s="2767"/>
      <c r="L19" s="2767"/>
      <c r="M19" s="2768" t="s">
        <v>1630</v>
      </c>
      <c r="N19" s="2767"/>
      <c r="O19" s="2769"/>
      <c r="P19" s="2767"/>
      <c r="Q19" s="2767"/>
      <c r="R19" s="2768" t="s">
        <v>1631</v>
      </c>
      <c r="S19" s="2767"/>
      <c r="T19" s="2770">
        <f>O19*1.98</f>
        <v>0</v>
      </c>
      <c r="U19" s="2771"/>
      <c r="V19" s="2771"/>
      <c r="W19" s="2772" t="s">
        <v>1633</v>
      </c>
      <c r="X19" s="2773"/>
      <c r="Y19" s="2771"/>
      <c r="Z19" s="2771"/>
      <c r="AA19" s="598"/>
      <c r="AB19" s="2796" t="s">
        <v>1639</v>
      </c>
      <c r="AC19" s="2797"/>
      <c r="AD19" s="610"/>
      <c r="AE19" s="308"/>
    </row>
    <row r="20" spans="1:31" s="227" customFormat="1" ht="18" customHeight="1">
      <c r="A20" s="101"/>
      <c r="B20" s="2742"/>
      <c r="C20" s="2743"/>
      <c r="D20" s="2743"/>
      <c r="E20" s="2747"/>
      <c r="F20" s="2747"/>
      <c r="G20" s="2782"/>
      <c r="H20" s="2782"/>
      <c r="I20" s="2782"/>
      <c r="J20" s="2751"/>
      <c r="K20" s="2752"/>
      <c r="L20" s="2752"/>
      <c r="M20" s="2752"/>
      <c r="N20" s="2752"/>
      <c r="O20" s="2752"/>
      <c r="P20" s="2752"/>
      <c r="Q20" s="2752"/>
      <c r="R20" s="2752"/>
      <c r="S20" s="2752"/>
      <c r="T20" s="2757"/>
      <c r="U20" s="2757"/>
      <c r="V20" s="2757"/>
      <c r="W20" s="2759"/>
      <c r="X20" s="2761"/>
      <c r="Y20" s="2757"/>
      <c r="Z20" s="2757"/>
      <c r="AA20" s="599" t="s">
        <v>1633</v>
      </c>
      <c r="AB20" s="2798"/>
      <c r="AC20" s="2799"/>
      <c r="AD20" s="610"/>
      <c r="AE20" s="308"/>
    </row>
    <row r="21" spans="1:31" s="227" customFormat="1" ht="18" customHeight="1">
      <c r="A21" s="101"/>
      <c r="B21" s="2742"/>
      <c r="C21" s="2743"/>
      <c r="D21" s="2743"/>
      <c r="E21" s="2747"/>
      <c r="F21" s="2747"/>
      <c r="G21" s="2782"/>
      <c r="H21" s="2782"/>
      <c r="I21" s="2782"/>
      <c r="J21" s="2766">
        <v>1.98</v>
      </c>
      <c r="K21" s="2767"/>
      <c r="L21" s="2767"/>
      <c r="M21" s="2768" t="s">
        <v>1630</v>
      </c>
      <c r="N21" s="2767"/>
      <c r="O21" s="2769"/>
      <c r="P21" s="2767"/>
      <c r="Q21" s="2767"/>
      <c r="R21" s="2768" t="s">
        <v>1631</v>
      </c>
      <c r="S21" s="2767"/>
      <c r="T21" s="2770">
        <f>O21*1.98</f>
        <v>0</v>
      </c>
      <c r="U21" s="2771"/>
      <c r="V21" s="2771"/>
      <c r="W21" s="2772" t="s">
        <v>1633</v>
      </c>
      <c r="X21" s="2773"/>
      <c r="Y21" s="2771"/>
      <c r="Z21" s="2771"/>
      <c r="AA21" s="598"/>
      <c r="AB21" s="2796" t="s">
        <v>1639</v>
      </c>
      <c r="AC21" s="2797"/>
      <c r="AD21" s="610"/>
      <c r="AE21" s="308"/>
    </row>
    <row r="22" spans="1:31" s="227" customFormat="1" ht="18" customHeight="1">
      <c r="A22" s="101"/>
      <c r="B22" s="2742"/>
      <c r="C22" s="2743"/>
      <c r="D22" s="2743"/>
      <c r="E22" s="2747"/>
      <c r="F22" s="2747"/>
      <c r="G22" s="2782"/>
      <c r="H22" s="2782"/>
      <c r="I22" s="2782"/>
      <c r="J22" s="2751"/>
      <c r="K22" s="2752"/>
      <c r="L22" s="2752"/>
      <c r="M22" s="2752"/>
      <c r="N22" s="2752"/>
      <c r="O22" s="2752"/>
      <c r="P22" s="2752"/>
      <c r="Q22" s="2752"/>
      <c r="R22" s="2752"/>
      <c r="S22" s="2752"/>
      <c r="T22" s="2757"/>
      <c r="U22" s="2757"/>
      <c r="V22" s="2757"/>
      <c r="W22" s="2759"/>
      <c r="X22" s="2761"/>
      <c r="Y22" s="2757"/>
      <c r="Z22" s="2757"/>
      <c r="AA22" s="599" t="s">
        <v>1633</v>
      </c>
      <c r="AB22" s="2798"/>
      <c r="AC22" s="2799"/>
      <c r="AD22" s="610"/>
      <c r="AE22" s="308"/>
    </row>
    <row r="23" spans="1:31" s="227" customFormat="1" ht="18" customHeight="1">
      <c r="A23" s="101"/>
      <c r="B23" s="2742"/>
      <c r="C23" s="2743"/>
      <c r="D23" s="2743"/>
      <c r="E23" s="2747"/>
      <c r="F23" s="2747"/>
      <c r="G23" s="2782"/>
      <c r="H23" s="2782"/>
      <c r="I23" s="2782"/>
      <c r="J23" s="2766">
        <v>1.98</v>
      </c>
      <c r="K23" s="2767"/>
      <c r="L23" s="2767"/>
      <c r="M23" s="2768" t="s">
        <v>1630</v>
      </c>
      <c r="N23" s="2767"/>
      <c r="O23" s="2769"/>
      <c r="P23" s="2767"/>
      <c r="Q23" s="2767"/>
      <c r="R23" s="2768" t="s">
        <v>1631</v>
      </c>
      <c r="S23" s="2767"/>
      <c r="T23" s="2770">
        <f>O23*1.98</f>
        <v>0</v>
      </c>
      <c r="U23" s="2771"/>
      <c r="V23" s="2771"/>
      <c r="W23" s="2772" t="s">
        <v>1633</v>
      </c>
      <c r="X23" s="2773"/>
      <c r="Y23" s="2771"/>
      <c r="Z23" s="2771"/>
      <c r="AA23" s="598"/>
      <c r="AB23" s="2796" t="s">
        <v>1639</v>
      </c>
      <c r="AC23" s="2797"/>
      <c r="AD23" s="610"/>
      <c r="AE23" s="308"/>
    </row>
    <row r="24" spans="1:31" s="227" customFormat="1" ht="18" customHeight="1">
      <c r="A24" s="101"/>
      <c r="B24" s="2742"/>
      <c r="C24" s="2743"/>
      <c r="D24" s="2743"/>
      <c r="E24" s="2747"/>
      <c r="F24" s="2747"/>
      <c r="G24" s="2782"/>
      <c r="H24" s="2782"/>
      <c r="I24" s="2782"/>
      <c r="J24" s="2751"/>
      <c r="K24" s="2752"/>
      <c r="L24" s="2752"/>
      <c r="M24" s="2752"/>
      <c r="N24" s="2752"/>
      <c r="O24" s="2752"/>
      <c r="P24" s="2752"/>
      <c r="Q24" s="2752"/>
      <c r="R24" s="2752"/>
      <c r="S24" s="2752"/>
      <c r="T24" s="2757"/>
      <c r="U24" s="2757"/>
      <c r="V24" s="2757"/>
      <c r="W24" s="2759"/>
      <c r="X24" s="2761"/>
      <c r="Y24" s="2757"/>
      <c r="Z24" s="2757"/>
      <c r="AA24" s="599" t="s">
        <v>1633</v>
      </c>
      <c r="AB24" s="2798"/>
      <c r="AC24" s="2799"/>
      <c r="AD24" s="610"/>
      <c r="AE24" s="308"/>
    </row>
    <row r="25" spans="1:31" s="227" customFormat="1" ht="18" customHeight="1">
      <c r="A25" s="101"/>
      <c r="B25" s="2742"/>
      <c r="C25" s="2743"/>
      <c r="D25" s="2743"/>
      <c r="E25" s="2747"/>
      <c r="F25" s="2747"/>
      <c r="G25" s="2782"/>
      <c r="H25" s="2782"/>
      <c r="I25" s="2782"/>
      <c r="J25" s="2766">
        <v>1.98</v>
      </c>
      <c r="K25" s="2767"/>
      <c r="L25" s="2767"/>
      <c r="M25" s="2768" t="s">
        <v>1630</v>
      </c>
      <c r="N25" s="2767"/>
      <c r="O25" s="2769"/>
      <c r="P25" s="2767"/>
      <c r="Q25" s="2767"/>
      <c r="R25" s="2768" t="s">
        <v>1631</v>
      </c>
      <c r="S25" s="2767"/>
      <c r="T25" s="2770">
        <f>O25*1.98</f>
        <v>0</v>
      </c>
      <c r="U25" s="2771"/>
      <c r="V25" s="2771"/>
      <c r="W25" s="2772" t="s">
        <v>1633</v>
      </c>
      <c r="X25" s="2773"/>
      <c r="Y25" s="2771"/>
      <c r="Z25" s="2771"/>
      <c r="AA25" s="598"/>
      <c r="AB25" s="2796" t="s">
        <v>1639</v>
      </c>
      <c r="AC25" s="2797"/>
      <c r="AD25" s="610"/>
      <c r="AE25" s="308"/>
    </row>
    <row r="26" spans="1:31" s="227" customFormat="1" ht="18" customHeight="1">
      <c r="A26" s="101"/>
      <c r="B26" s="2742"/>
      <c r="C26" s="2743"/>
      <c r="D26" s="2743"/>
      <c r="E26" s="2747"/>
      <c r="F26" s="2747"/>
      <c r="G26" s="2782"/>
      <c r="H26" s="2782"/>
      <c r="I26" s="2782"/>
      <c r="J26" s="2751"/>
      <c r="K26" s="2752"/>
      <c r="L26" s="2752"/>
      <c r="M26" s="2752"/>
      <c r="N26" s="2752"/>
      <c r="O26" s="2752"/>
      <c r="P26" s="2752"/>
      <c r="Q26" s="2752"/>
      <c r="R26" s="2752"/>
      <c r="S26" s="2752"/>
      <c r="T26" s="2757"/>
      <c r="U26" s="2757"/>
      <c r="V26" s="2757"/>
      <c r="W26" s="2759"/>
      <c r="X26" s="2761"/>
      <c r="Y26" s="2757"/>
      <c r="Z26" s="2757"/>
      <c r="AA26" s="599" t="s">
        <v>1633</v>
      </c>
      <c r="AB26" s="2798"/>
      <c r="AC26" s="2799"/>
      <c r="AD26" s="610"/>
      <c r="AE26" s="308"/>
    </row>
    <row r="27" spans="1:31" s="227" customFormat="1" ht="18" customHeight="1">
      <c r="A27" s="101"/>
      <c r="B27" s="2742"/>
      <c r="C27" s="2743"/>
      <c r="D27" s="2743"/>
      <c r="E27" s="2747"/>
      <c r="F27" s="2747"/>
      <c r="G27" s="2782" t="s">
        <v>1640</v>
      </c>
      <c r="H27" s="2782"/>
      <c r="I27" s="2782"/>
      <c r="J27" s="2800"/>
      <c r="K27" s="2801"/>
      <c r="L27" s="2801"/>
      <c r="M27" s="2801"/>
      <c r="N27" s="2801"/>
      <c r="O27" s="2801"/>
      <c r="P27" s="2801"/>
      <c r="Q27" s="2801"/>
      <c r="R27" s="2801"/>
      <c r="S27" s="2801"/>
      <c r="T27" s="2801"/>
      <c r="U27" s="2801"/>
      <c r="V27" s="2801"/>
      <c r="W27" s="2802"/>
      <c r="X27" s="2773"/>
      <c r="Y27" s="2771"/>
      <c r="Z27" s="2771"/>
      <c r="AA27" s="598"/>
      <c r="AB27" s="2806"/>
      <c r="AC27" s="2807"/>
      <c r="AD27" s="610"/>
      <c r="AE27" s="308"/>
    </row>
    <row r="28" spans="1:31" s="227" customFormat="1" ht="18" customHeight="1">
      <c r="A28" s="101"/>
      <c r="B28" s="2742"/>
      <c r="C28" s="2743"/>
      <c r="D28" s="2743"/>
      <c r="E28" s="2747"/>
      <c r="F28" s="2747"/>
      <c r="G28" s="2782"/>
      <c r="H28" s="2782"/>
      <c r="I28" s="2782"/>
      <c r="J28" s="2803"/>
      <c r="K28" s="2804"/>
      <c r="L28" s="2804"/>
      <c r="M28" s="2804"/>
      <c r="N28" s="2804"/>
      <c r="O28" s="2804"/>
      <c r="P28" s="2804"/>
      <c r="Q28" s="2804"/>
      <c r="R28" s="2804"/>
      <c r="S28" s="2804"/>
      <c r="T28" s="2804"/>
      <c r="U28" s="2804"/>
      <c r="V28" s="2804"/>
      <c r="W28" s="2805"/>
      <c r="X28" s="2761"/>
      <c r="Y28" s="2757"/>
      <c r="Z28" s="2757"/>
      <c r="AA28" s="599" t="s">
        <v>1633</v>
      </c>
      <c r="AB28" s="2808"/>
      <c r="AC28" s="2809"/>
      <c r="AD28" s="610"/>
      <c r="AE28" s="308"/>
    </row>
    <row r="29" spans="1:31" s="227" customFormat="1" ht="18" customHeight="1">
      <c r="A29" s="101"/>
      <c r="B29" s="2742"/>
      <c r="C29" s="2743"/>
      <c r="D29" s="2743"/>
      <c r="E29" s="2747"/>
      <c r="F29" s="2747"/>
      <c r="G29" s="2782" t="s">
        <v>34</v>
      </c>
      <c r="H29" s="2782"/>
      <c r="I29" s="2782"/>
      <c r="J29" s="2766">
        <v>1.98</v>
      </c>
      <c r="K29" s="2767"/>
      <c r="L29" s="2767"/>
      <c r="M29" s="2768" t="s">
        <v>1636</v>
      </c>
      <c r="N29" s="2767"/>
      <c r="O29" s="2769">
        <f>SUM(O17:Q26)</f>
        <v>0</v>
      </c>
      <c r="P29" s="2767"/>
      <c r="Q29" s="2767"/>
      <c r="R29" s="2768" t="s">
        <v>1631</v>
      </c>
      <c r="S29" s="2767"/>
      <c r="T29" s="2770">
        <f>O29*1.98</f>
        <v>0</v>
      </c>
      <c r="U29" s="2771"/>
      <c r="V29" s="2771"/>
      <c r="W29" s="2772" t="s">
        <v>1641</v>
      </c>
      <c r="X29" s="2773">
        <f>SUM(X17:Z28)</f>
        <v>0</v>
      </c>
      <c r="Y29" s="2771"/>
      <c r="Z29" s="2771"/>
      <c r="AA29" s="598"/>
      <c r="AB29" s="2774"/>
      <c r="AC29" s="2775"/>
      <c r="AD29" s="610"/>
      <c r="AE29" s="308"/>
    </row>
    <row r="30" spans="1:31" s="227" customFormat="1" ht="18" customHeight="1">
      <c r="A30" s="101"/>
      <c r="B30" s="2742"/>
      <c r="C30" s="2743"/>
      <c r="D30" s="2743"/>
      <c r="E30" s="2747"/>
      <c r="F30" s="2747"/>
      <c r="G30" s="2782"/>
      <c r="H30" s="2782"/>
      <c r="I30" s="2782"/>
      <c r="J30" s="2751"/>
      <c r="K30" s="2752"/>
      <c r="L30" s="2752"/>
      <c r="M30" s="2752"/>
      <c r="N30" s="2752"/>
      <c r="O30" s="2752"/>
      <c r="P30" s="2752"/>
      <c r="Q30" s="2752"/>
      <c r="R30" s="2752"/>
      <c r="S30" s="2752"/>
      <c r="T30" s="2757"/>
      <c r="U30" s="2757"/>
      <c r="V30" s="2757"/>
      <c r="W30" s="2759"/>
      <c r="X30" s="2761"/>
      <c r="Y30" s="2757"/>
      <c r="Z30" s="2757"/>
      <c r="AA30" s="599" t="s">
        <v>1641</v>
      </c>
      <c r="AB30" s="2764"/>
      <c r="AC30" s="2765"/>
      <c r="AD30" s="610"/>
      <c r="AE30" s="308"/>
    </row>
    <row r="31" spans="1:31" s="227" customFormat="1" ht="18" customHeight="1">
      <c r="A31" s="101"/>
      <c r="B31" s="2742"/>
      <c r="C31" s="2743"/>
      <c r="D31" s="2743"/>
      <c r="E31" s="2782" t="s">
        <v>1642</v>
      </c>
      <c r="F31" s="2782"/>
      <c r="G31" s="2782"/>
      <c r="H31" s="2782"/>
      <c r="I31" s="2782"/>
      <c r="J31" s="2766">
        <v>3.3</v>
      </c>
      <c r="K31" s="2767"/>
      <c r="L31" s="2767"/>
      <c r="M31" s="2768" t="s">
        <v>1629</v>
      </c>
      <c r="N31" s="2767"/>
      <c r="O31" s="2769"/>
      <c r="P31" s="2767"/>
      <c r="Q31" s="2767"/>
      <c r="R31" s="2768" t="s">
        <v>1631</v>
      </c>
      <c r="S31" s="2767"/>
      <c r="T31" s="2770">
        <f>O31*3.3</f>
        <v>0</v>
      </c>
      <c r="U31" s="2771"/>
      <c r="V31" s="2771"/>
      <c r="W31" s="2772" t="s">
        <v>1632</v>
      </c>
      <c r="X31" s="2773"/>
      <c r="Y31" s="2771"/>
      <c r="Z31" s="2771"/>
      <c r="AA31" s="598"/>
      <c r="AB31" s="2762"/>
      <c r="AC31" s="2763"/>
      <c r="AD31" s="610"/>
      <c r="AE31" s="308"/>
    </row>
    <row r="32" spans="1:31" s="227" customFormat="1" ht="18" customHeight="1" thickBot="1">
      <c r="A32" s="101"/>
      <c r="B32" s="2744"/>
      <c r="C32" s="2745"/>
      <c r="D32" s="2745"/>
      <c r="E32" s="2833"/>
      <c r="F32" s="2833"/>
      <c r="G32" s="2833"/>
      <c r="H32" s="2833"/>
      <c r="I32" s="2833"/>
      <c r="J32" s="2786"/>
      <c r="K32" s="2787"/>
      <c r="L32" s="2787"/>
      <c r="M32" s="2787"/>
      <c r="N32" s="2787"/>
      <c r="O32" s="2787"/>
      <c r="P32" s="2787"/>
      <c r="Q32" s="2787"/>
      <c r="R32" s="2787"/>
      <c r="S32" s="2787"/>
      <c r="T32" s="2776"/>
      <c r="U32" s="2776"/>
      <c r="V32" s="2776"/>
      <c r="W32" s="2777"/>
      <c r="X32" s="2778"/>
      <c r="Y32" s="2776"/>
      <c r="Z32" s="2776"/>
      <c r="AA32" s="611" t="s">
        <v>1632</v>
      </c>
      <c r="AB32" s="2779"/>
      <c r="AC32" s="2780"/>
      <c r="AD32" s="610"/>
      <c r="AE32" s="308"/>
    </row>
    <row r="33" spans="1:36" s="36" customFormat="1" ht="14.1" customHeight="1">
      <c r="A33" s="613"/>
      <c r="B33" s="4" t="s">
        <v>674</v>
      </c>
      <c r="C33" s="614" t="s">
        <v>1643</v>
      </c>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row>
    <row r="34" spans="1:36" s="3" customFormat="1" ht="29.25" customHeight="1">
      <c r="A34" s="616"/>
      <c r="B34" s="227" t="s">
        <v>1644</v>
      </c>
      <c r="C34" s="2732" t="s">
        <v>1645</v>
      </c>
      <c r="D34" s="2732"/>
      <c r="E34" s="2732"/>
      <c r="F34" s="2732"/>
      <c r="G34" s="2732"/>
      <c r="H34" s="2732"/>
      <c r="I34" s="2732"/>
      <c r="J34" s="2732"/>
      <c r="K34" s="2732"/>
      <c r="L34" s="2732"/>
      <c r="M34" s="2732"/>
      <c r="N34" s="2732"/>
      <c r="O34" s="2732"/>
      <c r="P34" s="2732"/>
      <c r="Q34" s="2732"/>
      <c r="R34" s="2732"/>
      <c r="S34" s="2732"/>
      <c r="T34" s="2732"/>
      <c r="U34" s="2732"/>
      <c r="V34" s="2732"/>
      <c r="W34" s="2732"/>
      <c r="X34" s="2732"/>
      <c r="Y34" s="2732"/>
      <c r="Z34" s="2732"/>
      <c r="AA34" s="2732"/>
      <c r="AB34" s="2732"/>
      <c r="AC34" s="2732"/>
      <c r="AD34" s="2732"/>
      <c r="AE34" s="2732"/>
      <c r="AF34" s="2732"/>
      <c r="AG34" s="2732"/>
      <c r="AH34" s="791"/>
      <c r="AI34" s="791"/>
      <c r="AJ34" s="617"/>
    </row>
    <row r="35" spans="1:36" s="3" customFormat="1" ht="29.25" customHeight="1">
      <c r="A35" s="616"/>
      <c r="B35" s="227" t="s">
        <v>674</v>
      </c>
      <c r="C35" s="2733" t="s">
        <v>1646</v>
      </c>
      <c r="D35" s="2733"/>
      <c r="E35" s="2733"/>
      <c r="F35" s="2733"/>
      <c r="G35" s="2733"/>
      <c r="H35" s="2733"/>
      <c r="I35" s="2733"/>
      <c r="J35" s="2733"/>
      <c r="K35" s="2733"/>
      <c r="L35" s="2733"/>
      <c r="M35" s="2733"/>
      <c r="N35" s="2733"/>
      <c r="O35" s="2733"/>
      <c r="P35" s="2733"/>
      <c r="Q35" s="2733"/>
      <c r="R35" s="2733"/>
      <c r="S35" s="2733"/>
      <c r="T35" s="2733"/>
      <c r="U35" s="2733"/>
      <c r="V35" s="2733"/>
      <c r="W35" s="2733"/>
      <c r="X35" s="2733"/>
      <c r="Y35" s="2733"/>
      <c r="Z35" s="2733"/>
      <c r="AA35" s="2733"/>
      <c r="AB35" s="2733"/>
      <c r="AC35" s="2733"/>
      <c r="AD35" s="2733"/>
      <c r="AE35" s="2733"/>
      <c r="AF35" s="2733"/>
      <c r="AG35" s="2733"/>
      <c r="AH35" s="792"/>
      <c r="AI35" s="792"/>
      <c r="AJ35" s="227"/>
    </row>
    <row r="36" spans="1:36" s="3" customFormat="1" ht="20.100000000000001" customHeight="1">
      <c r="A36" s="616"/>
      <c r="B36" s="618"/>
      <c r="C36" s="619"/>
      <c r="D36" s="619"/>
      <c r="E36" s="619"/>
      <c r="F36" s="619"/>
      <c r="G36" s="619"/>
      <c r="H36" s="619"/>
      <c r="I36" s="619"/>
      <c r="J36" s="619"/>
      <c r="K36" s="619"/>
      <c r="L36" s="619"/>
      <c r="M36" s="619"/>
      <c r="N36" s="619"/>
      <c r="O36" s="619"/>
      <c r="P36" s="619"/>
      <c r="Q36" s="619"/>
      <c r="R36" s="619"/>
      <c r="S36" s="619"/>
      <c r="T36" s="619"/>
      <c r="U36" s="619"/>
      <c r="V36" s="619"/>
      <c r="W36" s="619"/>
      <c r="X36" s="619"/>
      <c r="Y36" s="619"/>
      <c r="Z36" s="619"/>
      <c r="AA36" s="619"/>
      <c r="AB36" s="619"/>
      <c r="AC36" s="619"/>
      <c r="AD36" s="619"/>
      <c r="AE36" s="619"/>
      <c r="AF36" s="619"/>
      <c r="AG36" s="619"/>
      <c r="AH36" s="619"/>
      <c r="AI36" s="619"/>
      <c r="AJ36" s="619"/>
    </row>
    <row r="37" spans="1:36" s="3" customFormat="1" ht="20.100000000000001" customHeight="1">
      <c r="A37" s="616"/>
      <c r="B37" s="3" t="s">
        <v>1647</v>
      </c>
    </row>
    <row r="38" spans="1:36" s="3" customFormat="1" ht="27.75" customHeight="1">
      <c r="A38" s="616"/>
      <c r="B38" s="603" t="s">
        <v>1648</v>
      </c>
      <c r="C38" s="2731" t="s">
        <v>1649</v>
      </c>
      <c r="D38" s="2731"/>
      <c r="E38" s="2731"/>
      <c r="F38" s="2731"/>
      <c r="G38" s="2731"/>
      <c r="H38" s="2731"/>
      <c r="I38" s="2731"/>
      <c r="J38" s="2731"/>
      <c r="K38" s="2731"/>
      <c r="L38" s="2731"/>
      <c r="M38" s="2731"/>
      <c r="N38" s="2731"/>
      <c r="O38" s="2731"/>
      <c r="P38" s="2731"/>
      <c r="Q38" s="2731"/>
      <c r="R38" s="2731"/>
      <c r="S38" s="2731"/>
      <c r="T38" s="2731"/>
      <c r="U38" s="2731"/>
      <c r="V38" s="2731"/>
      <c r="W38" s="2731"/>
      <c r="X38" s="2731"/>
      <c r="Y38" s="2731"/>
      <c r="Z38" s="2731"/>
      <c r="AA38" s="2731"/>
      <c r="AB38" s="2731"/>
      <c r="AC38" s="2731"/>
      <c r="AD38" s="2731"/>
      <c r="AE38" s="2731"/>
      <c r="AF38" s="2731"/>
      <c r="AG38" s="2731"/>
      <c r="AH38" s="793"/>
      <c r="AI38" s="793"/>
      <c r="AJ38" s="620"/>
    </row>
    <row r="39" spans="1:36" s="608" customFormat="1" ht="18" customHeight="1">
      <c r="A39" s="603"/>
      <c r="B39" s="2815" t="s">
        <v>314</v>
      </c>
      <c r="C39" s="2816"/>
      <c r="D39" s="2816"/>
      <c r="E39" s="2817"/>
      <c r="F39" s="2815" t="s">
        <v>68</v>
      </c>
      <c r="G39" s="2816"/>
      <c r="H39" s="2816"/>
      <c r="I39" s="2817"/>
      <c r="J39" s="2815" t="s">
        <v>1624</v>
      </c>
      <c r="K39" s="2816"/>
      <c r="L39" s="2816"/>
      <c r="M39" s="2816"/>
      <c r="N39" s="2816"/>
      <c r="O39" s="2816"/>
      <c r="P39" s="2816"/>
      <c r="Q39" s="2816"/>
      <c r="R39" s="2816"/>
      <c r="S39" s="2816"/>
      <c r="T39" s="2816"/>
      <c r="U39" s="2816"/>
      <c r="V39" s="2816"/>
      <c r="W39" s="2817"/>
      <c r="X39" s="2815" t="s">
        <v>14</v>
      </c>
      <c r="Y39" s="2816"/>
      <c r="Z39" s="2816"/>
      <c r="AA39" s="2817"/>
      <c r="AB39" s="621"/>
      <c r="AC39" s="607"/>
      <c r="AD39" s="607"/>
      <c r="AE39" s="607"/>
    </row>
    <row r="40" spans="1:36" s="227" customFormat="1" ht="18" customHeight="1">
      <c r="A40" s="101"/>
      <c r="B40" s="2818" t="s">
        <v>1627</v>
      </c>
      <c r="C40" s="2768"/>
      <c r="D40" s="2768"/>
      <c r="E40" s="2819"/>
      <c r="F40" s="2823" t="s">
        <v>1650</v>
      </c>
      <c r="G40" s="2824"/>
      <c r="H40" s="2824"/>
      <c r="I40" s="2825"/>
      <c r="J40" s="2766">
        <v>1.65</v>
      </c>
      <c r="K40" s="2829"/>
      <c r="L40" s="2829"/>
      <c r="M40" s="2768" t="s">
        <v>1651</v>
      </c>
      <c r="N40" s="2768"/>
      <c r="O40" s="2769"/>
      <c r="P40" s="2769"/>
      <c r="Q40" s="2769"/>
      <c r="R40" s="2768" t="s">
        <v>1631</v>
      </c>
      <c r="S40" s="2768"/>
      <c r="T40" s="2770">
        <f>O40*1.65</f>
        <v>0</v>
      </c>
      <c r="U40" s="2770"/>
      <c r="V40" s="2770"/>
      <c r="W40" s="2772" t="s">
        <v>1652</v>
      </c>
      <c r="X40" s="2835"/>
      <c r="Y40" s="2770"/>
      <c r="Z40" s="2770"/>
      <c r="AA40" s="2838" t="s">
        <v>1652</v>
      </c>
      <c r="AB40" s="622">
        <f>+Y40*1.65</f>
        <v>0</v>
      </c>
      <c r="AC40" s="610"/>
      <c r="AD40" s="610"/>
      <c r="AE40" s="308"/>
    </row>
    <row r="41" spans="1:36" s="227" customFormat="1" ht="18" customHeight="1">
      <c r="A41" s="101"/>
      <c r="B41" s="1881"/>
      <c r="C41" s="2753"/>
      <c r="D41" s="2753"/>
      <c r="E41" s="2820"/>
      <c r="F41" s="2826"/>
      <c r="G41" s="2827"/>
      <c r="H41" s="2827"/>
      <c r="I41" s="2828"/>
      <c r="J41" s="2830"/>
      <c r="K41" s="2831"/>
      <c r="L41" s="2831"/>
      <c r="M41" s="2813"/>
      <c r="N41" s="2813"/>
      <c r="O41" s="2839"/>
      <c r="P41" s="2839"/>
      <c r="Q41" s="2839"/>
      <c r="R41" s="2813"/>
      <c r="S41" s="2813"/>
      <c r="T41" s="2814"/>
      <c r="U41" s="2814"/>
      <c r="V41" s="2814"/>
      <c r="W41" s="2832"/>
      <c r="X41" s="2836"/>
      <c r="Y41" s="2755"/>
      <c r="Z41" s="2755"/>
      <c r="AA41" s="2758"/>
      <c r="AB41" s="622">
        <f>+Y41*1.65</f>
        <v>0</v>
      </c>
      <c r="AC41" s="610"/>
      <c r="AD41" s="610"/>
      <c r="AE41" s="308"/>
    </row>
    <row r="42" spans="1:36" s="227" customFormat="1" ht="18" customHeight="1">
      <c r="A42" s="101"/>
      <c r="B42" s="1881"/>
      <c r="C42" s="2753"/>
      <c r="D42" s="2753"/>
      <c r="E42" s="2820"/>
      <c r="F42" s="2823" t="s">
        <v>1653</v>
      </c>
      <c r="G42" s="2824"/>
      <c r="H42" s="2824"/>
      <c r="I42" s="2825"/>
      <c r="J42" s="2766">
        <v>3.3</v>
      </c>
      <c r="K42" s="2829"/>
      <c r="L42" s="2829"/>
      <c r="M42" s="2768" t="s">
        <v>1651</v>
      </c>
      <c r="N42" s="2768"/>
      <c r="O42" s="2769"/>
      <c r="P42" s="2769"/>
      <c r="Q42" s="2769"/>
      <c r="R42" s="2768" t="s">
        <v>1631</v>
      </c>
      <c r="S42" s="2768"/>
      <c r="T42" s="2770">
        <f>O42*3.3</f>
        <v>0</v>
      </c>
      <c r="U42" s="2770"/>
      <c r="V42" s="2770"/>
      <c r="W42" s="2772" t="s">
        <v>1652</v>
      </c>
      <c r="X42" s="2836"/>
      <c r="Y42" s="2755"/>
      <c r="Z42" s="2755"/>
      <c r="AA42" s="2758"/>
      <c r="AB42" s="622">
        <f>+Y42*1.65</f>
        <v>0</v>
      </c>
      <c r="AC42" s="610"/>
      <c r="AD42" s="610"/>
      <c r="AE42" s="308"/>
    </row>
    <row r="43" spans="1:36" s="227" customFormat="1" ht="18" customHeight="1">
      <c r="A43" s="101"/>
      <c r="B43" s="2821"/>
      <c r="C43" s="2813"/>
      <c r="D43" s="2813"/>
      <c r="E43" s="2822"/>
      <c r="F43" s="2826"/>
      <c r="G43" s="2827"/>
      <c r="H43" s="2827"/>
      <c r="I43" s="2828"/>
      <c r="J43" s="2830"/>
      <c r="K43" s="2831"/>
      <c r="L43" s="2831"/>
      <c r="M43" s="2813"/>
      <c r="N43" s="2813"/>
      <c r="O43" s="2839"/>
      <c r="P43" s="2839"/>
      <c r="Q43" s="2839"/>
      <c r="R43" s="2813"/>
      <c r="S43" s="2813"/>
      <c r="T43" s="2814"/>
      <c r="U43" s="2814"/>
      <c r="V43" s="2814"/>
      <c r="W43" s="2832"/>
      <c r="X43" s="2837"/>
      <c r="Y43" s="2814"/>
      <c r="Z43" s="2814"/>
      <c r="AA43" s="2832"/>
      <c r="AB43" s="622">
        <f>+Y43*1.65</f>
        <v>0</v>
      </c>
      <c r="AC43" s="610"/>
      <c r="AD43" s="610"/>
      <c r="AE43" s="308"/>
    </row>
    <row r="44" spans="1:36" s="36" customFormat="1" ht="18" customHeight="1">
      <c r="A44" s="2834" t="s">
        <v>1654</v>
      </c>
      <c r="B44" s="2834"/>
      <c r="C44" s="4" t="s">
        <v>1655</v>
      </c>
      <c r="D44" s="613"/>
      <c r="E44" s="613"/>
      <c r="F44" s="613"/>
      <c r="G44" s="613"/>
      <c r="H44" s="613"/>
      <c r="I44" s="613"/>
      <c r="J44" s="613"/>
      <c r="K44" s="613"/>
      <c r="L44" s="613"/>
      <c r="M44" s="613"/>
      <c r="N44" s="613"/>
      <c r="O44" s="613"/>
      <c r="P44" s="613"/>
      <c r="Q44" s="613"/>
      <c r="R44" s="613"/>
      <c r="S44" s="613"/>
      <c r="T44" s="613"/>
      <c r="U44" s="613"/>
      <c r="V44" s="613"/>
      <c r="W44" s="613"/>
      <c r="X44" s="613"/>
      <c r="Y44" s="613"/>
      <c r="Z44" s="613"/>
      <c r="AA44" s="613"/>
      <c r="AB44" s="613"/>
      <c r="AC44" s="613"/>
      <c r="AD44" s="613"/>
      <c r="AE44" s="613"/>
      <c r="AF44" s="613"/>
      <c r="AG44" s="613"/>
      <c r="AH44" s="613"/>
      <c r="AI44" s="613"/>
      <c r="AJ44" s="613"/>
    </row>
    <row r="45" spans="1:36" s="36" customFormat="1" ht="18" customHeight="1">
      <c r="A45" s="613"/>
      <c r="B45" s="4">
        <v>2</v>
      </c>
      <c r="C45" s="4" t="s">
        <v>1656</v>
      </c>
      <c r="D45" s="613"/>
      <c r="E45" s="613"/>
      <c r="F45" s="613"/>
      <c r="G45" s="613"/>
      <c r="H45" s="613"/>
      <c r="I45" s="613"/>
      <c r="J45" s="613"/>
      <c r="K45" s="613"/>
      <c r="L45" s="613"/>
      <c r="M45" s="613"/>
      <c r="N45" s="613"/>
      <c r="O45" s="613"/>
      <c r="P45" s="613"/>
      <c r="Q45" s="613"/>
      <c r="R45" s="613"/>
      <c r="S45" s="613"/>
      <c r="T45" s="613"/>
      <c r="U45" s="613"/>
      <c r="V45" s="613"/>
      <c r="W45" s="613"/>
      <c r="X45" s="613"/>
      <c r="Y45" s="613"/>
      <c r="Z45" s="613"/>
      <c r="AA45" s="613"/>
      <c r="AB45" s="613"/>
      <c r="AC45" s="613"/>
      <c r="AD45" s="613"/>
      <c r="AE45" s="613"/>
      <c r="AF45" s="613"/>
      <c r="AG45" s="613"/>
      <c r="AH45" s="613"/>
      <c r="AI45" s="613"/>
      <c r="AJ45" s="613"/>
    </row>
    <row r="46" spans="1:36" ht="18" customHeight="1"/>
    <row r="47" spans="1:36" ht="18" customHeight="1"/>
    <row r="48" spans="1:36" ht="18" customHeight="1"/>
    <row r="49" ht="18" customHeight="1"/>
    <row r="50" ht="18" customHeight="1"/>
    <row r="51" ht="18" customHeight="1"/>
    <row r="52" ht="14.1" customHeight="1"/>
    <row r="53" ht="17.25" customHeight="1"/>
    <row r="54" ht="20.100000000000001" customHeight="1"/>
    <row r="55" ht="29.25"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spans="5:36" ht="14.1" customHeight="1"/>
    <row r="114" spans="5:36" ht="14.1" customHeight="1"/>
    <row r="115" spans="5:36" ht="14.1" customHeight="1"/>
    <row r="116" spans="5:36" ht="14.1" customHeight="1"/>
    <row r="117" spans="5:36" ht="14.1" customHeight="1"/>
    <row r="118" spans="5:36" ht="14.1" customHeight="1"/>
    <row r="119" spans="5:36" ht="14.1" customHeight="1"/>
    <row r="120" spans="5:36" ht="14.1" customHeight="1"/>
    <row r="121" spans="5:36" ht="14.1" customHeight="1"/>
    <row r="122" spans="5:36" ht="14.1" customHeight="1">
      <c r="E122" s="623"/>
      <c r="F122" s="623"/>
      <c r="G122" s="623"/>
      <c r="H122" s="623"/>
      <c r="I122" s="623"/>
      <c r="J122" s="623"/>
      <c r="K122" s="623"/>
      <c r="L122" s="623"/>
      <c r="M122" s="623"/>
      <c r="N122" s="623"/>
      <c r="O122" s="623"/>
      <c r="P122" s="623"/>
      <c r="Q122" s="623"/>
      <c r="R122" s="623"/>
      <c r="S122" s="623"/>
      <c r="T122" s="623"/>
      <c r="U122" s="623"/>
      <c r="V122" s="623"/>
      <c r="W122" s="623"/>
      <c r="X122" s="623"/>
      <c r="Y122" s="623"/>
      <c r="Z122" s="623"/>
      <c r="AA122" s="623"/>
      <c r="AB122" s="623"/>
      <c r="AC122" s="623"/>
      <c r="AD122" s="623"/>
      <c r="AE122" s="623"/>
      <c r="AF122" s="623"/>
      <c r="AG122" s="623"/>
      <c r="AH122" s="623"/>
      <c r="AI122" s="623"/>
      <c r="AJ122" s="623"/>
    </row>
    <row r="123" spans="5:36" ht="14.1" customHeight="1"/>
    <row r="124" spans="5:36" ht="14.1" customHeight="1"/>
    <row r="125" spans="5:36" ht="14.1" customHeight="1"/>
    <row r="126" spans="5:36" ht="14.1" customHeight="1"/>
    <row r="127" spans="5:36" ht="14.1" customHeight="1"/>
    <row r="128" spans="5:36"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sheetData>
  <mergeCells count="154">
    <mergeCell ref="A44:B44"/>
    <mergeCell ref="T40:V41"/>
    <mergeCell ref="W40:W41"/>
    <mergeCell ref="X40:Z43"/>
    <mergeCell ref="AA40:AA43"/>
    <mergeCell ref="F42:I43"/>
    <mergeCell ref="J42:L43"/>
    <mergeCell ref="M42:N43"/>
    <mergeCell ref="O42:Q43"/>
    <mergeCell ref="O40:Q41"/>
    <mergeCell ref="R40:S41"/>
    <mergeCell ref="B17:D32"/>
    <mergeCell ref="E17:F30"/>
    <mergeCell ref="R42:S43"/>
    <mergeCell ref="T42:V43"/>
    <mergeCell ref="B39:E39"/>
    <mergeCell ref="F39:I39"/>
    <mergeCell ref="J39:W39"/>
    <mergeCell ref="X39:AA39"/>
    <mergeCell ref="B40:E43"/>
    <mergeCell ref="F40:I41"/>
    <mergeCell ref="J40:L41"/>
    <mergeCell ref="M40:N41"/>
    <mergeCell ref="W42:W43"/>
    <mergeCell ref="E31:I32"/>
    <mergeCell ref="J31:L32"/>
    <mergeCell ref="M31:N32"/>
    <mergeCell ref="O31:Q32"/>
    <mergeCell ref="R31:S32"/>
    <mergeCell ref="T31:V32"/>
    <mergeCell ref="W31:W32"/>
    <mergeCell ref="G27:I28"/>
    <mergeCell ref="X31:Z32"/>
    <mergeCell ref="G23:I24"/>
    <mergeCell ref="J23:L24"/>
    <mergeCell ref="AB31:AC32"/>
    <mergeCell ref="G25:I26"/>
    <mergeCell ref="J25:L26"/>
    <mergeCell ref="M25:N26"/>
    <mergeCell ref="O25:Q26"/>
    <mergeCell ref="R25:S26"/>
    <mergeCell ref="T25:V26"/>
    <mergeCell ref="W25:W26"/>
    <mergeCell ref="X25:Z26"/>
    <mergeCell ref="AB25:AC26"/>
    <mergeCell ref="J27:W28"/>
    <mergeCell ref="X27:Z28"/>
    <mergeCell ref="AB27:AC28"/>
    <mergeCell ref="G29:I30"/>
    <mergeCell ref="J29:L30"/>
    <mergeCell ref="M29:N30"/>
    <mergeCell ref="O29:Q30"/>
    <mergeCell ref="R29:S30"/>
    <mergeCell ref="T29:V30"/>
    <mergeCell ref="W29:W30"/>
    <mergeCell ref="X29:Z30"/>
    <mergeCell ref="AB29:AC30"/>
    <mergeCell ref="M23:N24"/>
    <mergeCell ref="O23:Q24"/>
    <mergeCell ref="R23:S24"/>
    <mergeCell ref="T23:V24"/>
    <mergeCell ref="W23:W24"/>
    <mergeCell ref="X23:Z24"/>
    <mergeCell ref="AB23:AC24"/>
    <mergeCell ref="G21:I22"/>
    <mergeCell ref="J21:L22"/>
    <mergeCell ref="M21:N22"/>
    <mergeCell ref="O21:Q22"/>
    <mergeCell ref="R21:S22"/>
    <mergeCell ref="T21:V22"/>
    <mergeCell ref="W21:W22"/>
    <mergeCell ref="X21:Z22"/>
    <mergeCell ref="AB21:AC22"/>
    <mergeCell ref="G19:I20"/>
    <mergeCell ref="J19:L20"/>
    <mergeCell ref="M19:N20"/>
    <mergeCell ref="O19:Q20"/>
    <mergeCell ref="R19:S20"/>
    <mergeCell ref="T19:V20"/>
    <mergeCell ref="W19:W20"/>
    <mergeCell ref="X19:Z20"/>
    <mergeCell ref="AB19:AC20"/>
    <mergeCell ref="T15:V16"/>
    <mergeCell ref="W15:W16"/>
    <mergeCell ref="X15:Z16"/>
    <mergeCell ref="AB15:AC16"/>
    <mergeCell ref="X11:Z12"/>
    <mergeCell ref="AB11:AC12"/>
    <mergeCell ref="W13:W14"/>
    <mergeCell ref="X13:Z14"/>
    <mergeCell ref="G17:I18"/>
    <mergeCell ref="J17:L18"/>
    <mergeCell ref="M17:N18"/>
    <mergeCell ref="O17:Q18"/>
    <mergeCell ref="AB13:AC14"/>
    <mergeCell ref="G15:I16"/>
    <mergeCell ref="J15:L16"/>
    <mergeCell ref="M15:N16"/>
    <mergeCell ref="O15:Q16"/>
    <mergeCell ref="R15:S16"/>
    <mergeCell ref="R17:S18"/>
    <mergeCell ref="T17:V18"/>
    <mergeCell ref="W17:W18"/>
    <mergeCell ref="X17:Z18"/>
    <mergeCell ref="AB17:AC18"/>
    <mergeCell ref="G11:I12"/>
    <mergeCell ref="J11:L12"/>
    <mergeCell ref="M11:N12"/>
    <mergeCell ref="O11:Q12"/>
    <mergeCell ref="R11:S12"/>
    <mergeCell ref="T11:V12"/>
    <mergeCell ref="W11:W12"/>
    <mergeCell ref="G13:I14"/>
    <mergeCell ref="J13:L14"/>
    <mergeCell ref="M13:N14"/>
    <mergeCell ref="O13:Q14"/>
    <mergeCell ref="R13:S14"/>
    <mergeCell ref="T13:V14"/>
    <mergeCell ref="W7:W8"/>
    <mergeCell ref="X7:Z8"/>
    <mergeCell ref="AB7:AC8"/>
    <mergeCell ref="G9:I10"/>
    <mergeCell ref="J9:L10"/>
    <mergeCell ref="M9:N10"/>
    <mergeCell ref="O9:Q10"/>
    <mergeCell ref="R9:S10"/>
    <mergeCell ref="T9:V10"/>
    <mergeCell ref="W9:W10"/>
    <mergeCell ref="X9:Z10"/>
    <mergeCell ref="AB9:AC10"/>
    <mergeCell ref="C38:AG38"/>
    <mergeCell ref="C34:AG34"/>
    <mergeCell ref="C35:AG35"/>
    <mergeCell ref="E4:F4"/>
    <mergeCell ref="G4:I4"/>
    <mergeCell ref="J4:W4"/>
    <mergeCell ref="AB4:AC4"/>
    <mergeCell ref="B5:D16"/>
    <mergeCell ref="E5:F16"/>
    <mergeCell ref="G5:I6"/>
    <mergeCell ref="J5:L6"/>
    <mergeCell ref="M5:N6"/>
    <mergeCell ref="O5:Q6"/>
    <mergeCell ref="R5:S6"/>
    <mergeCell ref="T5:V6"/>
    <mergeCell ref="W5:W6"/>
    <mergeCell ref="X5:Z6"/>
    <mergeCell ref="AB5:AC6"/>
    <mergeCell ref="G7:I8"/>
    <mergeCell ref="J7:L8"/>
    <mergeCell ref="M7:N8"/>
    <mergeCell ref="O7:Q8"/>
    <mergeCell ref="R7:S8"/>
    <mergeCell ref="T7:V8"/>
  </mergeCells>
  <phoneticPr fontId="2"/>
  <dataValidations count="1">
    <dataValidation type="list" allowBlank="1" showInputMessage="1" showErrorMessage="1" sqref="AB5:AC16 AB29:AC32">
      <formula1>"適,否,　　"</formula1>
    </dataValidation>
  </dataValidations>
  <printOptions horizontalCentered="1"/>
  <pageMargins left="0.78740157480314965" right="0.78740157480314965" top="0.78740157480314965" bottom="0.78740157480314965" header="0.51181102362204722" footer="0.51181102362204722"/>
  <pageSetup paperSize="9" scale="87" fitToHeight="0" orientation="portrait" r:id="rId1"/>
  <headerFooter alignWithMargins="0">
    <oddFooter>&amp;R付属資料　&amp;A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J166"/>
  <sheetViews>
    <sheetView showZeros="0" view="pageBreakPreview" zoomScaleNormal="100" zoomScaleSheetLayoutView="100" zoomScalePageLayoutView="85" workbookViewId="0">
      <selection activeCell="A76" sqref="A76:D76"/>
    </sheetView>
  </sheetViews>
  <sheetFormatPr defaultColWidth="0" defaultRowHeight="10.199999999999999"/>
  <cols>
    <col min="1" max="1" width="4.6640625" style="4" customWidth="1"/>
    <col min="2" max="2" width="2.6640625" style="4" customWidth="1"/>
    <col min="3" max="4" width="8.6640625" style="4" customWidth="1"/>
    <col min="5" max="60" width="1.88671875" style="4" customWidth="1"/>
    <col min="61" max="61" width="9.6640625" style="4" customWidth="1"/>
    <col min="62" max="62" width="2.6640625" style="4" customWidth="1"/>
    <col min="63" max="16384" width="0" style="4" hidden="1"/>
  </cols>
  <sheetData>
    <row r="1" spans="1:62" ht="13.5" customHeight="1">
      <c r="A1" s="3" t="s">
        <v>1657</v>
      </c>
    </row>
    <row r="2" spans="1:62" ht="13.5" customHeight="1">
      <c r="B2" s="3" t="s">
        <v>1658</v>
      </c>
      <c r="BA2" s="4" t="s">
        <v>1659</v>
      </c>
    </row>
    <row r="3" spans="1:62" ht="15.9" customHeight="1">
      <c r="A3" s="1147" t="s">
        <v>1660</v>
      </c>
      <c r="B3" s="1149"/>
      <c r="C3" s="1149"/>
      <c r="D3" s="1148"/>
      <c r="E3" s="1380">
        <v>0.29166666666666669</v>
      </c>
      <c r="F3" s="1381"/>
      <c r="G3" s="1381"/>
      <c r="H3" s="1381"/>
      <c r="I3" s="1380">
        <v>0.33333333333333298</v>
      </c>
      <c r="J3" s="1381"/>
      <c r="K3" s="1381"/>
      <c r="L3" s="1382"/>
      <c r="M3" s="1381">
        <v>0.375</v>
      </c>
      <c r="N3" s="1381"/>
      <c r="O3" s="1381"/>
      <c r="P3" s="1381"/>
      <c r="Q3" s="1380">
        <v>0.41666666666666702</v>
      </c>
      <c r="R3" s="1381"/>
      <c r="S3" s="1381"/>
      <c r="T3" s="1382"/>
      <c r="U3" s="1381">
        <v>0.45833333333333298</v>
      </c>
      <c r="V3" s="1381"/>
      <c r="W3" s="1381"/>
      <c r="X3" s="1381"/>
      <c r="Y3" s="1380">
        <v>0.5</v>
      </c>
      <c r="Z3" s="1381"/>
      <c r="AA3" s="1381"/>
      <c r="AB3" s="1382"/>
      <c r="AC3" s="2873">
        <v>0.54166666666666696</v>
      </c>
      <c r="AD3" s="2873"/>
      <c r="AE3" s="2873"/>
      <c r="AF3" s="2873"/>
      <c r="AG3" s="2873">
        <v>0.58333333333333304</v>
      </c>
      <c r="AH3" s="2873"/>
      <c r="AI3" s="2873"/>
      <c r="AJ3" s="2873"/>
      <c r="AK3" s="2873">
        <v>0.625</v>
      </c>
      <c r="AL3" s="2873"/>
      <c r="AM3" s="2873"/>
      <c r="AN3" s="2873"/>
      <c r="AO3" s="2873">
        <v>0.66666666666666696</v>
      </c>
      <c r="AP3" s="2873"/>
      <c r="AQ3" s="2873"/>
      <c r="AR3" s="2873"/>
      <c r="AS3" s="2873">
        <v>0.70833333333333304</v>
      </c>
      <c r="AT3" s="2873"/>
      <c r="AU3" s="2873"/>
      <c r="AV3" s="2873"/>
      <c r="AW3" s="2873">
        <v>0.75</v>
      </c>
      <c r="AX3" s="2873"/>
      <c r="AY3" s="2873"/>
      <c r="AZ3" s="2873"/>
      <c r="BA3" s="2873">
        <v>0.79166666666666696</v>
      </c>
      <c r="BB3" s="2873"/>
      <c r="BC3" s="2873"/>
      <c r="BD3" s="2873"/>
      <c r="BE3" s="2873">
        <v>0.83333333333333337</v>
      </c>
      <c r="BF3" s="2873"/>
      <c r="BG3" s="2873"/>
      <c r="BH3" s="2873"/>
      <c r="BI3" s="1295" t="s">
        <v>1661</v>
      </c>
    </row>
    <row r="4" spans="1:62" ht="15.9" customHeight="1">
      <c r="A4" s="2874" t="s">
        <v>1662</v>
      </c>
      <c r="B4" s="2875" t="s">
        <v>1663</v>
      </c>
      <c r="C4" s="924" t="s">
        <v>1664</v>
      </c>
      <c r="D4" s="923"/>
      <c r="E4" s="1679"/>
      <c r="F4" s="1680"/>
      <c r="G4" s="1679"/>
      <c r="H4" s="1680"/>
      <c r="I4" s="1679"/>
      <c r="J4" s="1680"/>
      <c r="K4" s="1679"/>
      <c r="L4" s="1680"/>
      <c r="M4" s="1679"/>
      <c r="N4" s="1680"/>
      <c r="O4" s="1679"/>
      <c r="P4" s="1680"/>
      <c r="Q4" s="1679"/>
      <c r="R4" s="1680"/>
      <c r="S4" s="1679"/>
      <c r="T4" s="1680"/>
      <c r="U4" s="1679"/>
      <c r="V4" s="1680"/>
      <c r="W4" s="1679"/>
      <c r="X4" s="1680"/>
      <c r="Y4" s="1679"/>
      <c r="Z4" s="1680"/>
      <c r="AA4" s="1679"/>
      <c r="AB4" s="1680"/>
      <c r="AC4" s="1679"/>
      <c r="AD4" s="1680"/>
      <c r="AE4" s="1679"/>
      <c r="AF4" s="1680"/>
      <c r="AG4" s="1679"/>
      <c r="AH4" s="1680"/>
      <c r="AI4" s="1679"/>
      <c r="AJ4" s="1680"/>
      <c r="AK4" s="1679"/>
      <c r="AL4" s="1680"/>
      <c r="AM4" s="1679"/>
      <c r="AN4" s="1680"/>
      <c r="AO4" s="1679"/>
      <c r="AP4" s="1680"/>
      <c r="AQ4" s="1679"/>
      <c r="AR4" s="1680"/>
      <c r="AS4" s="1679"/>
      <c r="AT4" s="1680"/>
      <c r="AU4" s="1679"/>
      <c r="AV4" s="1681"/>
      <c r="AW4" s="1679"/>
      <c r="AX4" s="1681"/>
      <c r="AY4" s="1680"/>
      <c r="AZ4" s="1681"/>
      <c r="BA4" s="1679"/>
      <c r="BB4" s="1680"/>
      <c r="BC4" s="1679"/>
      <c r="BD4" s="1681"/>
      <c r="BE4" s="1679"/>
      <c r="BF4" s="1681"/>
      <c r="BG4" s="1680"/>
      <c r="BH4" s="1681"/>
      <c r="BI4" s="1442"/>
    </row>
    <row r="5" spans="1:62" ht="15.9" customHeight="1">
      <c r="A5" s="2874"/>
      <c r="B5" s="1609"/>
      <c r="C5" s="913" t="s">
        <v>1665</v>
      </c>
      <c r="D5" s="914"/>
      <c r="E5" s="2872"/>
      <c r="F5" s="2870"/>
      <c r="G5" s="2872"/>
      <c r="H5" s="2870"/>
      <c r="I5" s="2872"/>
      <c r="J5" s="2870"/>
      <c r="K5" s="2872"/>
      <c r="L5" s="2870"/>
      <c r="M5" s="2872"/>
      <c r="N5" s="2870"/>
      <c r="O5" s="2872"/>
      <c r="P5" s="2870"/>
      <c r="Q5" s="2872"/>
      <c r="R5" s="2870"/>
      <c r="S5" s="2872"/>
      <c r="T5" s="2870"/>
      <c r="U5" s="2872"/>
      <c r="V5" s="2870"/>
      <c r="W5" s="2872"/>
      <c r="X5" s="2870"/>
      <c r="Y5" s="2872"/>
      <c r="Z5" s="2870"/>
      <c r="AA5" s="2872"/>
      <c r="AB5" s="2870"/>
      <c r="AC5" s="2872"/>
      <c r="AD5" s="2870"/>
      <c r="AE5" s="2872"/>
      <c r="AF5" s="2870"/>
      <c r="AG5" s="2872"/>
      <c r="AH5" s="2870"/>
      <c r="AI5" s="2872"/>
      <c r="AJ5" s="2870"/>
      <c r="AK5" s="2872"/>
      <c r="AL5" s="2870"/>
      <c r="AM5" s="2872"/>
      <c r="AN5" s="2870"/>
      <c r="AO5" s="2872"/>
      <c r="AP5" s="2870"/>
      <c r="AQ5" s="2872"/>
      <c r="AR5" s="2870"/>
      <c r="AS5" s="2872"/>
      <c r="AT5" s="2870"/>
      <c r="AU5" s="2872"/>
      <c r="AV5" s="2871"/>
      <c r="AW5" s="2872"/>
      <c r="AX5" s="2871"/>
      <c r="AY5" s="2870"/>
      <c r="AZ5" s="2871"/>
      <c r="BA5" s="2872"/>
      <c r="BB5" s="2870"/>
      <c r="BC5" s="2872"/>
      <c r="BD5" s="2871"/>
      <c r="BE5" s="2872"/>
      <c r="BF5" s="2871"/>
      <c r="BG5" s="2870"/>
      <c r="BH5" s="2871"/>
      <c r="BI5" s="1442"/>
    </row>
    <row r="6" spans="1:62" ht="15.9" customHeight="1">
      <c r="A6" s="2874"/>
      <c r="B6" s="1609"/>
      <c r="C6" s="913" t="s">
        <v>1666</v>
      </c>
      <c r="D6" s="914"/>
      <c r="E6" s="2872"/>
      <c r="F6" s="2870"/>
      <c r="G6" s="2872"/>
      <c r="H6" s="2870"/>
      <c r="I6" s="2872"/>
      <c r="J6" s="2870"/>
      <c r="K6" s="2872"/>
      <c r="L6" s="2870"/>
      <c r="M6" s="2872"/>
      <c r="N6" s="2870"/>
      <c r="O6" s="2872"/>
      <c r="P6" s="2870"/>
      <c r="Q6" s="2872"/>
      <c r="R6" s="2870"/>
      <c r="S6" s="2872"/>
      <c r="T6" s="2870"/>
      <c r="U6" s="2872"/>
      <c r="V6" s="2870"/>
      <c r="W6" s="2872"/>
      <c r="X6" s="2870"/>
      <c r="Y6" s="2872"/>
      <c r="Z6" s="2870"/>
      <c r="AA6" s="2872"/>
      <c r="AB6" s="2870"/>
      <c r="AC6" s="2872"/>
      <c r="AD6" s="2870"/>
      <c r="AE6" s="2872"/>
      <c r="AF6" s="2870"/>
      <c r="AG6" s="2872"/>
      <c r="AH6" s="2870"/>
      <c r="AI6" s="2872"/>
      <c r="AJ6" s="2870"/>
      <c r="AK6" s="2872"/>
      <c r="AL6" s="2870"/>
      <c r="AM6" s="2872"/>
      <c r="AN6" s="2870"/>
      <c r="AO6" s="2872"/>
      <c r="AP6" s="2870"/>
      <c r="AQ6" s="2872"/>
      <c r="AR6" s="2870"/>
      <c r="AS6" s="2872"/>
      <c r="AT6" s="2870"/>
      <c r="AU6" s="2872"/>
      <c r="AV6" s="2871"/>
      <c r="AW6" s="2872"/>
      <c r="AX6" s="2871"/>
      <c r="AY6" s="2870"/>
      <c r="AZ6" s="2871"/>
      <c r="BA6" s="2872"/>
      <c r="BB6" s="2870"/>
      <c r="BC6" s="2872"/>
      <c r="BD6" s="2871"/>
      <c r="BE6" s="2872"/>
      <c r="BF6" s="2871"/>
      <c r="BG6" s="2870"/>
      <c r="BH6" s="2871"/>
      <c r="BI6" s="1442"/>
    </row>
    <row r="7" spans="1:62" ht="15.9" customHeight="1">
      <c r="A7" s="2874"/>
      <c r="B7" s="1609"/>
      <c r="C7" s="913" t="s">
        <v>1667</v>
      </c>
      <c r="D7" s="914"/>
      <c r="E7" s="2872"/>
      <c r="F7" s="2870"/>
      <c r="G7" s="2872"/>
      <c r="H7" s="2870"/>
      <c r="I7" s="2872"/>
      <c r="J7" s="2870"/>
      <c r="K7" s="2872"/>
      <c r="L7" s="2870"/>
      <c r="M7" s="2872"/>
      <c r="N7" s="2870"/>
      <c r="O7" s="2872"/>
      <c r="P7" s="2870"/>
      <c r="Q7" s="2872"/>
      <c r="R7" s="2870"/>
      <c r="S7" s="2872"/>
      <c r="T7" s="2870"/>
      <c r="U7" s="2872"/>
      <c r="V7" s="2870"/>
      <c r="W7" s="2872"/>
      <c r="X7" s="2870"/>
      <c r="Y7" s="2872"/>
      <c r="Z7" s="2870"/>
      <c r="AA7" s="2872"/>
      <c r="AB7" s="2870"/>
      <c r="AC7" s="2872"/>
      <c r="AD7" s="2870"/>
      <c r="AE7" s="2872"/>
      <c r="AF7" s="2870"/>
      <c r="AG7" s="2872"/>
      <c r="AH7" s="2870"/>
      <c r="AI7" s="2872"/>
      <c r="AJ7" s="2870"/>
      <c r="AK7" s="2872"/>
      <c r="AL7" s="2870"/>
      <c r="AM7" s="2872"/>
      <c r="AN7" s="2870"/>
      <c r="AO7" s="2872"/>
      <c r="AP7" s="2870"/>
      <c r="AQ7" s="2872"/>
      <c r="AR7" s="2870"/>
      <c r="AS7" s="2872"/>
      <c r="AT7" s="2870"/>
      <c r="AU7" s="2872"/>
      <c r="AV7" s="2871"/>
      <c r="AW7" s="2872"/>
      <c r="AX7" s="2871"/>
      <c r="AY7" s="2870"/>
      <c r="AZ7" s="2871"/>
      <c r="BA7" s="2872"/>
      <c r="BB7" s="2870"/>
      <c r="BC7" s="2872"/>
      <c r="BD7" s="2871"/>
      <c r="BE7" s="2872"/>
      <c r="BF7" s="2871"/>
      <c r="BG7" s="2870"/>
      <c r="BH7" s="2871"/>
      <c r="BI7" s="1442"/>
    </row>
    <row r="8" spans="1:62" ht="15.9" customHeight="1">
      <c r="A8" s="2874"/>
      <c r="B8" s="1609"/>
      <c r="C8" s="913" t="s">
        <v>1668</v>
      </c>
      <c r="D8" s="914"/>
      <c r="E8" s="2872"/>
      <c r="F8" s="2870"/>
      <c r="G8" s="2872"/>
      <c r="H8" s="2870"/>
      <c r="I8" s="2872"/>
      <c r="J8" s="2870"/>
      <c r="K8" s="2872"/>
      <c r="L8" s="2870"/>
      <c r="M8" s="2872"/>
      <c r="N8" s="2870"/>
      <c r="O8" s="2872"/>
      <c r="P8" s="2870"/>
      <c r="Q8" s="2872"/>
      <c r="R8" s="2870"/>
      <c r="S8" s="2872"/>
      <c r="T8" s="2870"/>
      <c r="U8" s="2872"/>
      <c r="V8" s="2870"/>
      <c r="W8" s="2872"/>
      <c r="X8" s="2870"/>
      <c r="Y8" s="2872"/>
      <c r="Z8" s="2870"/>
      <c r="AA8" s="2872"/>
      <c r="AB8" s="2870"/>
      <c r="AC8" s="2872"/>
      <c r="AD8" s="2870"/>
      <c r="AE8" s="2872"/>
      <c r="AF8" s="2870"/>
      <c r="AG8" s="2872"/>
      <c r="AH8" s="2870"/>
      <c r="AI8" s="2872"/>
      <c r="AJ8" s="2870"/>
      <c r="AK8" s="2872"/>
      <c r="AL8" s="2870"/>
      <c r="AM8" s="2872"/>
      <c r="AN8" s="2870"/>
      <c r="AO8" s="2872"/>
      <c r="AP8" s="2870"/>
      <c r="AQ8" s="2872"/>
      <c r="AR8" s="2870"/>
      <c r="AS8" s="2872"/>
      <c r="AT8" s="2870"/>
      <c r="AU8" s="2872"/>
      <c r="AV8" s="2871"/>
      <c r="AW8" s="2872"/>
      <c r="AX8" s="2871"/>
      <c r="AY8" s="2870"/>
      <c r="AZ8" s="2871"/>
      <c r="BA8" s="2872"/>
      <c r="BB8" s="2870"/>
      <c r="BC8" s="2872"/>
      <c r="BD8" s="2871"/>
      <c r="BE8" s="2872"/>
      <c r="BF8" s="2871"/>
      <c r="BG8" s="2870"/>
      <c r="BH8" s="2871"/>
      <c r="BI8" s="1442"/>
    </row>
    <row r="9" spans="1:62" ht="15.9" customHeight="1">
      <c r="A9" s="2874"/>
      <c r="B9" s="2876"/>
      <c r="C9" s="624" t="s">
        <v>1669</v>
      </c>
      <c r="D9" s="625"/>
      <c r="E9" s="1682"/>
      <c r="F9" s="1683"/>
      <c r="G9" s="1682"/>
      <c r="H9" s="1683"/>
      <c r="I9" s="1682"/>
      <c r="J9" s="1683"/>
      <c r="K9" s="1682"/>
      <c r="L9" s="1683"/>
      <c r="M9" s="1682"/>
      <c r="N9" s="1683"/>
      <c r="O9" s="1682"/>
      <c r="P9" s="1683"/>
      <c r="Q9" s="1682"/>
      <c r="R9" s="1683"/>
      <c r="S9" s="1682"/>
      <c r="T9" s="1683"/>
      <c r="U9" s="1682"/>
      <c r="V9" s="1683"/>
      <c r="W9" s="1682"/>
      <c r="X9" s="1683"/>
      <c r="Y9" s="1682"/>
      <c r="Z9" s="1683"/>
      <c r="AA9" s="1682"/>
      <c r="AB9" s="1683"/>
      <c r="AC9" s="1682"/>
      <c r="AD9" s="1683"/>
      <c r="AE9" s="1682"/>
      <c r="AF9" s="1683"/>
      <c r="AG9" s="1682"/>
      <c r="AH9" s="1683"/>
      <c r="AI9" s="1682"/>
      <c r="AJ9" s="1683"/>
      <c r="AK9" s="1682"/>
      <c r="AL9" s="1683"/>
      <c r="AM9" s="1682"/>
      <c r="AN9" s="1684"/>
      <c r="AO9" s="1682"/>
      <c r="AP9" s="1684"/>
      <c r="AQ9" s="1683"/>
      <c r="AR9" s="1684"/>
      <c r="AS9" s="1682"/>
      <c r="AT9" s="1683"/>
      <c r="AU9" s="1682"/>
      <c r="AV9" s="1684"/>
      <c r="AW9" s="1682"/>
      <c r="AX9" s="1684"/>
      <c r="AY9" s="1683"/>
      <c r="AZ9" s="1684"/>
      <c r="BA9" s="1682"/>
      <c r="BB9" s="1683"/>
      <c r="BC9" s="1682"/>
      <c r="BD9" s="1684"/>
      <c r="BE9" s="1682"/>
      <c r="BF9" s="1684"/>
      <c r="BG9" s="1683"/>
      <c r="BH9" s="1684"/>
      <c r="BI9" s="1442"/>
    </row>
    <row r="10" spans="1:62" ht="15.9" customHeight="1">
      <c r="A10" s="2874"/>
      <c r="B10" s="1147" t="s">
        <v>34</v>
      </c>
      <c r="C10" s="1149"/>
      <c r="D10" s="1148"/>
      <c r="E10" s="2861">
        <f>SUM(E4:E9)</f>
        <v>0</v>
      </c>
      <c r="F10" s="2863"/>
      <c r="G10" s="2861">
        <f>SUM(G4:G9)</f>
        <v>0</v>
      </c>
      <c r="H10" s="2863"/>
      <c r="I10" s="2861">
        <f>SUM(I4:I9)</f>
        <v>0</v>
      </c>
      <c r="J10" s="2862"/>
      <c r="K10" s="2863">
        <f>SUM(K4:K9)</f>
        <v>0</v>
      </c>
      <c r="L10" s="2862"/>
      <c r="M10" s="2863">
        <f>SUM(M4:M9)</f>
        <v>0</v>
      </c>
      <c r="N10" s="2863"/>
      <c r="O10" s="2861">
        <f>SUM(O4:O9)</f>
        <v>0</v>
      </c>
      <c r="P10" s="2863"/>
      <c r="Q10" s="2861">
        <f>SUM(Q4:Q9)</f>
        <v>0</v>
      </c>
      <c r="R10" s="2862"/>
      <c r="S10" s="2863">
        <f>SUM(S4:S9)</f>
        <v>0</v>
      </c>
      <c r="T10" s="2862"/>
      <c r="U10" s="2863">
        <f>SUM(U4:U9)</f>
        <v>0</v>
      </c>
      <c r="V10" s="2863"/>
      <c r="W10" s="2861">
        <f>SUM(W4:W9)</f>
        <v>0</v>
      </c>
      <c r="X10" s="2863"/>
      <c r="Y10" s="2861">
        <f>SUM(Y4:Y9)</f>
        <v>0</v>
      </c>
      <c r="Z10" s="2862"/>
      <c r="AA10" s="2863">
        <f>SUM(AA4:AA9)</f>
        <v>0</v>
      </c>
      <c r="AB10" s="2862"/>
      <c r="AC10" s="2863">
        <f>SUM(AC4:AC9)</f>
        <v>0</v>
      </c>
      <c r="AD10" s="2863"/>
      <c r="AE10" s="2861">
        <f>SUM(AE4:AE9)</f>
        <v>0</v>
      </c>
      <c r="AF10" s="2862"/>
      <c r="AG10" s="2861">
        <f>SUM(AG4:AG9)</f>
        <v>0</v>
      </c>
      <c r="AH10" s="2862"/>
      <c r="AI10" s="2863">
        <f>SUM(AI4:AI9)</f>
        <v>0</v>
      </c>
      <c r="AJ10" s="2862"/>
      <c r="AK10" s="2861">
        <f>SUM(AK4:AK9)</f>
        <v>0</v>
      </c>
      <c r="AL10" s="2863"/>
      <c r="AM10" s="2861">
        <f>SUM(AM4:AM9)</f>
        <v>0</v>
      </c>
      <c r="AN10" s="2862"/>
      <c r="AO10" s="2861">
        <f>SUM(AO4:AO9)</f>
        <v>0</v>
      </c>
      <c r="AP10" s="2862"/>
      <c r="AQ10" s="2863">
        <f>SUM(AQ4:AQ9)</f>
        <v>0</v>
      </c>
      <c r="AR10" s="2862"/>
      <c r="AS10" s="2861">
        <f>SUM(AS4:AS9)</f>
        <v>0</v>
      </c>
      <c r="AT10" s="2863"/>
      <c r="AU10" s="2861">
        <f>SUM(AU4:AU9)</f>
        <v>0</v>
      </c>
      <c r="AV10" s="2862"/>
      <c r="AW10" s="2861">
        <f>SUM(AW4:AW9)</f>
        <v>0</v>
      </c>
      <c r="AX10" s="2862"/>
      <c r="AY10" s="2863">
        <f>SUM(AY4:AY9)</f>
        <v>0</v>
      </c>
      <c r="AZ10" s="2862"/>
      <c r="BA10" s="2861">
        <f>SUM(BA4:BA9)</f>
        <v>0</v>
      </c>
      <c r="BB10" s="2863"/>
      <c r="BC10" s="2861">
        <f>SUM(BC4:BC9)</f>
        <v>0</v>
      </c>
      <c r="BD10" s="2862"/>
      <c r="BE10" s="2861">
        <f>SUM(BE4:BE9)</f>
        <v>0</v>
      </c>
      <c r="BF10" s="2862"/>
      <c r="BG10" s="2863">
        <f>SUM(BG4:BG9)</f>
        <v>0</v>
      </c>
      <c r="BH10" s="2862"/>
      <c r="BI10" s="1442"/>
    </row>
    <row r="11" spans="1:62" ht="15.9" customHeight="1">
      <c r="A11" s="1147" t="s">
        <v>1670</v>
      </c>
      <c r="B11" s="1149"/>
      <c r="C11" s="1149"/>
      <c r="D11" s="1148"/>
      <c r="E11" s="2861">
        <f>IF(AND(E10&gt;0,ROUND((TRUNC(E4/3,1)+TRUNC((E5+E6)/6,1)+TRUNC(E7/20,1)+TRUNC((E8+E9)/30,1)),0)&lt;2),2,ROUND((TRUNC(E4/3,1)+TRUNC((E5+E6)/6,1)+TRUNC(E7/20,1)+TRUNC((E8+E9)/30,1)),0))</f>
        <v>0</v>
      </c>
      <c r="F11" s="2863"/>
      <c r="G11" s="2861">
        <f>IF(AND(G10&gt;0,ROUND((TRUNC(G4/3,1)+TRUNC((G5+G6)/6,1)+TRUNC(G7/20,1)+TRUNC((G8+G9)/30,1)),0)&lt;2),2,ROUND((TRUNC(G4/3,1)+TRUNC((G5+G6)/6,1)+TRUNC(G7/20,1)+TRUNC((G8+G9)/30,1)),0))</f>
        <v>0</v>
      </c>
      <c r="H11" s="2863"/>
      <c r="I11" s="2861">
        <f>IF(AND(I10&gt;0,ROUND((TRUNC(I4/3,1)+TRUNC((I5+I6)/6,1)+TRUNC(I7/20,1)+TRUNC((I8+I9)/30,1)),0)&lt;2),2,ROUND((TRUNC(I4/3,1)+TRUNC((I5+I6)/6,1)+TRUNC(I7/20,1)+TRUNC((I8+I9)/30,1)),0))</f>
        <v>0</v>
      </c>
      <c r="J11" s="2862"/>
      <c r="K11" s="2863">
        <f>IF(AND(K10&gt;0,ROUND((TRUNC(K4/3,1)+TRUNC((K5+K6)/6,1)+TRUNC(K7/20,1)+TRUNC((K8+K9)/30,1)),0)&lt;2),2,ROUND((TRUNC(K4/3,1)+TRUNC((K5+K6)/6,1)+TRUNC(K7/20,1)+TRUNC((K8+K9)/30,1)),0))</f>
        <v>0</v>
      </c>
      <c r="L11" s="2862"/>
      <c r="M11" s="2863">
        <f>IF(AND(M10&gt;0,ROUND((TRUNC(M4/3,1)+TRUNC((M5+M6)/6,1)+TRUNC(M7/20,1)+TRUNC((M8+M9)/30,1)),0)&lt;2),2,ROUND((TRUNC(M4/3,1)+TRUNC((M5+M6)/6,1)+TRUNC(M7/20,1)+TRUNC((M8+M9)/30,1)),0))</f>
        <v>0</v>
      </c>
      <c r="N11" s="2863"/>
      <c r="O11" s="2861">
        <f>IF(AND(O10&gt;0,ROUND((TRUNC(O4/3,1)+TRUNC((O5+O6)/6,1)+TRUNC(O7/20,1)+TRUNC((O8+O9)/30,1)),0)&lt;2),2,ROUND((TRUNC(O4/3,1)+TRUNC((O5+O6)/6,1)+TRUNC(O7/20,1)+TRUNC((O8+O9)/30,1)),0))</f>
        <v>0</v>
      </c>
      <c r="P11" s="2863"/>
      <c r="Q11" s="2861">
        <f>IF(AND(Q10&gt;0,ROUND((TRUNC(Q4/3,1)+TRUNC((Q5+Q6)/6,1)+TRUNC(Q7/20,1)+TRUNC((Q8+Q9)/30,1)),0)&lt;2),2,ROUND((TRUNC(Q4/3,1)+TRUNC((Q5+Q6)/6,1)+TRUNC(Q7/20,1)+TRUNC((Q8+Q9)/30,1)),0))</f>
        <v>0</v>
      </c>
      <c r="R11" s="2862"/>
      <c r="S11" s="2863">
        <f>IF(AND(S10&gt;0,ROUND((TRUNC(S4/3,1)+TRUNC((S5+S6)/6,1)+TRUNC(S7/20,1)+TRUNC((S8+S9)/30,1)),0)&lt;2),2,ROUND((TRUNC(S4/3,1)+TRUNC((S5+S6)/6,1)+TRUNC(S7/20,1)+TRUNC((S8+S9)/30,1)),0))</f>
        <v>0</v>
      </c>
      <c r="T11" s="2862"/>
      <c r="U11" s="2863">
        <f>IF(AND(U10&gt;0,ROUND((TRUNC(U4/3,1)+TRUNC((U5+U6)/6,1)+TRUNC(U7/20,1)+TRUNC((U8+U9)/30,1)),0)&lt;2),2,ROUND((TRUNC(U4/3,1)+TRUNC((U5+U6)/6,1)+TRUNC(U7/20,1)+TRUNC((U8+U9)/30,1)),0))</f>
        <v>0</v>
      </c>
      <c r="V11" s="2863"/>
      <c r="W11" s="2861">
        <f>IF(AND(W10&gt;0,ROUND((TRUNC(W4/3,1)+TRUNC((W5+W6)/6,1)+TRUNC(W7/20,1)+TRUNC((W8+W9)/30,1)),0)&lt;2),2,ROUND((TRUNC(W4/3,1)+TRUNC((W5+W6)/6,1)+TRUNC(W7/20,1)+TRUNC((W8+W9)/30,1)),0))</f>
        <v>0</v>
      </c>
      <c r="X11" s="2863"/>
      <c r="Y11" s="2861">
        <f>IF(AND(Y10&gt;0,ROUND((TRUNC(Y4/3,1)+TRUNC((Y5+Y6)/6,1)+TRUNC(Y7/20,1)+TRUNC((Y8+Y9)/30,1)),0)&lt;2),2,ROUND((TRUNC(Y4/3,1)+TRUNC((Y5+Y6)/6,1)+TRUNC(Y7/20,1)+TRUNC((Y8+Y9)/30,1)),0))</f>
        <v>0</v>
      </c>
      <c r="Z11" s="2862"/>
      <c r="AA11" s="2863">
        <f>IF(AND(AA10&gt;0,ROUND((TRUNC(AA4/3,1)+TRUNC((AA5+AA6)/6,1)+TRUNC(AA7/20,1)+TRUNC((AA8+AA9)/30,1)),0)&lt;2),2,ROUND((TRUNC(AA4/3,1)+TRUNC((AA5+AA6)/6,1)+TRUNC(AA7/20,1)+TRUNC((AA8+AA9)/30,1)),0))</f>
        <v>0</v>
      </c>
      <c r="AB11" s="2862"/>
      <c r="AC11" s="2863">
        <f>IF(AND(AC10&gt;0,ROUND((TRUNC(AC4/3,1)+TRUNC((AC5+AC6)/6,1)+TRUNC(AC7/20,1)+TRUNC((AC8+AC9)/30,1)),0)&lt;2),2,ROUND((TRUNC(AC4/3,1)+TRUNC((AC5+AC6)/6,1)+TRUNC(AC7/20,1)+TRUNC((AC8+AC9)/30,1)),0))</f>
        <v>0</v>
      </c>
      <c r="AD11" s="2863"/>
      <c r="AE11" s="2861">
        <f>IF(AND(AE10&gt;0,ROUND((TRUNC(AE4/3,1)+TRUNC((AE5+AE6)/6,1)+TRUNC(AE7/20,1)+TRUNC((AE8+AE9)/30,1)),0)&lt;2),2,ROUND((TRUNC(AE4/3,1)+TRUNC((AE5+AE6)/6,1)+TRUNC(AE7/20,1)+TRUNC((AE8+AE9)/30,1)),0))</f>
        <v>0</v>
      </c>
      <c r="AF11" s="2862"/>
      <c r="AG11" s="2861">
        <f>IF(AND(AG10&gt;0,ROUND((TRUNC(AG4/3,1)+TRUNC((AG5+AG6)/6,1)+TRUNC(AG7/20,1)+TRUNC((AG8+AG9)/30,1)),0)&lt;2),2,ROUND((TRUNC(AG4/3,1)+TRUNC((AG5+AG6)/6,1)+TRUNC(AG7/20,1)+TRUNC((AG8+AG9)/30,1)),0))</f>
        <v>0</v>
      </c>
      <c r="AH11" s="2862"/>
      <c r="AI11" s="2863">
        <f>IF(AND(AI10&gt;0,ROUND((TRUNC(AI4/3,1)+TRUNC((AI5+AI6)/6,1)+TRUNC(AI7/20,1)+TRUNC((AI8+AI9)/30,1)),0)&lt;2),2,ROUND((TRUNC(AI4/3,1)+TRUNC((AI5+AI6)/6,1)+TRUNC(AI7/20,1)+TRUNC((AI8+AI9)/30,1)),0))</f>
        <v>0</v>
      </c>
      <c r="AJ11" s="2862"/>
      <c r="AK11" s="2861">
        <f>IF(AND(AK10&gt;0,ROUND((TRUNC(AK4/3,1)+TRUNC((AK5+AK6)/6,1)+TRUNC(AK7/20,1)+TRUNC((AK8+AK9)/30,1)),0)&lt;2),2,ROUND((TRUNC(AK4/3,1)+TRUNC((AK5+AK6)/6,1)+TRUNC(AK7/20,1)+TRUNC((AK8+AK9)/30,1)),0))</f>
        <v>0</v>
      </c>
      <c r="AL11" s="2863"/>
      <c r="AM11" s="2861">
        <f>IF(AND(AM10&gt;0,ROUND((TRUNC(AM4/3,1)+TRUNC((AM5+AM6)/6,1)+TRUNC(AM7/20,1)+TRUNC((AM8+AM9)/30,1)),0)&lt;2),2,ROUND((TRUNC(AM4/3,1)+TRUNC((AM5+AM6)/6,1)+TRUNC(AM7/20,1)+TRUNC((AM8+AM9)/30,1)),0))</f>
        <v>0</v>
      </c>
      <c r="AN11" s="2862"/>
      <c r="AO11" s="2861">
        <f>IF(AND(AO10&gt;0,ROUND((TRUNC(AO4/3,1)+TRUNC((AO5+AO6)/6,1)+TRUNC(AO7/20,1)+TRUNC((AO8+AO9)/30,1)),0)&lt;2),2,ROUND((TRUNC(AO4/3,1)+TRUNC((AO5+AO6)/6,1)+TRUNC(AO7/20,1)+TRUNC((AO8+AO9)/30,1)),0))</f>
        <v>0</v>
      </c>
      <c r="AP11" s="2862"/>
      <c r="AQ11" s="2863">
        <f>IF(AND(AQ10&gt;0,ROUND((TRUNC(AQ4/3,1)+TRUNC((AQ5+AQ6)/6,1)+TRUNC(AQ7/20,1)+TRUNC((AQ8+AQ9)/30,1)),0)&lt;2),2,ROUND((TRUNC(AQ4/3,1)+TRUNC((AQ5+AQ6)/6,1)+TRUNC(AQ7/20,1)+TRUNC((AQ8+AQ9)/30,1)),0))</f>
        <v>0</v>
      </c>
      <c r="AR11" s="2862"/>
      <c r="AS11" s="2861">
        <f>IF(AND(AS10&gt;0,ROUND((TRUNC(AS4/3,1)+TRUNC((AS5+AS6)/6,1)+TRUNC(AS7/20,1)+TRUNC((AS8+AS9)/30,1)),0)&lt;2),2,ROUND((TRUNC(AS4/3,1)+TRUNC((AS5+AS6)/6,1)+TRUNC(AS7/20,1)+TRUNC((AS8+AS9)/30,1)),0))</f>
        <v>0</v>
      </c>
      <c r="AT11" s="2863"/>
      <c r="AU11" s="2861">
        <f>IF(AND(AU10&gt;0,ROUND((TRUNC(AU4/3,1)+TRUNC((AU5+AU6)/6,1)+TRUNC(AU7/20,1)+TRUNC((AU8+AU9)/30,1)),0)&lt;2),2,ROUND((TRUNC(AU4/3,1)+TRUNC((AU5+AU6)/6,1)+TRUNC(AU7/20,1)+TRUNC((AU8+AU9)/30,1)),0))</f>
        <v>0</v>
      </c>
      <c r="AV11" s="2862"/>
      <c r="AW11" s="2861">
        <f>IF(AND(AW10&gt;0,ROUND((TRUNC(AW4/3,1)+TRUNC((AW5+AW6)/6,1)+TRUNC(AW7/20,1)+TRUNC((AW8+AW9)/30,1)),0)&lt;2),2,ROUND((TRUNC(AW4/3,1)+TRUNC((AW5+AW6)/6,1)+TRUNC(AW7/20,1)+TRUNC((AW8+AW9)/30,1)),0))</f>
        <v>0</v>
      </c>
      <c r="AX11" s="2862"/>
      <c r="AY11" s="2863">
        <f>IF(AND(AY10&gt;0,ROUND((TRUNC(AY4/3,1)+TRUNC((AY5+AY6)/6,1)+TRUNC(AY7/20,1)+TRUNC((AY8+AY9)/30,1)),0)&lt;2),2,ROUND((TRUNC(AY4/3,1)+TRUNC((AY5+AY6)/6,1)+TRUNC(AY7/20,1)+TRUNC((AY8+AY9)/30,1)),0))</f>
        <v>0</v>
      </c>
      <c r="AZ11" s="2862"/>
      <c r="BA11" s="2861">
        <f>IF(AND(BA10&gt;0,ROUND((TRUNC(BA4/3,1)+TRUNC((BA5+BA6)/6,1)+TRUNC(BA7/20,1)+TRUNC((BA8+BA9)/30,1)),0)&lt;2),2,ROUND((TRUNC(BA4/3,1)+TRUNC((BA5+BA6)/6,1)+TRUNC(BA7/20,1)+TRUNC((BA8+BA9)/30,1)),0))</f>
        <v>0</v>
      </c>
      <c r="BB11" s="2863"/>
      <c r="BC11" s="2861">
        <f>IF(AND(BC10&gt;0,ROUND((TRUNC(BC4/3,1)+TRUNC((BC5+BC6)/6,1)+TRUNC(BC7/20,1)+TRUNC((BC8+BC9)/30,1)),0)&lt;2),2,ROUND((TRUNC(BC4/3,1)+TRUNC((BC5+BC6)/6,1)+TRUNC(BC7/20,1)+TRUNC((BC8+BC9)/30,1)),0))</f>
        <v>0</v>
      </c>
      <c r="BD11" s="2862"/>
      <c r="BE11" s="2861">
        <f>IF(AND(BE10&gt;0,ROUND((TRUNC(BE4/3,1)+TRUNC((BE5+BE6)/6,1)+TRUNC(BE7/20,1)+TRUNC((BE8+BE9)/30,1)),0)&lt;2),2,ROUND((TRUNC(BE4/3,1)+TRUNC((BE5+BE6)/6,1)+TRUNC(BE7/20,1)+TRUNC((BE8+BE9)/30,1)),0))</f>
        <v>0</v>
      </c>
      <c r="BF11" s="2862"/>
      <c r="BG11" s="2863">
        <f>IF(AND(BG10&gt;0,ROUND((TRUNC(BG4/3,1)+TRUNC((BG5+BG6)/6,1)+TRUNC(BG7/20,1)+TRUNC((BG8+BG9)/30,1)),0)&lt;2),2,ROUND((TRUNC(BG4/3,1)+TRUNC((BG5+BG6)/6,1)+TRUNC(BG7/20,1)+TRUNC((BG8+BG9)/30,1)),0))</f>
        <v>0</v>
      </c>
      <c r="BH11" s="2862"/>
      <c r="BI11" s="1440"/>
    </row>
    <row r="12" spans="1:62" ht="6" customHeight="1">
      <c r="A12" s="2875" t="s">
        <v>1671</v>
      </c>
      <c r="B12" s="2852" t="s">
        <v>1672</v>
      </c>
      <c r="C12" s="2853"/>
      <c r="D12" s="2858" t="s">
        <v>1673</v>
      </c>
      <c r="E12" s="626"/>
      <c r="F12" s="627"/>
      <c r="G12" s="626"/>
      <c r="H12" s="627"/>
      <c r="I12" s="626"/>
      <c r="J12" s="628"/>
      <c r="K12" s="627"/>
      <c r="L12" s="628"/>
      <c r="M12" s="627"/>
      <c r="N12" s="627"/>
      <c r="O12" s="626"/>
      <c r="P12" s="627"/>
      <c r="Q12" s="626"/>
      <c r="R12" s="628"/>
      <c r="S12" s="627"/>
      <c r="T12" s="628"/>
      <c r="U12" s="627"/>
      <c r="V12" s="627"/>
      <c r="W12" s="626"/>
      <c r="X12" s="627"/>
      <c r="Y12" s="626"/>
      <c r="Z12" s="628"/>
      <c r="AA12" s="627"/>
      <c r="AB12" s="928"/>
      <c r="AC12" s="927"/>
      <c r="AD12" s="927"/>
      <c r="AE12" s="626"/>
      <c r="AF12" s="628"/>
      <c r="AG12" s="626"/>
      <c r="AH12" s="628"/>
      <c r="AI12" s="627"/>
      <c r="AJ12" s="628"/>
      <c r="AK12" s="626"/>
      <c r="AL12" s="627"/>
      <c r="AM12" s="626"/>
      <c r="AN12" s="628"/>
      <c r="AO12" s="626"/>
      <c r="AP12" s="628"/>
      <c r="AQ12" s="627"/>
      <c r="AR12" s="628"/>
      <c r="AS12" s="626"/>
      <c r="AT12" s="627"/>
      <c r="AU12" s="626"/>
      <c r="AV12" s="628"/>
      <c r="AW12" s="626"/>
      <c r="AX12" s="628"/>
      <c r="AY12" s="627"/>
      <c r="AZ12" s="628"/>
      <c r="BA12" s="627"/>
      <c r="BB12" s="628"/>
      <c r="BC12" s="626"/>
      <c r="BD12" s="628"/>
      <c r="BE12" s="626"/>
      <c r="BF12" s="628"/>
      <c r="BG12" s="627"/>
      <c r="BH12" s="628"/>
      <c r="BI12" s="1607" t="s">
        <v>1674</v>
      </c>
    </row>
    <row r="13" spans="1:62" ht="3" customHeight="1">
      <c r="A13" s="2878"/>
      <c r="B13" s="2854"/>
      <c r="C13" s="2855"/>
      <c r="D13" s="2859"/>
      <c r="E13" s="629"/>
      <c r="F13" s="630"/>
      <c r="G13" s="629"/>
      <c r="H13" s="630"/>
      <c r="I13" s="629"/>
      <c r="J13" s="631"/>
      <c r="K13" s="632"/>
      <c r="L13" s="631"/>
      <c r="M13" s="632"/>
      <c r="N13" s="632"/>
      <c r="O13" s="633"/>
      <c r="P13" s="632"/>
      <c r="Q13" s="633"/>
      <c r="R13" s="631"/>
      <c r="S13" s="632"/>
      <c r="T13" s="631"/>
      <c r="U13" s="632"/>
      <c r="V13" s="632"/>
      <c r="W13" s="633"/>
      <c r="X13" s="632"/>
      <c r="Y13" s="633"/>
      <c r="Z13" s="631"/>
      <c r="AA13" s="632"/>
      <c r="AB13" s="634"/>
      <c r="AC13" s="635"/>
      <c r="AD13" s="635"/>
      <c r="AE13" s="633"/>
      <c r="AF13" s="631"/>
      <c r="AG13" s="633"/>
      <c r="AH13" s="631"/>
      <c r="AI13" s="632"/>
      <c r="AJ13" s="631"/>
      <c r="AK13" s="633"/>
      <c r="AL13" s="632"/>
      <c r="AM13" s="633"/>
      <c r="AN13" s="631"/>
      <c r="AO13" s="633"/>
      <c r="AP13" s="631"/>
      <c r="AQ13" s="632"/>
      <c r="AR13" s="631"/>
      <c r="AS13" s="633"/>
      <c r="AT13" s="630"/>
      <c r="AU13" s="629"/>
      <c r="AV13" s="636"/>
      <c r="AW13" s="629"/>
      <c r="AX13" s="636"/>
      <c r="AY13" s="630"/>
      <c r="AZ13" s="636"/>
      <c r="BA13" s="630"/>
      <c r="BB13" s="636"/>
      <c r="BC13" s="629"/>
      <c r="BD13" s="636"/>
      <c r="BE13" s="629"/>
      <c r="BF13" s="636"/>
      <c r="BG13" s="630"/>
      <c r="BH13" s="636"/>
      <c r="BI13" s="2851"/>
    </row>
    <row r="14" spans="1:62" ht="6" customHeight="1">
      <c r="A14" s="2878"/>
      <c r="B14" s="2854"/>
      <c r="C14" s="2855"/>
      <c r="D14" s="2859"/>
      <c r="E14" s="629"/>
      <c r="F14" s="630"/>
      <c r="G14" s="629"/>
      <c r="H14" s="630"/>
      <c r="I14" s="629"/>
      <c r="J14" s="636"/>
      <c r="K14" s="630"/>
      <c r="L14" s="636"/>
      <c r="M14" s="630"/>
      <c r="N14" s="630"/>
      <c r="O14" s="629"/>
      <c r="P14" s="630"/>
      <c r="Q14" s="629"/>
      <c r="R14" s="636"/>
      <c r="S14" s="630"/>
      <c r="T14" s="636"/>
      <c r="U14" s="630"/>
      <c r="V14" s="630"/>
      <c r="W14" s="629"/>
      <c r="X14" s="630"/>
      <c r="Y14" s="629"/>
      <c r="Z14" s="636"/>
      <c r="AA14" s="630"/>
      <c r="AB14" s="634"/>
      <c r="AC14" s="635"/>
      <c r="AD14" s="635"/>
      <c r="AE14" s="629"/>
      <c r="AF14" s="636"/>
      <c r="AG14" s="629"/>
      <c r="AH14" s="636"/>
      <c r="AI14" s="630"/>
      <c r="AJ14" s="636"/>
      <c r="AK14" s="629"/>
      <c r="AL14" s="630"/>
      <c r="AM14" s="629"/>
      <c r="AN14" s="636"/>
      <c r="AO14" s="629"/>
      <c r="AP14" s="636"/>
      <c r="AQ14" s="630"/>
      <c r="AR14" s="636"/>
      <c r="AS14" s="629"/>
      <c r="AT14" s="630"/>
      <c r="AU14" s="629"/>
      <c r="AV14" s="636"/>
      <c r="AW14" s="629"/>
      <c r="AX14" s="636"/>
      <c r="AY14" s="630"/>
      <c r="AZ14" s="636"/>
      <c r="BA14" s="630"/>
      <c r="BB14" s="636"/>
      <c r="BC14" s="629"/>
      <c r="BD14" s="636"/>
      <c r="BE14" s="629"/>
      <c r="BF14" s="636"/>
      <c r="BG14" s="630"/>
      <c r="BH14" s="636"/>
      <c r="BI14" s="2851"/>
    </row>
    <row r="15" spans="1:62" ht="6" customHeight="1">
      <c r="A15" s="2878"/>
      <c r="B15" s="1257">
        <v>1</v>
      </c>
      <c r="C15" s="1258"/>
      <c r="D15" s="1439"/>
      <c r="E15" s="2845"/>
      <c r="F15" s="2846"/>
      <c r="G15" s="2845"/>
      <c r="H15" s="2846"/>
      <c r="I15" s="2845"/>
      <c r="J15" s="2846"/>
      <c r="K15" s="2845"/>
      <c r="L15" s="2846"/>
      <c r="M15" s="2845"/>
      <c r="N15" s="2846"/>
      <c r="O15" s="2845"/>
      <c r="P15" s="2846"/>
      <c r="Q15" s="2845"/>
      <c r="R15" s="2846"/>
      <c r="S15" s="2845"/>
      <c r="T15" s="2846"/>
      <c r="U15" s="2845"/>
      <c r="V15" s="2846"/>
      <c r="W15" s="2845"/>
      <c r="X15" s="2846"/>
      <c r="Y15" s="2845"/>
      <c r="Z15" s="2846"/>
      <c r="AA15" s="2845"/>
      <c r="AB15" s="2846"/>
      <c r="AC15" s="2845"/>
      <c r="AD15" s="2846"/>
      <c r="AE15" s="2845"/>
      <c r="AF15" s="2846"/>
      <c r="AG15" s="2845"/>
      <c r="AH15" s="2846"/>
      <c r="AI15" s="2845"/>
      <c r="AJ15" s="2846"/>
      <c r="AK15" s="2845"/>
      <c r="AL15" s="2846"/>
      <c r="AM15" s="2845"/>
      <c r="AN15" s="2846"/>
      <c r="AO15" s="2845"/>
      <c r="AP15" s="2846"/>
      <c r="AQ15" s="2845"/>
      <c r="AR15" s="2846"/>
      <c r="AS15" s="2845"/>
      <c r="AT15" s="2846"/>
      <c r="AU15" s="2845"/>
      <c r="AV15" s="2846"/>
      <c r="AW15" s="2845"/>
      <c r="AX15" s="2846"/>
      <c r="AY15" s="2845"/>
      <c r="AZ15" s="2846"/>
      <c r="BA15" s="2845"/>
      <c r="BB15" s="2846"/>
      <c r="BC15" s="2845"/>
      <c r="BD15" s="2846"/>
      <c r="BE15" s="2845"/>
      <c r="BF15" s="2846"/>
      <c r="BG15" s="2845"/>
      <c r="BH15" s="2846"/>
      <c r="BI15" s="1439" t="s">
        <v>108</v>
      </c>
      <c r="BJ15" s="2877">
        <f>SUM(G15:BI17)/4</f>
        <v>0</v>
      </c>
    </row>
    <row r="16" spans="1:62" ht="3" customHeight="1">
      <c r="A16" s="2878"/>
      <c r="B16" s="1409"/>
      <c r="C16" s="1410"/>
      <c r="D16" s="1442"/>
      <c r="E16" s="2847"/>
      <c r="F16" s="2848"/>
      <c r="G16" s="2847"/>
      <c r="H16" s="2848"/>
      <c r="I16" s="2847"/>
      <c r="J16" s="2848"/>
      <c r="K16" s="2847"/>
      <c r="L16" s="2848"/>
      <c r="M16" s="2847"/>
      <c r="N16" s="2848"/>
      <c r="O16" s="2847"/>
      <c r="P16" s="2848"/>
      <c r="Q16" s="2847"/>
      <c r="R16" s="2848"/>
      <c r="S16" s="2847"/>
      <c r="T16" s="2848"/>
      <c r="U16" s="2847"/>
      <c r="V16" s="2848"/>
      <c r="W16" s="2847"/>
      <c r="X16" s="2848"/>
      <c r="Y16" s="2847"/>
      <c r="Z16" s="2848"/>
      <c r="AA16" s="2847"/>
      <c r="AB16" s="2848"/>
      <c r="AC16" s="2847"/>
      <c r="AD16" s="2848"/>
      <c r="AE16" s="2847"/>
      <c r="AF16" s="2848"/>
      <c r="AG16" s="2847"/>
      <c r="AH16" s="2848"/>
      <c r="AI16" s="2847"/>
      <c r="AJ16" s="2848"/>
      <c r="AK16" s="2847"/>
      <c r="AL16" s="2848"/>
      <c r="AM16" s="2847"/>
      <c r="AN16" s="2848"/>
      <c r="AO16" s="2847"/>
      <c r="AP16" s="2848"/>
      <c r="AQ16" s="2847"/>
      <c r="AR16" s="2848"/>
      <c r="AS16" s="2847"/>
      <c r="AT16" s="2848"/>
      <c r="AU16" s="2847"/>
      <c r="AV16" s="2848"/>
      <c r="AW16" s="2847"/>
      <c r="AX16" s="2848"/>
      <c r="AY16" s="2847"/>
      <c r="AZ16" s="2848"/>
      <c r="BA16" s="2847"/>
      <c r="BB16" s="2848"/>
      <c r="BC16" s="2847"/>
      <c r="BD16" s="2848"/>
      <c r="BE16" s="2847"/>
      <c r="BF16" s="2848"/>
      <c r="BG16" s="2847"/>
      <c r="BH16" s="2848"/>
      <c r="BI16" s="1442"/>
      <c r="BJ16" s="2877"/>
    </row>
    <row r="17" spans="1:62" ht="6" customHeight="1">
      <c r="A17" s="2878"/>
      <c r="B17" s="1409"/>
      <c r="C17" s="1410"/>
      <c r="D17" s="1442"/>
      <c r="E17" s="2849"/>
      <c r="F17" s="2850"/>
      <c r="G17" s="2849"/>
      <c r="H17" s="2850"/>
      <c r="I17" s="2849"/>
      <c r="J17" s="2850"/>
      <c r="K17" s="2849"/>
      <c r="L17" s="2850"/>
      <c r="M17" s="2849"/>
      <c r="N17" s="2850"/>
      <c r="O17" s="2849"/>
      <c r="P17" s="2850"/>
      <c r="Q17" s="2849"/>
      <c r="R17" s="2850"/>
      <c r="S17" s="2849"/>
      <c r="T17" s="2850"/>
      <c r="U17" s="2849"/>
      <c r="V17" s="2850"/>
      <c r="W17" s="2849"/>
      <c r="X17" s="2850"/>
      <c r="Y17" s="2849"/>
      <c r="Z17" s="2850"/>
      <c r="AA17" s="2849"/>
      <c r="AB17" s="2850"/>
      <c r="AC17" s="2849"/>
      <c r="AD17" s="2850"/>
      <c r="AE17" s="2849"/>
      <c r="AF17" s="2850"/>
      <c r="AG17" s="2849"/>
      <c r="AH17" s="2850"/>
      <c r="AI17" s="2849"/>
      <c r="AJ17" s="2850"/>
      <c r="AK17" s="2849"/>
      <c r="AL17" s="2850"/>
      <c r="AM17" s="2849"/>
      <c r="AN17" s="2850"/>
      <c r="AO17" s="2849"/>
      <c r="AP17" s="2850"/>
      <c r="AQ17" s="2849"/>
      <c r="AR17" s="2850"/>
      <c r="AS17" s="2849"/>
      <c r="AT17" s="2850"/>
      <c r="AU17" s="2849"/>
      <c r="AV17" s="2850"/>
      <c r="AW17" s="2849"/>
      <c r="AX17" s="2850"/>
      <c r="AY17" s="2849"/>
      <c r="AZ17" s="2850"/>
      <c r="BA17" s="2849"/>
      <c r="BB17" s="2850"/>
      <c r="BC17" s="2849"/>
      <c r="BD17" s="2850"/>
      <c r="BE17" s="2849"/>
      <c r="BF17" s="2850"/>
      <c r="BG17" s="2849"/>
      <c r="BH17" s="2850"/>
      <c r="BI17" s="1442"/>
      <c r="BJ17" s="2877"/>
    </row>
    <row r="18" spans="1:62" ht="6" customHeight="1">
      <c r="A18" s="2878"/>
      <c r="B18" s="1257">
        <v>2</v>
      </c>
      <c r="C18" s="1258"/>
      <c r="D18" s="1439"/>
      <c r="E18" s="2845"/>
      <c r="F18" s="2846"/>
      <c r="G18" s="2845"/>
      <c r="H18" s="2846"/>
      <c r="I18" s="2845"/>
      <c r="J18" s="2846"/>
      <c r="K18" s="2845"/>
      <c r="L18" s="2846"/>
      <c r="M18" s="2845"/>
      <c r="N18" s="2846"/>
      <c r="O18" s="2845"/>
      <c r="P18" s="2846"/>
      <c r="Q18" s="2845"/>
      <c r="R18" s="2846"/>
      <c r="S18" s="2845"/>
      <c r="T18" s="2846"/>
      <c r="U18" s="2845"/>
      <c r="V18" s="2846"/>
      <c r="W18" s="2845"/>
      <c r="X18" s="2846"/>
      <c r="Y18" s="2845"/>
      <c r="Z18" s="2846"/>
      <c r="AA18" s="2845"/>
      <c r="AB18" s="2846"/>
      <c r="AC18" s="2845"/>
      <c r="AD18" s="2846"/>
      <c r="AE18" s="2845"/>
      <c r="AF18" s="2846"/>
      <c r="AG18" s="2845"/>
      <c r="AH18" s="2846"/>
      <c r="AI18" s="2845"/>
      <c r="AJ18" s="2846"/>
      <c r="AK18" s="2845"/>
      <c r="AL18" s="2846"/>
      <c r="AM18" s="2845"/>
      <c r="AN18" s="2846"/>
      <c r="AO18" s="2845"/>
      <c r="AP18" s="2846"/>
      <c r="AQ18" s="2845"/>
      <c r="AR18" s="2846"/>
      <c r="AS18" s="2845"/>
      <c r="AT18" s="2846"/>
      <c r="AU18" s="2845"/>
      <c r="AV18" s="2846"/>
      <c r="AW18" s="2845"/>
      <c r="AX18" s="2846"/>
      <c r="AY18" s="2845"/>
      <c r="AZ18" s="2846"/>
      <c r="BA18" s="2845"/>
      <c r="BB18" s="2846"/>
      <c r="BC18" s="2845"/>
      <c r="BD18" s="2846"/>
      <c r="BE18" s="2845"/>
      <c r="BF18" s="2846"/>
      <c r="BG18" s="2845"/>
      <c r="BH18" s="2846"/>
      <c r="BI18" s="1439" t="s">
        <v>108</v>
      </c>
      <c r="BJ18" s="2877">
        <f>SUM(G18:BI20)/4</f>
        <v>0</v>
      </c>
    </row>
    <row r="19" spans="1:62" ht="3" customHeight="1">
      <c r="A19" s="2878"/>
      <c r="B19" s="1409"/>
      <c r="C19" s="1410"/>
      <c r="D19" s="1442"/>
      <c r="E19" s="2847"/>
      <c r="F19" s="2848"/>
      <c r="G19" s="2847"/>
      <c r="H19" s="2848"/>
      <c r="I19" s="2847"/>
      <c r="J19" s="2848"/>
      <c r="K19" s="2847"/>
      <c r="L19" s="2848"/>
      <c r="M19" s="2847"/>
      <c r="N19" s="2848"/>
      <c r="O19" s="2847"/>
      <c r="P19" s="2848"/>
      <c r="Q19" s="2847"/>
      <c r="R19" s="2848"/>
      <c r="S19" s="2847"/>
      <c r="T19" s="2848"/>
      <c r="U19" s="2847"/>
      <c r="V19" s="2848"/>
      <c r="W19" s="2847"/>
      <c r="X19" s="2848"/>
      <c r="Y19" s="2847"/>
      <c r="Z19" s="2848"/>
      <c r="AA19" s="2847"/>
      <c r="AB19" s="2848"/>
      <c r="AC19" s="2847"/>
      <c r="AD19" s="2848"/>
      <c r="AE19" s="2847"/>
      <c r="AF19" s="2848"/>
      <c r="AG19" s="2847"/>
      <c r="AH19" s="2848"/>
      <c r="AI19" s="2847"/>
      <c r="AJ19" s="2848"/>
      <c r="AK19" s="2847"/>
      <c r="AL19" s="2848"/>
      <c r="AM19" s="2847"/>
      <c r="AN19" s="2848"/>
      <c r="AO19" s="2847"/>
      <c r="AP19" s="2848"/>
      <c r="AQ19" s="2847"/>
      <c r="AR19" s="2848"/>
      <c r="AS19" s="2847"/>
      <c r="AT19" s="2848"/>
      <c r="AU19" s="2847"/>
      <c r="AV19" s="2848"/>
      <c r="AW19" s="2847"/>
      <c r="AX19" s="2848"/>
      <c r="AY19" s="2847"/>
      <c r="AZ19" s="2848"/>
      <c r="BA19" s="2847"/>
      <c r="BB19" s="2848"/>
      <c r="BC19" s="2847"/>
      <c r="BD19" s="2848"/>
      <c r="BE19" s="2847"/>
      <c r="BF19" s="2848"/>
      <c r="BG19" s="2847"/>
      <c r="BH19" s="2848"/>
      <c r="BI19" s="1442"/>
      <c r="BJ19" s="2877"/>
    </row>
    <row r="20" spans="1:62" ht="6" customHeight="1">
      <c r="A20" s="2878"/>
      <c r="B20" s="1409"/>
      <c r="C20" s="1410"/>
      <c r="D20" s="1442"/>
      <c r="E20" s="2849"/>
      <c r="F20" s="2850"/>
      <c r="G20" s="2849"/>
      <c r="H20" s="2850"/>
      <c r="I20" s="2849"/>
      <c r="J20" s="2850"/>
      <c r="K20" s="2849"/>
      <c r="L20" s="2850"/>
      <c r="M20" s="2849"/>
      <c r="N20" s="2850"/>
      <c r="O20" s="2849"/>
      <c r="P20" s="2850"/>
      <c r="Q20" s="2849"/>
      <c r="R20" s="2850"/>
      <c r="S20" s="2849"/>
      <c r="T20" s="2850"/>
      <c r="U20" s="2849"/>
      <c r="V20" s="2850"/>
      <c r="W20" s="2849"/>
      <c r="X20" s="2850"/>
      <c r="Y20" s="2849"/>
      <c r="Z20" s="2850"/>
      <c r="AA20" s="2849"/>
      <c r="AB20" s="2850"/>
      <c r="AC20" s="2849"/>
      <c r="AD20" s="2850"/>
      <c r="AE20" s="2849"/>
      <c r="AF20" s="2850"/>
      <c r="AG20" s="2849"/>
      <c r="AH20" s="2850"/>
      <c r="AI20" s="2849"/>
      <c r="AJ20" s="2850"/>
      <c r="AK20" s="2849"/>
      <c r="AL20" s="2850"/>
      <c r="AM20" s="2849"/>
      <c r="AN20" s="2850"/>
      <c r="AO20" s="2849"/>
      <c r="AP20" s="2850"/>
      <c r="AQ20" s="2849"/>
      <c r="AR20" s="2850"/>
      <c r="AS20" s="2849"/>
      <c r="AT20" s="2850"/>
      <c r="AU20" s="2849"/>
      <c r="AV20" s="2850"/>
      <c r="AW20" s="2849"/>
      <c r="AX20" s="2850"/>
      <c r="AY20" s="2849"/>
      <c r="AZ20" s="2850"/>
      <c r="BA20" s="2849"/>
      <c r="BB20" s="2850"/>
      <c r="BC20" s="2849"/>
      <c r="BD20" s="2850"/>
      <c r="BE20" s="2849"/>
      <c r="BF20" s="2850"/>
      <c r="BG20" s="2849"/>
      <c r="BH20" s="2850"/>
      <c r="BI20" s="1442"/>
      <c r="BJ20" s="2877"/>
    </row>
    <row r="21" spans="1:62" ht="6" customHeight="1">
      <c r="A21" s="2878"/>
      <c r="B21" s="1257">
        <v>3</v>
      </c>
      <c r="C21" s="1258"/>
      <c r="D21" s="1439"/>
      <c r="E21" s="2845"/>
      <c r="F21" s="2846"/>
      <c r="G21" s="2845"/>
      <c r="H21" s="2846"/>
      <c r="I21" s="2845"/>
      <c r="J21" s="2846"/>
      <c r="K21" s="2845"/>
      <c r="L21" s="2846"/>
      <c r="M21" s="2845"/>
      <c r="N21" s="2846"/>
      <c r="O21" s="2845"/>
      <c r="P21" s="2846"/>
      <c r="Q21" s="2845"/>
      <c r="R21" s="2846"/>
      <c r="S21" s="2845"/>
      <c r="T21" s="2846"/>
      <c r="U21" s="2845"/>
      <c r="V21" s="2846"/>
      <c r="W21" s="2845"/>
      <c r="X21" s="2846"/>
      <c r="Y21" s="2845"/>
      <c r="Z21" s="2846"/>
      <c r="AA21" s="2845"/>
      <c r="AB21" s="2846"/>
      <c r="AC21" s="2845"/>
      <c r="AD21" s="2846"/>
      <c r="AE21" s="2845"/>
      <c r="AF21" s="2846"/>
      <c r="AG21" s="2845"/>
      <c r="AH21" s="2846"/>
      <c r="AI21" s="2845"/>
      <c r="AJ21" s="2846"/>
      <c r="AK21" s="2845"/>
      <c r="AL21" s="2846"/>
      <c r="AM21" s="2845"/>
      <c r="AN21" s="2846"/>
      <c r="AO21" s="2845"/>
      <c r="AP21" s="2846"/>
      <c r="AQ21" s="2845"/>
      <c r="AR21" s="2846"/>
      <c r="AS21" s="2845"/>
      <c r="AT21" s="2846"/>
      <c r="AU21" s="2845"/>
      <c r="AV21" s="2846"/>
      <c r="AW21" s="2845"/>
      <c r="AX21" s="2846"/>
      <c r="AY21" s="2845"/>
      <c r="AZ21" s="2846"/>
      <c r="BA21" s="2845"/>
      <c r="BB21" s="2846"/>
      <c r="BC21" s="2845"/>
      <c r="BD21" s="2846"/>
      <c r="BE21" s="2845"/>
      <c r="BF21" s="2846"/>
      <c r="BG21" s="2845"/>
      <c r="BH21" s="2846"/>
      <c r="BI21" s="1439" t="s">
        <v>108</v>
      </c>
      <c r="BJ21" s="2877">
        <f>SUM(G21:BI23)/4</f>
        <v>0</v>
      </c>
    </row>
    <row r="22" spans="1:62" ht="3" customHeight="1">
      <c r="A22" s="2878"/>
      <c r="B22" s="1409"/>
      <c r="C22" s="1410"/>
      <c r="D22" s="1442"/>
      <c r="E22" s="2847"/>
      <c r="F22" s="2848"/>
      <c r="G22" s="2847"/>
      <c r="H22" s="2848"/>
      <c r="I22" s="2847"/>
      <c r="J22" s="2848"/>
      <c r="K22" s="2847"/>
      <c r="L22" s="2848"/>
      <c r="M22" s="2847"/>
      <c r="N22" s="2848"/>
      <c r="O22" s="2847"/>
      <c r="P22" s="2848"/>
      <c r="Q22" s="2847"/>
      <c r="R22" s="2848"/>
      <c r="S22" s="2847"/>
      <c r="T22" s="2848"/>
      <c r="U22" s="2847"/>
      <c r="V22" s="2848"/>
      <c r="W22" s="2847"/>
      <c r="X22" s="2848"/>
      <c r="Y22" s="2847"/>
      <c r="Z22" s="2848"/>
      <c r="AA22" s="2847"/>
      <c r="AB22" s="2848"/>
      <c r="AC22" s="2847"/>
      <c r="AD22" s="2848"/>
      <c r="AE22" s="2847"/>
      <c r="AF22" s="2848"/>
      <c r="AG22" s="2847"/>
      <c r="AH22" s="2848"/>
      <c r="AI22" s="2847"/>
      <c r="AJ22" s="2848"/>
      <c r="AK22" s="2847"/>
      <c r="AL22" s="2848"/>
      <c r="AM22" s="2847"/>
      <c r="AN22" s="2848"/>
      <c r="AO22" s="2847"/>
      <c r="AP22" s="2848"/>
      <c r="AQ22" s="2847"/>
      <c r="AR22" s="2848"/>
      <c r="AS22" s="2847"/>
      <c r="AT22" s="2848"/>
      <c r="AU22" s="2847"/>
      <c r="AV22" s="2848"/>
      <c r="AW22" s="2847"/>
      <c r="AX22" s="2848"/>
      <c r="AY22" s="2847"/>
      <c r="AZ22" s="2848"/>
      <c r="BA22" s="2847"/>
      <c r="BB22" s="2848"/>
      <c r="BC22" s="2847"/>
      <c r="BD22" s="2848"/>
      <c r="BE22" s="2847"/>
      <c r="BF22" s="2848"/>
      <c r="BG22" s="2847"/>
      <c r="BH22" s="2848"/>
      <c r="BI22" s="1442"/>
      <c r="BJ22" s="2877"/>
    </row>
    <row r="23" spans="1:62" ht="6" customHeight="1">
      <c r="A23" s="2878"/>
      <c r="B23" s="1409"/>
      <c r="C23" s="1410"/>
      <c r="D23" s="1442"/>
      <c r="E23" s="2849"/>
      <c r="F23" s="2850"/>
      <c r="G23" s="2849"/>
      <c r="H23" s="2850"/>
      <c r="I23" s="2849"/>
      <c r="J23" s="2850"/>
      <c r="K23" s="2849"/>
      <c r="L23" s="2850"/>
      <c r="M23" s="2849"/>
      <c r="N23" s="2850"/>
      <c r="O23" s="2849"/>
      <c r="P23" s="2850"/>
      <c r="Q23" s="2849"/>
      <c r="R23" s="2850"/>
      <c r="S23" s="2849"/>
      <c r="T23" s="2850"/>
      <c r="U23" s="2849"/>
      <c r="V23" s="2850"/>
      <c r="W23" s="2849"/>
      <c r="X23" s="2850"/>
      <c r="Y23" s="2849"/>
      <c r="Z23" s="2850"/>
      <c r="AA23" s="2849"/>
      <c r="AB23" s="2850"/>
      <c r="AC23" s="2849"/>
      <c r="AD23" s="2850"/>
      <c r="AE23" s="2849"/>
      <c r="AF23" s="2850"/>
      <c r="AG23" s="2849"/>
      <c r="AH23" s="2850"/>
      <c r="AI23" s="2849"/>
      <c r="AJ23" s="2850"/>
      <c r="AK23" s="2849"/>
      <c r="AL23" s="2850"/>
      <c r="AM23" s="2849"/>
      <c r="AN23" s="2850"/>
      <c r="AO23" s="2849"/>
      <c r="AP23" s="2850"/>
      <c r="AQ23" s="2849"/>
      <c r="AR23" s="2850"/>
      <c r="AS23" s="2849"/>
      <c r="AT23" s="2850"/>
      <c r="AU23" s="2849"/>
      <c r="AV23" s="2850"/>
      <c r="AW23" s="2849"/>
      <c r="AX23" s="2850"/>
      <c r="AY23" s="2849"/>
      <c r="AZ23" s="2850"/>
      <c r="BA23" s="2849"/>
      <c r="BB23" s="2850"/>
      <c r="BC23" s="2849"/>
      <c r="BD23" s="2850"/>
      <c r="BE23" s="2849"/>
      <c r="BF23" s="2850"/>
      <c r="BG23" s="2849"/>
      <c r="BH23" s="2850"/>
      <c r="BI23" s="1442"/>
      <c r="BJ23" s="2877"/>
    </row>
    <row r="24" spans="1:62" ht="6" customHeight="1">
      <c r="A24" s="2878"/>
      <c r="B24" s="1257">
        <v>4</v>
      </c>
      <c r="C24" s="1258"/>
      <c r="D24" s="1439"/>
      <c r="E24" s="2845"/>
      <c r="F24" s="2846"/>
      <c r="G24" s="2845"/>
      <c r="H24" s="2846"/>
      <c r="I24" s="2845"/>
      <c r="J24" s="2846"/>
      <c r="K24" s="2845"/>
      <c r="L24" s="2846"/>
      <c r="M24" s="2845"/>
      <c r="N24" s="2846"/>
      <c r="O24" s="2845"/>
      <c r="P24" s="2846"/>
      <c r="Q24" s="2845"/>
      <c r="R24" s="2846"/>
      <c r="S24" s="2845"/>
      <c r="T24" s="2846"/>
      <c r="U24" s="2845"/>
      <c r="V24" s="2846"/>
      <c r="W24" s="2845"/>
      <c r="X24" s="2846"/>
      <c r="Y24" s="2845"/>
      <c r="Z24" s="2846"/>
      <c r="AA24" s="2845"/>
      <c r="AB24" s="2846"/>
      <c r="AC24" s="2845"/>
      <c r="AD24" s="2846"/>
      <c r="AE24" s="2845"/>
      <c r="AF24" s="2846"/>
      <c r="AG24" s="2845"/>
      <c r="AH24" s="2846"/>
      <c r="AI24" s="2845"/>
      <c r="AJ24" s="2846"/>
      <c r="AK24" s="2845"/>
      <c r="AL24" s="2846"/>
      <c r="AM24" s="2845"/>
      <c r="AN24" s="2846"/>
      <c r="AO24" s="2845"/>
      <c r="AP24" s="2846"/>
      <c r="AQ24" s="2845"/>
      <c r="AR24" s="2846"/>
      <c r="AS24" s="2845"/>
      <c r="AT24" s="2846"/>
      <c r="AU24" s="2845"/>
      <c r="AV24" s="2846"/>
      <c r="AW24" s="2845"/>
      <c r="AX24" s="2846"/>
      <c r="AY24" s="2845"/>
      <c r="AZ24" s="2846"/>
      <c r="BA24" s="2845"/>
      <c r="BB24" s="2846"/>
      <c r="BC24" s="2845"/>
      <c r="BD24" s="2846"/>
      <c r="BE24" s="2845"/>
      <c r="BF24" s="2846"/>
      <c r="BG24" s="2845"/>
      <c r="BH24" s="2846"/>
      <c r="BI24" s="1439" t="s">
        <v>108</v>
      </c>
      <c r="BJ24" s="2877">
        <f>SUM(G24:BI26)/4</f>
        <v>0</v>
      </c>
    </row>
    <row r="25" spans="1:62" ht="3" customHeight="1">
      <c r="A25" s="2878"/>
      <c r="B25" s="1409"/>
      <c r="C25" s="1410"/>
      <c r="D25" s="1442"/>
      <c r="E25" s="2847"/>
      <c r="F25" s="2848"/>
      <c r="G25" s="2847"/>
      <c r="H25" s="2848"/>
      <c r="I25" s="2847"/>
      <c r="J25" s="2848"/>
      <c r="K25" s="2847"/>
      <c r="L25" s="2848"/>
      <c r="M25" s="2847"/>
      <c r="N25" s="2848"/>
      <c r="O25" s="2847"/>
      <c r="P25" s="2848"/>
      <c r="Q25" s="2847"/>
      <c r="R25" s="2848"/>
      <c r="S25" s="2847"/>
      <c r="T25" s="2848"/>
      <c r="U25" s="2847"/>
      <c r="V25" s="2848"/>
      <c r="W25" s="2847"/>
      <c r="X25" s="2848"/>
      <c r="Y25" s="2847"/>
      <c r="Z25" s="2848"/>
      <c r="AA25" s="2847"/>
      <c r="AB25" s="2848"/>
      <c r="AC25" s="2847"/>
      <c r="AD25" s="2848"/>
      <c r="AE25" s="2847"/>
      <c r="AF25" s="2848"/>
      <c r="AG25" s="2847"/>
      <c r="AH25" s="2848"/>
      <c r="AI25" s="2847"/>
      <c r="AJ25" s="2848"/>
      <c r="AK25" s="2847"/>
      <c r="AL25" s="2848"/>
      <c r="AM25" s="2847"/>
      <c r="AN25" s="2848"/>
      <c r="AO25" s="2847"/>
      <c r="AP25" s="2848"/>
      <c r="AQ25" s="2847"/>
      <c r="AR25" s="2848"/>
      <c r="AS25" s="2847"/>
      <c r="AT25" s="2848"/>
      <c r="AU25" s="2847"/>
      <c r="AV25" s="2848"/>
      <c r="AW25" s="2847"/>
      <c r="AX25" s="2848"/>
      <c r="AY25" s="2847"/>
      <c r="AZ25" s="2848"/>
      <c r="BA25" s="2847"/>
      <c r="BB25" s="2848"/>
      <c r="BC25" s="2847"/>
      <c r="BD25" s="2848"/>
      <c r="BE25" s="2847"/>
      <c r="BF25" s="2848"/>
      <c r="BG25" s="2847"/>
      <c r="BH25" s="2848"/>
      <c r="BI25" s="1442"/>
      <c r="BJ25" s="2877"/>
    </row>
    <row r="26" spans="1:62" ht="6" customHeight="1">
      <c r="A26" s="2878"/>
      <c r="B26" s="1260"/>
      <c r="C26" s="1261"/>
      <c r="D26" s="1440"/>
      <c r="E26" s="2849"/>
      <c r="F26" s="2850"/>
      <c r="G26" s="2849"/>
      <c r="H26" s="2850"/>
      <c r="I26" s="2849"/>
      <c r="J26" s="2850"/>
      <c r="K26" s="2849"/>
      <c r="L26" s="2850"/>
      <c r="M26" s="2849"/>
      <c r="N26" s="2850"/>
      <c r="O26" s="2849"/>
      <c r="P26" s="2850"/>
      <c r="Q26" s="2849"/>
      <c r="R26" s="2850"/>
      <c r="S26" s="2849"/>
      <c r="T26" s="2850"/>
      <c r="U26" s="2849"/>
      <c r="V26" s="2850"/>
      <c r="W26" s="2849"/>
      <c r="X26" s="2850"/>
      <c r="Y26" s="2849"/>
      <c r="Z26" s="2850"/>
      <c r="AA26" s="2849"/>
      <c r="AB26" s="2850"/>
      <c r="AC26" s="2849"/>
      <c r="AD26" s="2850"/>
      <c r="AE26" s="2849"/>
      <c r="AF26" s="2850"/>
      <c r="AG26" s="2849"/>
      <c r="AH26" s="2850"/>
      <c r="AI26" s="2849"/>
      <c r="AJ26" s="2850"/>
      <c r="AK26" s="2849"/>
      <c r="AL26" s="2850"/>
      <c r="AM26" s="2849"/>
      <c r="AN26" s="2850"/>
      <c r="AO26" s="2849"/>
      <c r="AP26" s="2850"/>
      <c r="AQ26" s="2849"/>
      <c r="AR26" s="2850"/>
      <c r="AS26" s="2849"/>
      <c r="AT26" s="2850"/>
      <c r="AU26" s="2849"/>
      <c r="AV26" s="2850"/>
      <c r="AW26" s="2849"/>
      <c r="AX26" s="2850"/>
      <c r="AY26" s="2849"/>
      <c r="AZ26" s="2850"/>
      <c r="BA26" s="2849"/>
      <c r="BB26" s="2850"/>
      <c r="BC26" s="2849"/>
      <c r="BD26" s="2850"/>
      <c r="BE26" s="2849"/>
      <c r="BF26" s="2850"/>
      <c r="BG26" s="2849"/>
      <c r="BH26" s="2850"/>
      <c r="BI26" s="1440"/>
      <c r="BJ26" s="2877"/>
    </row>
    <row r="27" spans="1:62" ht="6" customHeight="1">
      <c r="A27" s="2878"/>
      <c r="B27" s="1409">
        <v>5</v>
      </c>
      <c r="C27" s="1410"/>
      <c r="D27" s="1442"/>
      <c r="E27" s="2845"/>
      <c r="F27" s="2846"/>
      <c r="G27" s="2845"/>
      <c r="H27" s="2846"/>
      <c r="I27" s="2845"/>
      <c r="J27" s="2846"/>
      <c r="K27" s="2845"/>
      <c r="L27" s="2846"/>
      <c r="M27" s="2845"/>
      <c r="N27" s="2846"/>
      <c r="O27" s="2845"/>
      <c r="P27" s="2846"/>
      <c r="Q27" s="2845"/>
      <c r="R27" s="2846"/>
      <c r="S27" s="2845"/>
      <c r="T27" s="2846"/>
      <c r="U27" s="2845"/>
      <c r="V27" s="2846"/>
      <c r="W27" s="2845"/>
      <c r="X27" s="2846"/>
      <c r="Y27" s="2845"/>
      <c r="Z27" s="2846"/>
      <c r="AA27" s="2845"/>
      <c r="AB27" s="2846"/>
      <c r="AC27" s="2845"/>
      <c r="AD27" s="2846"/>
      <c r="AE27" s="2845"/>
      <c r="AF27" s="2846"/>
      <c r="AG27" s="2845"/>
      <c r="AH27" s="2846"/>
      <c r="AI27" s="2845"/>
      <c r="AJ27" s="2846"/>
      <c r="AK27" s="2845"/>
      <c r="AL27" s="2846"/>
      <c r="AM27" s="2845"/>
      <c r="AN27" s="2846"/>
      <c r="AO27" s="2845"/>
      <c r="AP27" s="2846"/>
      <c r="AQ27" s="2845"/>
      <c r="AR27" s="2846"/>
      <c r="AS27" s="2845"/>
      <c r="AT27" s="2846"/>
      <c r="AU27" s="2845"/>
      <c r="AV27" s="2846"/>
      <c r="AW27" s="2845"/>
      <c r="AX27" s="2846"/>
      <c r="AY27" s="2845"/>
      <c r="AZ27" s="2846"/>
      <c r="BA27" s="2845"/>
      <c r="BB27" s="2846"/>
      <c r="BC27" s="2845"/>
      <c r="BD27" s="2846"/>
      <c r="BE27" s="2845"/>
      <c r="BF27" s="2846"/>
      <c r="BG27" s="2845"/>
      <c r="BH27" s="2846"/>
      <c r="BI27" s="1442" t="s">
        <v>108</v>
      </c>
      <c r="BJ27" s="2877">
        <f>SUM(G27:BI29)/4</f>
        <v>0</v>
      </c>
    </row>
    <row r="28" spans="1:62" ht="3" customHeight="1">
      <c r="A28" s="2878"/>
      <c r="B28" s="1409"/>
      <c r="C28" s="1410"/>
      <c r="D28" s="1442"/>
      <c r="E28" s="2847"/>
      <c r="F28" s="2848"/>
      <c r="G28" s="2847"/>
      <c r="H28" s="2848"/>
      <c r="I28" s="2847"/>
      <c r="J28" s="2848"/>
      <c r="K28" s="2847"/>
      <c r="L28" s="2848"/>
      <c r="M28" s="2847"/>
      <c r="N28" s="2848"/>
      <c r="O28" s="2847"/>
      <c r="P28" s="2848"/>
      <c r="Q28" s="2847"/>
      <c r="R28" s="2848"/>
      <c r="S28" s="2847"/>
      <c r="T28" s="2848"/>
      <c r="U28" s="2847"/>
      <c r="V28" s="2848"/>
      <c r="W28" s="2847"/>
      <c r="X28" s="2848"/>
      <c r="Y28" s="2847"/>
      <c r="Z28" s="2848"/>
      <c r="AA28" s="2847"/>
      <c r="AB28" s="2848"/>
      <c r="AC28" s="2847"/>
      <c r="AD28" s="2848"/>
      <c r="AE28" s="2847"/>
      <c r="AF28" s="2848"/>
      <c r="AG28" s="2847"/>
      <c r="AH28" s="2848"/>
      <c r="AI28" s="2847"/>
      <c r="AJ28" s="2848"/>
      <c r="AK28" s="2847"/>
      <c r="AL28" s="2848"/>
      <c r="AM28" s="2847"/>
      <c r="AN28" s="2848"/>
      <c r="AO28" s="2847"/>
      <c r="AP28" s="2848"/>
      <c r="AQ28" s="2847"/>
      <c r="AR28" s="2848"/>
      <c r="AS28" s="2847"/>
      <c r="AT28" s="2848"/>
      <c r="AU28" s="2847"/>
      <c r="AV28" s="2848"/>
      <c r="AW28" s="2847"/>
      <c r="AX28" s="2848"/>
      <c r="AY28" s="2847"/>
      <c r="AZ28" s="2848"/>
      <c r="BA28" s="2847"/>
      <c r="BB28" s="2848"/>
      <c r="BC28" s="2847"/>
      <c r="BD28" s="2848"/>
      <c r="BE28" s="2847"/>
      <c r="BF28" s="2848"/>
      <c r="BG28" s="2847"/>
      <c r="BH28" s="2848"/>
      <c r="BI28" s="1442"/>
      <c r="BJ28" s="2877"/>
    </row>
    <row r="29" spans="1:62" ht="6" customHeight="1">
      <c r="A29" s="2878"/>
      <c r="B29" s="1260"/>
      <c r="C29" s="1410"/>
      <c r="D29" s="1442"/>
      <c r="E29" s="2849"/>
      <c r="F29" s="2850"/>
      <c r="G29" s="2849"/>
      <c r="H29" s="2850"/>
      <c r="I29" s="2849"/>
      <c r="J29" s="2850"/>
      <c r="K29" s="2849"/>
      <c r="L29" s="2850"/>
      <c r="M29" s="2849"/>
      <c r="N29" s="2850"/>
      <c r="O29" s="2849"/>
      <c r="P29" s="2850"/>
      <c r="Q29" s="2849"/>
      <c r="R29" s="2850"/>
      <c r="S29" s="2849"/>
      <c r="T29" s="2850"/>
      <c r="U29" s="2849"/>
      <c r="V29" s="2850"/>
      <c r="W29" s="2849"/>
      <c r="X29" s="2850"/>
      <c r="Y29" s="2849"/>
      <c r="Z29" s="2850"/>
      <c r="AA29" s="2849"/>
      <c r="AB29" s="2850"/>
      <c r="AC29" s="2849"/>
      <c r="AD29" s="2850"/>
      <c r="AE29" s="2849"/>
      <c r="AF29" s="2850"/>
      <c r="AG29" s="2849"/>
      <c r="AH29" s="2850"/>
      <c r="AI29" s="2849"/>
      <c r="AJ29" s="2850"/>
      <c r="AK29" s="2849"/>
      <c r="AL29" s="2850"/>
      <c r="AM29" s="2849"/>
      <c r="AN29" s="2850"/>
      <c r="AO29" s="2849"/>
      <c r="AP29" s="2850"/>
      <c r="AQ29" s="2849"/>
      <c r="AR29" s="2850"/>
      <c r="AS29" s="2849"/>
      <c r="AT29" s="2850"/>
      <c r="AU29" s="2849"/>
      <c r="AV29" s="2850"/>
      <c r="AW29" s="2849"/>
      <c r="AX29" s="2850"/>
      <c r="AY29" s="2849"/>
      <c r="AZ29" s="2850"/>
      <c r="BA29" s="2849"/>
      <c r="BB29" s="2850"/>
      <c r="BC29" s="2849"/>
      <c r="BD29" s="2850"/>
      <c r="BE29" s="2849"/>
      <c r="BF29" s="2850"/>
      <c r="BG29" s="2849"/>
      <c r="BH29" s="2850"/>
      <c r="BI29" s="1440"/>
      <c r="BJ29" s="2877"/>
    </row>
    <row r="30" spans="1:62" ht="6" customHeight="1">
      <c r="A30" s="2878"/>
      <c r="B30" s="1409">
        <v>6</v>
      </c>
      <c r="C30" s="1258"/>
      <c r="D30" s="1439"/>
      <c r="E30" s="2845"/>
      <c r="F30" s="2846"/>
      <c r="G30" s="2845"/>
      <c r="H30" s="2846"/>
      <c r="I30" s="2845"/>
      <c r="J30" s="2846"/>
      <c r="K30" s="2845"/>
      <c r="L30" s="2846"/>
      <c r="M30" s="2845"/>
      <c r="N30" s="2846"/>
      <c r="O30" s="2845"/>
      <c r="P30" s="2846"/>
      <c r="Q30" s="2845"/>
      <c r="R30" s="2846"/>
      <c r="S30" s="2845"/>
      <c r="T30" s="2846"/>
      <c r="U30" s="2845"/>
      <c r="V30" s="2846"/>
      <c r="W30" s="2845"/>
      <c r="X30" s="2846"/>
      <c r="Y30" s="2845"/>
      <c r="Z30" s="2846"/>
      <c r="AA30" s="2845"/>
      <c r="AB30" s="2846"/>
      <c r="AC30" s="2845"/>
      <c r="AD30" s="2846"/>
      <c r="AE30" s="2845"/>
      <c r="AF30" s="2846"/>
      <c r="AG30" s="2845"/>
      <c r="AH30" s="2846"/>
      <c r="AI30" s="2845"/>
      <c r="AJ30" s="2846"/>
      <c r="AK30" s="2845"/>
      <c r="AL30" s="2846"/>
      <c r="AM30" s="2845"/>
      <c r="AN30" s="2846"/>
      <c r="AO30" s="2845"/>
      <c r="AP30" s="2846"/>
      <c r="AQ30" s="2845"/>
      <c r="AR30" s="2846"/>
      <c r="AS30" s="2845"/>
      <c r="AT30" s="2846"/>
      <c r="AU30" s="2845"/>
      <c r="AV30" s="2846"/>
      <c r="AW30" s="2845"/>
      <c r="AX30" s="2846"/>
      <c r="AY30" s="2845"/>
      <c r="AZ30" s="2846"/>
      <c r="BA30" s="2845"/>
      <c r="BB30" s="2846"/>
      <c r="BC30" s="2845"/>
      <c r="BD30" s="2846"/>
      <c r="BE30" s="2845"/>
      <c r="BF30" s="2846"/>
      <c r="BG30" s="2845"/>
      <c r="BH30" s="2846"/>
      <c r="BI30" s="1442" t="s">
        <v>108</v>
      </c>
      <c r="BJ30" s="2877">
        <f>SUM(G30:BI32)/4</f>
        <v>0</v>
      </c>
    </row>
    <row r="31" spans="1:62" ht="3" customHeight="1">
      <c r="A31" s="2878"/>
      <c r="B31" s="1409"/>
      <c r="C31" s="1410"/>
      <c r="D31" s="1442"/>
      <c r="E31" s="2847"/>
      <c r="F31" s="2848"/>
      <c r="G31" s="2847"/>
      <c r="H31" s="2848"/>
      <c r="I31" s="2847"/>
      <c r="J31" s="2848"/>
      <c r="K31" s="2847"/>
      <c r="L31" s="2848"/>
      <c r="M31" s="2847"/>
      <c r="N31" s="2848"/>
      <c r="O31" s="2847"/>
      <c r="P31" s="2848"/>
      <c r="Q31" s="2847"/>
      <c r="R31" s="2848"/>
      <c r="S31" s="2847"/>
      <c r="T31" s="2848"/>
      <c r="U31" s="2847"/>
      <c r="V31" s="2848"/>
      <c r="W31" s="2847"/>
      <c r="X31" s="2848"/>
      <c r="Y31" s="2847"/>
      <c r="Z31" s="2848"/>
      <c r="AA31" s="2847"/>
      <c r="AB31" s="2848"/>
      <c r="AC31" s="2847"/>
      <c r="AD31" s="2848"/>
      <c r="AE31" s="2847"/>
      <c r="AF31" s="2848"/>
      <c r="AG31" s="2847"/>
      <c r="AH31" s="2848"/>
      <c r="AI31" s="2847"/>
      <c r="AJ31" s="2848"/>
      <c r="AK31" s="2847"/>
      <c r="AL31" s="2848"/>
      <c r="AM31" s="2847"/>
      <c r="AN31" s="2848"/>
      <c r="AO31" s="2847"/>
      <c r="AP31" s="2848"/>
      <c r="AQ31" s="2847"/>
      <c r="AR31" s="2848"/>
      <c r="AS31" s="2847"/>
      <c r="AT31" s="2848"/>
      <c r="AU31" s="2847"/>
      <c r="AV31" s="2848"/>
      <c r="AW31" s="2847"/>
      <c r="AX31" s="2848"/>
      <c r="AY31" s="2847"/>
      <c r="AZ31" s="2848"/>
      <c r="BA31" s="2847"/>
      <c r="BB31" s="2848"/>
      <c r="BC31" s="2847"/>
      <c r="BD31" s="2848"/>
      <c r="BE31" s="2847"/>
      <c r="BF31" s="2848"/>
      <c r="BG31" s="2847"/>
      <c r="BH31" s="2848"/>
      <c r="BI31" s="1442"/>
      <c r="BJ31" s="2877"/>
    </row>
    <row r="32" spans="1:62" ht="6" customHeight="1">
      <c r="A32" s="2878"/>
      <c r="B32" s="1260"/>
      <c r="C32" s="1261"/>
      <c r="D32" s="1440"/>
      <c r="E32" s="2849"/>
      <c r="F32" s="2850"/>
      <c r="G32" s="2849"/>
      <c r="H32" s="2850"/>
      <c r="I32" s="2849"/>
      <c r="J32" s="2850"/>
      <c r="K32" s="2849"/>
      <c r="L32" s="2850"/>
      <c r="M32" s="2849"/>
      <c r="N32" s="2850"/>
      <c r="O32" s="2849"/>
      <c r="P32" s="2850"/>
      <c r="Q32" s="2849"/>
      <c r="R32" s="2850"/>
      <c r="S32" s="2849"/>
      <c r="T32" s="2850"/>
      <c r="U32" s="2849"/>
      <c r="V32" s="2850"/>
      <c r="W32" s="2849"/>
      <c r="X32" s="2850"/>
      <c r="Y32" s="2849"/>
      <c r="Z32" s="2850"/>
      <c r="AA32" s="2849"/>
      <c r="AB32" s="2850"/>
      <c r="AC32" s="2849"/>
      <c r="AD32" s="2850"/>
      <c r="AE32" s="2849"/>
      <c r="AF32" s="2850"/>
      <c r="AG32" s="2849"/>
      <c r="AH32" s="2850"/>
      <c r="AI32" s="2849"/>
      <c r="AJ32" s="2850"/>
      <c r="AK32" s="2849"/>
      <c r="AL32" s="2850"/>
      <c r="AM32" s="2849"/>
      <c r="AN32" s="2850"/>
      <c r="AO32" s="2849"/>
      <c r="AP32" s="2850"/>
      <c r="AQ32" s="2849"/>
      <c r="AR32" s="2850"/>
      <c r="AS32" s="2849"/>
      <c r="AT32" s="2850"/>
      <c r="AU32" s="2849"/>
      <c r="AV32" s="2850"/>
      <c r="AW32" s="2849"/>
      <c r="AX32" s="2850"/>
      <c r="AY32" s="2849"/>
      <c r="AZ32" s="2850"/>
      <c r="BA32" s="2849"/>
      <c r="BB32" s="2850"/>
      <c r="BC32" s="2849"/>
      <c r="BD32" s="2850"/>
      <c r="BE32" s="2849"/>
      <c r="BF32" s="2850"/>
      <c r="BG32" s="2849"/>
      <c r="BH32" s="2850"/>
      <c r="BI32" s="1440"/>
      <c r="BJ32" s="2877"/>
    </row>
    <row r="33" spans="1:62" ht="6" customHeight="1">
      <c r="A33" s="2878"/>
      <c r="B33" s="1409">
        <v>7</v>
      </c>
      <c r="C33" s="1410"/>
      <c r="D33" s="1442"/>
      <c r="E33" s="2845"/>
      <c r="F33" s="2846"/>
      <c r="G33" s="2845"/>
      <c r="H33" s="2846"/>
      <c r="I33" s="2845"/>
      <c r="J33" s="2846"/>
      <c r="K33" s="2845"/>
      <c r="L33" s="2846"/>
      <c r="M33" s="2845"/>
      <c r="N33" s="2846"/>
      <c r="O33" s="2845"/>
      <c r="P33" s="2846"/>
      <c r="Q33" s="2845"/>
      <c r="R33" s="2846"/>
      <c r="S33" s="2845"/>
      <c r="T33" s="2846"/>
      <c r="U33" s="2845"/>
      <c r="V33" s="2846"/>
      <c r="W33" s="2845"/>
      <c r="X33" s="2846"/>
      <c r="Y33" s="2845"/>
      <c r="Z33" s="2846"/>
      <c r="AA33" s="2845"/>
      <c r="AB33" s="2846"/>
      <c r="AC33" s="2845"/>
      <c r="AD33" s="2846"/>
      <c r="AE33" s="2845"/>
      <c r="AF33" s="2846"/>
      <c r="AG33" s="2845"/>
      <c r="AH33" s="2846"/>
      <c r="AI33" s="2845"/>
      <c r="AJ33" s="2846"/>
      <c r="AK33" s="2845"/>
      <c r="AL33" s="2846"/>
      <c r="AM33" s="2845"/>
      <c r="AN33" s="2846"/>
      <c r="AO33" s="2845"/>
      <c r="AP33" s="2846"/>
      <c r="AQ33" s="2845"/>
      <c r="AR33" s="2846"/>
      <c r="AS33" s="2845"/>
      <c r="AT33" s="2846"/>
      <c r="AU33" s="2845"/>
      <c r="AV33" s="2846"/>
      <c r="AW33" s="2845"/>
      <c r="AX33" s="2846"/>
      <c r="AY33" s="2845"/>
      <c r="AZ33" s="2846"/>
      <c r="BA33" s="2845"/>
      <c r="BB33" s="2846"/>
      <c r="BC33" s="2845"/>
      <c r="BD33" s="2846"/>
      <c r="BE33" s="2845"/>
      <c r="BF33" s="2846"/>
      <c r="BG33" s="2845"/>
      <c r="BH33" s="2846"/>
      <c r="BI33" s="1442" t="s">
        <v>108</v>
      </c>
      <c r="BJ33" s="2877">
        <f>SUM(G33:BI35)/4</f>
        <v>0</v>
      </c>
    </row>
    <row r="34" spans="1:62" ht="3" customHeight="1">
      <c r="A34" s="2878"/>
      <c r="B34" s="1409"/>
      <c r="C34" s="1410"/>
      <c r="D34" s="1442"/>
      <c r="E34" s="2847"/>
      <c r="F34" s="2848"/>
      <c r="G34" s="2847"/>
      <c r="H34" s="2848"/>
      <c r="I34" s="2847"/>
      <c r="J34" s="2848"/>
      <c r="K34" s="2847"/>
      <c r="L34" s="2848"/>
      <c r="M34" s="2847"/>
      <c r="N34" s="2848"/>
      <c r="O34" s="2847"/>
      <c r="P34" s="2848"/>
      <c r="Q34" s="2847"/>
      <c r="R34" s="2848"/>
      <c r="S34" s="2847"/>
      <c r="T34" s="2848"/>
      <c r="U34" s="2847"/>
      <c r="V34" s="2848"/>
      <c r="W34" s="2847"/>
      <c r="X34" s="2848"/>
      <c r="Y34" s="2847"/>
      <c r="Z34" s="2848"/>
      <c r="AA34" s="2847"/>
      <c r="AB34" s="2848"/>
      <c r="AC34" s="2847"/>
      <c r="AD34" s="2848"/>
      <c r="AE34" s="2847"/>
      <c r="AF34" s="2848"/>
      <c r="AG34" s="2847"/>
      <c r="AH34" s="2848"/>
      <c r="AI34" s="2847"/>
      <c r="AJ34" s="2848"/>
      <c r="AK34" s="2847"/>
      <c r="AL34" s="2848"/>
      <c r="AM34" s="2847"/>
      <c r="AN34" s="2848"/>
      <c r="AO34" s="2847"/>
      <c r="AP34" s="2848"/>
      <c r="AQ34" s="2847"/>
      <c r="AR34" s="2848"/>
      <c r="AS34" s="2847"/>
      <c r="AT34" s="2848"/>
      <c r="AU34" s="2847"/>
      <c r="AV34" s="2848"/>
      <c r="AW34" s="2847"/>
      <c r="AX34" s="2848"/>
      <c r="AY34" s="2847"/>
      <c r="AZ34" s="2848"/>
      <c r="BA34" s="2847"/>
      <c r="BB34" s="2848"/>
      <c r="BC34" s="2847"/>
      <c r="BD34" s="2848"/>
      <c r="BE34" s="2847"/>
      <c r="BF34" s="2848"/>
      <c r="BG34" s="2847"/>
      <c r="BH34" s="2848"/>
      <c r="BI34" s="1442"/>
      <c r="BJ34" s="2877"/>
    </row>
    <row r="35" spans="1:62" ht="6" customHeight="1">
      <c r="A35" s="2878"/>
      <c r="B35" s="1260"/>
      <c r="C35" s="1261"/>
      <c r="D35" s="1440"/>
      <c r="E35" s="2849"/>
      <c r="F35" s="2850"/>
      <c r="G35" s="2849"/>
      <c r="H35" s="2850"/>
      <c r="I35" s="2849"/>
      <c r="J35" s="2850"/>
      <c r="K35" s="2849"/>
      <c r="L35" s="2850"/>
      <c r="M35" s="2849"/>
      <c r="N35" s="2850"/>
      <c r="O35" s="2849"/>
      <c r="P35" s="2850"/>
      <c r="Q35" s="2849"/>
      <c r="R35" s="2850"/>
      <c r="S35" s="2849"/>
      <c r="T35" s="2850"/>
      <c r="U35" s="2849"/>
      <c r="V35" s="2850"/>
      <c r="W35" s="2849"/>
      <c r="X35" s="2850"/>
      <c r="Y35" s="2849"/>
      <c r="Z35" s="2850"/>
      <c r="AA35" s="2849"/>
      <c r="AB35" s="2850"/>
      <c r="AC35" s="2849"/>
      <c r="AD35" s="2850"/>
      <c r="AE35" s="2849"/>
      <c r="AF35" s="2850"/>
      <c r="AG35" s="2849"/>
      <c r="AH35" s="2850"/>
      <c r="AI35" s="2849"/>
      <c r="AJ35" s="2850"/>
      <c r="AK35" s="2849"/>
      <c r="AL35" s="2850"/>
      <c r="AM35" s="2849"/>
      <c r="AN35" s="2850"/>
      <c r="AO35" s="2849"/>
      <c r="AP35" s="2850"/>
      <c r="AQ35" s="2849"/>
      <c r="AR35" s="2850"/>
      <c r="AS35" s="2849"/>
      <c r="AT35" s="2850"/>
      <c r="AU35" s="2849"/>
      <c r="AV35" s="2850"/>
      <c r="AW35" s="2849"/>
      <c r="AX35" s="2850"/>
      <c r="AY35" s="2849"/>
      <c r="AZ35" s="2850"/>
      <c r="BA35" s="2849"/>
      <c r="BB35" s="2850"/>
      <c r="BC35" s="2849"/>
      <c r="BD35" s="2850"/>
      <c r="BE35" s="2849"/>
      <c r="BF35" s="2850"/>
      <c r="BG35" s="2849"/>
      <c r="BH35" s="2850"/>
      <c r="BI35" s="1440"/>
      <c r="BJ35" s="2877"/>
    </row>
    <row r="36" spans="1:62" ht="6" customHeight="1">
      <c r="A36" s="2878"/>
      <c r="B36" s="1409">
        <v>8</v>
      </c>
      <c r="C36" s="1410"/>
      <c r="D36" s="1442"/>
      <c r="E36" s="2845"/>
      <c r="F36" s="2846"/>
      <c r="G36" s="2845"/>
      <c r="H36" s="2846"/>
      <c r="I36" s="2845"/>
      <c r="J36" s="2846"/>
      <c r="K36" s="2845"/>
      <c r="L36" s="2846"/>
      <c r="M36" s="2845"/>
      <c r="N36" s="2846"/>
      <c r="O36" s="2845"/>
      <c r="P36" s="2846"/>
      <c r="Q36" s="2845"/>
      <c r="R36" s="2846"/>
      <c r="S36" s="2845"/>
      <c r="T36" s="2846"/>
      <c r="U36" s="2845"/>
      <c r="V36" s="2846"/>
      <c r="W36" s="2845"/>
      <c r="X36" s="2846"/>
      <c r="Y36" s="2845"/>
      <c r="Z36" s="2846"/>
      <c r="AA36" s="2845"/>
      <c r="AB36" s="2846"/>
      <c r="AC36" s="2845"/>
      <c r="AD36" s="2846"/>
      <c r="AE36" s="2845"/>
      <c r="AF36" s="2846"/>
      <c r="AG36" s="2845"/>
      <c r="AH36" s="2846"/>
      <c r="AI36" s="2845"/>
      <c r="AJ36" s="2846"/>
      <c r="AK36" s="2845"/>
      <c r="AL36" s="2846"/>
      <c r="AM36" s="2845"/>
      <c r="AN36" s="2846"/>
      <c r="AO36" s="2845"/>
      <c r="AP36" s="2846"/>
      <c r="AQ36" s="2845"/>
      <c r="AR36" s="2846"/>
      <c r="AS36" s="2845"/>
      <c r="AT36" s="2846"/>
      <c r="AU36" s="2845"/>
      <c r="AV36" s="2846"/>
      <c r="AW36" s="2845"/>
      <c r="AX36" s="2846"/>
      <c r="AY36" s="2845"/>
      <c r="AZ36" s="2846"/>
      <c r="BA36" s="2845"/>
      <c r="BB36" s="2846"/>
      <c r="BC36" s="2845"/>
      <c r="BD36" s="2846"/>
      <c r="BE36" s="2845"/>
      <c r="BF36" s="2846"/>
      <c r="BG36" s="2845"/>
      <c r="BH36" s="2846"/>
      <c r="BI36" s="1442" t="s">
        <v>108</v>
      </c>
      <c r="BJ36" s="2877">
        <f>SUM(G36:BI38)/4</f>
        <v>0</v>
      </c>
    </row>
    <row r="37" spans="1:62" ht="3" customHeight="1">
      <c r="A37" s="2878"/>
      <c r="B37" s="1409"/>
      <c r="C37" s="1410"/>
      <c r="D37" s="1442"/>
      <c r="E37" s="2847"/>
      <c r="F37" s="2848"/>
      <c r="G37" s="2847"/>
      <c r="H37" s="2848"/>
      <c r="I37" s="2847"/>
      <c r="J37" s="2848"/>
      <c r="K37" s="2847"/>
      <c r="L37" s="2848"/>
      <c r="M37" s="2847"/>
      <c r="N37" s="2848"/>
      <c r="O37" s="2847"/>
      <c r="P37" s="2848"/>
      <c r="Q37" s="2847"/>
      <c r="R37" s="2848"/>
      <c r="S37" s="2847"/>
      <c r="T37" s="2848"/>
      <c r="U37" s="2847"/>
      <c r="V37" s="2848"/>
      <c r="W37" s="2847"/>
      <c r="X37" s="2848"/>
      <c r="Y37" s="2847"/>
      <c r="Z37" s="2848"/>
      <c r="AA37" s="2847"/>
      <c r="AB37" s="2848"/>
      <c r="AC37" s="2847"/>
      <c r="AD37" s="2848"/>
      <c r="AE37" s="2847"/>
      <c r="AF37" s="2848"/>
      <c r="AG37" s="2847"/>
      <c r="AH37" s="2848"/>
      <c r="AI37" s="2847"/>
      <c r="AJ37" s="2848"/>
      <c r="AK37" s="2847"/>
      <c r="AL37" s="2848"/>
      <c r="AM37" s="2847"/>
      <c r="AN37" s="2848"/>
      <c r="AO37" s="2847"/>
      <c r="AP37" s="2848"/>
      <c r="AQ37" s="2847"/>
      <c r="AR37" s="2848"/>
      <c r="AS37" s="2847"/>
      <c r="AT37" s="2848"/>
      <c r="AU37" s="2847"/>
      <c r="AV37" s="2848"/>
      <c r="AW37" s="2847"/>
      <c r="AX37" s="2848"/>
      <c r="AY37" s="2847"/>
      <c r="AZ37" s="2848"/>
      <c r="BA37" s="2847"/>
      <c r="BB37" s="2848"/>
      <c r="BC37" s="2847"/>
      <c r="BD37" s="2848"/>
      <c r="BE37" s="2847"/>
      <c r="BF37" s="2848"/>
      <c r="BG37" s="2847"/>
      <c r="BH37" s="2848"/>
      <c r="BI37" s="1442"/>
      <c r="BJ37" s="2877"/>
    </row>
    <row r="38" spans="1:62" ht="6" customHeight="1">
      <c r="A38" s="2878"/>
      <c r="B38" s="1409"/>
      <c r="C38" s="1410"/>
      <c r="D38" s="1442"/>
      <c r="E38" s="2849"/>
      <c r="F38" s="2850"/>
      <c r="G38" s="2849"/>
      <c r="H38" s="2850"/>
      <c r="I38" s="2849"/>
      <c r="J38" s="2850"/>
      <c r="K38" s="2849"/>
      <c r="L38" s="2850"/>
      <c r="M38" s="2849"/>
      <c r="N38" s="2850"/>
      <c r="O38" s="2849"/>
      <c r="P38" s="2850"/>
      <c r="Q38" s="2849"/>
      <c r="R38" s="2850"/>
      <c r="S38" s="2849"/>
      <c r="T38" s="2850"/>
      <c r="U38" s="2849"/>
      <c r="V38" s="2850"/>
      <c r="W38" s="2849"/>
      <c r="X38" s="2850"/>
      <c r="Y38" s="2849"/>
      <c r="Z38" s="2850"/>
      <c r="AA38" s="2849"/>
      <c r="AB38" s="2850"/>
      <c r="AC38" s="2849"/>
      <c r="AD38" s="2850"/>
      <c r="AE38" s="2849"/>
      <c r="AF38" s="2850"/>
      <c r="AG38" s="2849"/>
      <c r="AH38" s="2850"/>
      <c r="AI38" s="2849"/>
      <c r="AJ38" s="2850"/>
      <c r="AK38" s="2849"/>
      <c r="AL38" s="2850"/>
      <c r="AM38" s="2849"/>
      <c r="AN38" s="2850"/>
      <c r="AO38" s="2849"/>
      <c r="AP38" s="2850"/>
      <c r="AQ38" s="2849"/>
      <c r="AR38" s="2850"/>
      <c r="AS38" s="2849"/>
      <c r="AT38" s="2850"/>
      <c r="AU38" s="2849"/>
      <c r="AV38" s="2850"/>
      <c r="AW38" s="2849"/>
      <c r="AX38" s="2850"/>
      <c r="AY38" s="2849"/>
      <c r="AZ38" s="2850"/>
      <c r="BA38" s="2849"/>
      <c r="BB38" s="2850"/>
      <c r="BC38" s="2849"/>
      <c r="BD38" s="2850"/>
      <c r="BE38" s="2849"/>
      <c r="BF38" s="2850"/>
      <c r="BG38" s="2849"/>
      <c r="BH38" s="2850"/>
      <c r="BI38" s="1442"/>
      <c r="BJ38" s="2877"/>
    </row>
    <row r="39" spans="1:62" ht="6" customHeight="1">
      <c r="A39" s="2878"/>
      <c r="B39" s="1257">
        <v>9</v>
      </c>
      <c r="C39" s="1258"/>
      <c r="D39" s="1439"/>
      <c r="E39" s="2845"/>
      <c r="F39" s="2846"/>
      <c r="G39" s="2845"/>
      <c r="H39" s="2846"/>
      <c r="I39" s="2845"/>
      <c r="J39" s="2846"/>
      <c r="K39" s="2845"/>
      <c r="L39" s="2846"/>
      <c r="M39" s="2845"/>
      <c r="N39" s="2846"/>
      <c r="O39" s="2845"/>
      <c r="P39" s="2846"/>
      <c r="Q39" s="2845"/>
      <c r="R39" s="2846"/>
      <c r="S39" s="2845"/>
      <c r="T39" s="2846"/>
      <c r="U39" s="2845"/>
      <c r="V39" s="2846"/>
      <c r="W39" s="2845"/>
      <c r="X39" s="2846"/>
      <c r="Y39" s="2845"/>
      <c r="Z39" s="2846"/>
      <c r="AA39" s="2845"/>
      <c r="AB39" s="2846"/>
      <c r="AC39" s="2845"/>
      <c r="AD39" s="2846"/>
      <c r="AE39" s="2845"/>
      <c r="AF39" s="2846"/>
      <c r="AG39" s="2845"/>
      <c r="AH39" s="2846"/>
      <c r="AI39" s="2845"/>
      <c r="AJ39" s="2846"/>
      <c r="AK39" s="2845"/>
      <c r="AL39" s="2846"/>
      <c r="AM39" s="2845"/>
      <c r="AN39" s="2846"/>
      <c r="AO39" s="2845"/>
      <c r="AP39" s="2846"/>
      <c r="AQ39" s="2845"/>
      <c r="AR39" s="2846"/>
      <c r="AS39" s="2845"/>
      <c r="AT39" s="2846"/>
      <c r="AU39" s="2845"/>
      <c r="AV39" s="2846"/>
      <c r="AW39" s="2845"/>
      <c r="AX39" s="2846"/>
      <c r="AY39" s="2845"/>
      <c r="AZ39" s="2846"/>
      <c r="BA39" s="2845"/>
      <c r="BB39" s="2846"/>
      <c r="BC39" s="2845"/>
      <c r="BD39" s="2846"/>
      <c r="BE39" s="2845"/>
      <c r="BF39" s="2846"/>
      <c r="BG39" s="2845"/>
      <c r="BH39" s="2846"/>
      <c r="BI39" s="1439" t="s">
        <v>108</v>
      </c>
      <c r="BJ39" s="2877">
        <f>SUM(G39:BI41)/4</f>
        <v>0</v>
      </c>
    </row>
    <row r="40" spans="1:62" ht="3" customHeight="1">
      <c r="A40" s="2878"/>
      <c r="B40" s="1409"/>
      <c r="C40" s="1410"/>
      <c r="D40" s="1442"/>
      <c r="E40" s="2847"/>
      <c r="F40" s="2848"/>
      <c r="G40" s="2847"/>
      <c r="H40" s="2848"/>
      <c r="I40" s="2847"/>
      <c r="J40" s="2848"/>
      <c r="K40" s="2847"/>
      <c r="L40" s="2848"/>
      <c r="M40" s="2847"/>
      <c r="N40" s="2848"/>
      <c r="O40" s="2847"/>
      <c r="P40" s="2848"/>
      <c r="Q40" s="2847"/>
      <c r="R40" s="2848"/>
      <c r="S40" s="2847"/>
      <c r="T40" s="2848"/>
      <c r="U40" s="2847"/>
      <c r="V40" s="2848"/>
      <c r="W40" s="2847"/>
      <c r="X40" s="2848"/>
      <c r="Y40" s="2847"/>
      <c r="Z40" s="2848"/>
      <c r="AA40" s="2847"/>
      <c r="AB40" s="2848"/>
      <c r="AC40" s="2847"/>
      <c r="AD40" s="2848"/>
      <c r="AE40" s="2847"/>
      <c r="AF40" s="2848"/>
      <c r="AG40" s="2847"/>
      <c r="AH40" s="2848"/>
      <c r="AI40" s="2847"/>
      <c r="AJ40" s="2848"/>
      <c r="AK40" s="2847"/>
      <c r="AL40" s="2848"/>
      <c r="AM40" s="2847"/>
      <c r="AN40" s="2848"/>
      <c r="AO40" s="2847"/>
      <c r="AP40" s="2848"/>
      <c r="AQ40" s="2847"/>
      <c r="AR40" s="2848"/>
      <c r="AS40" s="2847"/>
      <c r="AT40" s="2848"/>
      <c r="AU40" s="2847"/>
      <c r="AV40" s="2848"/>
      <c r="AW40" s="2847"/>
      <c r="AX40" s="2848"/>
      <c r="AY40" s="2847"/>
      <c r="AZ40" s="2848"/>
      <c r="BA40" s="2847"/>
      <c r="BB40" s="2848"/>
      <c r="BC40" s="2847"/>
      <c r="BD40" s="2848"/>
      <c r="BE40" s="2847"/>
      <c r="BF40" s="2848"/>
      <c r="BG40" s="2847"/>
      <c r="BH40" s="2848"/>
      <c r="BI40" s="1442"/>
      <c r="BJ40" s="2877"/>
    </row>
    <row r="41" spans="1:62" ht="6" customHeight="1">
      <c r="A41" s="2878"/>
      <c r="B41" s="1260"/>
      <c r="C41" s="1261"/>
      <c r="D41" s="1440"/>
      <c r="E41" s="2849"/>
      <c r="F41" s="2850"/>
      <c r="G41" s="2849"/>
      <c r="H41" s="2850"/>
      <c r="I41" s="2849"/>
      <c r="J41" s="2850"/>
      <c r="K41" s="2849"/>
      <c r="L41" s="2850"/>
      <c r="M41" s="2849"/>
      <c r="N41" s="2850"/>
      <c r="O41" s="2849"/>
      <c r="P41" s="2850"/>
      <c r="Q41" s="2849"/>
      <c r="R41" s="2850"/>
      <c r="S41" s="2849"/>
      <c r="T41" s="2850"/>
      <c r="U41" s="2849"/>
      <c r="V41" s="2850"/>
      <c r="W41" s="2849"/>
      <c r="X41" s="2850"/>
      <c r="Y41" s="2849"/>
      <c r="Z41" s="2850"/>
      <c r="AA41" s="2849"/>
      <c r="AB41" s="2850"/>
      <c r="AC41" s="2849"/>
      <c r="AD41" s="2850"/>
      <c r="AE41" s="2849"/>
      <c r="AF41" s="2850"/>
      <c r="AG41" s="2849"/>
      <c r="AH41" s="2850"/>
      <c r="AI41" s="2849"/>
      <c r="AJ41" s="2850"/>
      <c r="AK41" s="2849"/>
      <c r="AL41" s="2850"/>
      <c r="AM41" s="2849"/>
      <c r="AN41" s="2850"/>
      <c r="AO41" s="2849"/>
      <c r="AP41" s="2850"/>
      <c r="AQ41" s="2849"/>
      <c r="AR41" s="2850"/>
      <c r="AS41" s="2849"/>
      <c r="AT41" s="2850"/>
      <c r="AU41" s="2849"/>
      <c r="AV41" s="2850"/>
      <c r="AW41" s="2849"/>
      <c r="AX41" s="2850"/>
      <c r="AY41" s="2849"/>
      <c r="AZ41" s="2850"/>
      <c r="BA41" s="2849"/>
      <c r="BB41" s="2850"/>
      <c r="BC41" s="2849"/>
      <c r="BD41" s="2850"/>
      <c r="BE41" s="2849"/>
      <c r="BF41" s="2850"/>
      <c r="BG41" s="2849"/>
      <c r="BH41" s="2850"/>
      <c r="BI41" s="1440"/>
      <c r="BJ41" s="2877"/>
    </row>
    <row r="42" spans="1:62" ht="6" customHeight="1">
      <c r="A42" s="2878"/>
      <c r="B42" s="1409">
        <v>10</v>
      </c>
      <c r="C42" s="1410"/>
      <c r="D42" s="1442"/>
      <c r="E42" s="2845"/>
      <c r="F42" s="2846"/>
      <c r="G42" s="2845"/>
      <c r="H42" s="2846"/>
      <c r="I42" s="2845"/>
      <c r="J42" s="2846"/>
      <c r="K42" s="2845"/>
      <c r="L42" s="2846"/>
      <c r="M42" s="2845"/>
      <c r="N42" s="2846"/>
      <c r="O42" s="2845"/>
      <c r="P42" s="2846"/>
      <c r="Q42" s="2845"/>
      <c r="R42" s="2846"/>
      <c r="S42" s="2845"/>
      <c r="T42" s="2846"/>
      <c r="U42" s="2845"/>
      <c r="V42" s="2846"/>
      <c r="W42" s="2845"/>
      <c r="X42" s="2846"/>
      <c r="Y42" s="2845"/>
      <c r="Z42" s="2846"/>
      <c r="AA42" s="2845"/>
      <c r="AB42" s="2846"/>
      <c r="AC42" s="2845"/>
      <c r="AD42" s="2846"/>
      <c r="AE42" s="2845"/>
      <c r="AF42" s="2846"/>
      <c r="AG42" s="2845"/>
      <c r="AH42" s="2846"/>
      <c r="AI42" s="2845"/>
      <c r="AJ42" s="2846"/>
      <c r="AK42" s="2845"/>
      <c r="AL42" s="2846"/>
      <c r="AM42" s="2845"/>
      <c r="AN42" s="2846"/>
      <c r="AO42" s="2845"/>
      <c r="AP42" s="2846"/>
      <c r="AQ42" s="2845"/>
      <c r="AR42" s="2846"/>
      <c r="AS42" s="2845"/>
      <c r="AT42" s="2846"/>
      <c r="AU42" s="2845"/>
      <c r="AV42" s="2846"/>
      <c r="AW42" s="2845"/>
      <c r="AX42" s="2846"/>
      <c r="AY42" s="2845"/>
      <c r="AZ42" s="2846"/>
      <c r="BA42" s="2845"/>
      <c r="BB42" s="2846"/>
      <c r="BC42" s="2845"/>
      <c r="BD42" s="2846"/>
      <c r="BE42" s="2845"/>
      <c r="BF42" s="2846"/>
      <c r="BG42" s="2845"/>
      <c r="BH42" s="2846"/>
      <c r="BI42" s="1442" t="s">
        <v>108</v>
      </c>
      <c r="BJ42" s="2877">
        <f>SUM(G42:BI44)/4</f>
        <v>0</v>
      </c>
    </row>
    <row r="43" spans="1:62" ht="3" customHeight="1">
      <c r="A43" s="2878"/>
      <c r="B43" s="1409"/>
      <c r="C43" s="1410"/>
      <c r="D43" s="1442"/>
      <c r="E43" s="2847"/>
      <c r="F43" s="2848"/>
      <c r="G43" s="2847"/>
      <c r="H43" s="2848"/>
      <c r="I43" s="2847"/>
      <c r="J43" s="2848"/>
      <c r="K43" s="2847"/>
      <c r="L43" s="2848"/>
      <c r="M43" s="2847"/>
      <c r="N43" s="2848"/>
      <c r="O43" s="2847"/>
      <c r="P43" s="2848"/>
      <c r="Q43" s="2847"/>
      <c r="R43" s="2848"/>
      <c r="S43" s="2847"/>
      <c r="T43" s="2848"/>
      <c r="U43" s="2847"/>
      <c r="V43" s="2848"/>
      <c r="W43" s="2847"/>
      <c r="X43" s="2848"/>
      <c r="Y43" s="2847"/>
      <c r="Z43" s="2848"/>
      <c r="AA43" s="2847"/>
      <c r="AB43" s="2848"/>
      <c r="AC43" s="2847"/>
      <c r="AD43" s="2848"/>
      <c r="AE43" s="2847"/>
      <c r="AF43" s="2848"/>
      <c r="AG43" s="2847"/>
      <c r="AH43" s="2848"/>
      <c r="AI43" s="2847"/>
      <c r="AJ43" s="2848"/>
      <c r="AK43" s="2847"/>
      <c r="AL43" s="2848"/>
      <c r="AM43" s="2847"/>
      <c r="AN43" s="2848"/>
      <c r="AO43" s="2847"/>
      <c r="AP43" s="2848"/>
      <c r="AQ43" s="2847"/>
      <c r="AR43" s="2848"/>
      <c r="AS43" s="2847"/>
      <c r="AT43" s="2848"/>
      <c r="AU43" s="2847"/>
      <c r="AV43" s="2848"/>
      <c r="AW43" s="2847"/>
      <c r="AX43" s="2848"/>
      <c r="AY43" s="2847"/>
      <c r="AZ43" s="2848"/>
      <c r="BA43" s="2847"/>
      <c r="BB43" s="2848"/>
      <c r="BC43" s="2847"/>
      <c r="BD43" s="2848"/>
      <c r="BE43" s="2847"/>
      <c r="BF43" s="2848"/>
      <c r="BG43" s="2847"/>
      <c r="BH43" s="2848"/>
      <c r="BI43" s="1442"/>
      <c r="BJ43" s="2877"/>
    </row>
    <row r="44" spans="1:62" ht="6" customHeight="1">
      <c r="A44" s="2878"/>
      <c r="B44" s="1409"/>
      <c r="C44" s="1261"/>
      <c r="D44" s="1440"/>
      <c r="E44" s="2849"/>
      <c r="F44" s="2850"/>
      <c r="G44" s="2849"/>
      <c r="H44" s="2850"/>
      <c r="I44" s="2849"/>
      <c r="J44" s="2850"/>
      <c r="K44" s="2849"/>
      <c r="L44" s="2850"/>
      <c r="M44" s="2849"/>
      <c r="N44" s="2850"/>
      <c r="O44" s="2849"/>
      <c r="P44" s="2850"/>
      <c r="Q44" s="2849"/>
      <c r="R44" s="2850"/>
      <c r="S44" s="2849"/>
      <c r="T44" s="2850"/>
      <c r="U44" s="2849"/>
      <c r="V44" s="2850"/>
      <c r="W44" s="2849"/>
      <c r="X44" s="2850"/>
      <c r="Y44" s="2849"/>
      <c r="Z44" s="2850"/>
      <c r="AA44" s="2849"/>
      <c r="AB44" s="2850"/>
      <c r="AC44" s="2849"/>
      <c r="AD44" s="2850"/>
      <c r="AE44" s="2849"/>
      <c r="AF44" s="2850"/>
      <c r="AG44" s="2849"/>
      <c r="AH44" s="2850"/>
      <c r="AI44" s="2849"/>
      <c r="AJ44" s="2850"/>
      <c r="AK44" s="2849"/>
      <c r="AL44" s="2850"/>
      <c r="AM44" s="2849"/>
      <c r="AN44" s="2850"/>
      <c r="AO44" s="2849"/>
      <c r="AP44" s="2850"/>
      <c r="AQ44" s="2849"/>
      <c r="AR44" s="2850"/>
      <c r="AS44" s="2849"/>
      <c r="AT44" s="2850"/>
      <c r="AU44" s="2849"/>
      <c r="AV44" s="2850"/>
      <c r="AW44" s="2849"/>
      <c r="AX44" s="2850"/>
      <c r="AY44" s="2849"/>
      <c r="AZ44" s="2850"/>
      <c r="BA44" s="2849"/>
      <c r="BB44" s="2850"/>
      <c r="BC44" s="2849"/>
      <c r="BD44" s="2850"/>
      <c r="BE44" s="2849"/>
      <c r="BF44" s="2850"/>
      <c r="BG44" s="2849"/>
      <c r="BH44" s="2850"/>
      <c r="BI44" s="1442"/>
      <c r="BJ44" s="2877"/>
    </row>
    <row r="45" spans="1:62" ht="6" customHeight="1">
      <c r="A45" s="2878"/>
      <c r="B45" s="1257">
        <v>11</v>
      </c>
      <c r="C45" s="1410"/>
      <c r="D45" s="1442"/>
      <c r="E45" s="2845"/>
      <c r="F45" s="2846"/>
      <c r="G45" s="2845"/>
      <c r="H45" s="2846"/>
      <c r="I45" s="2845"/>
      <c r="J45" s="2846"/>
      <c r="K45" s="2845"/>
      <c r="L45" s="2846"/>
      <c r="M45" s="2845"/>
      <c r="N45" s="2846"/>
      <c r="O45" s="2845"/>
      <c r="P45" s="2846"/>
      <c r="Q45" s="2845"/>
      <c r="R45" s="2846"/>
      <c r="S45" s="2845"/>
      <c r="T45" s="2846"/>
      <c r="U45" s="2845"/>
      <c r="V45" s="2846"/>
      <c r="W45" s="2845"/>
      <c r="X45" s="2846"/>
      <c r="Y45" s="2845"/>
      <c r="Z45" s="2846"/>
      <c r="AA45" s="2845"/>
      <c r="AB45" s="2846"/>
      <c r="AC45" s="2845"/>
      <c r="AD45" s="2846"/>
      <c r="AE45" s="2845"/>
      <c r="AF45" s="2846"/>
      <c r="AG45" s="2845"/>
      <c r="AH45" s="2846"/>
      <c r="AI45" s="2845"/>
      <c r="AJ45" s="2846"/>
      <c r="AK45" s="2845"/>
      <c r="AL45" s="2846"/>
      <c r="AM45" s="2845"/>
      <c r="AN45" s="2846"/>
      <c r="AO45" s="2845"/>
      <c r="AP45" s="2846"/>
      <c r="AQ45" s="2845"/>
      <c r="AR45" s="2846"/>
      <c r="AS45" s="2845"/>
      <c r="AT45" s="2846"/>
      <c r="AU45" s="2845"/>
      <c r="AV45" s="2846"/>
      <c r="AW45" s="2845"/>
      <c r="AX45" s="2846"/>
      <c r="AY45" s="2845"/>
      <c r="AZ45" s="2846"/>
      <c r="BA45" s="2845"/>
      <c r="BB45" s="2846"/>
      <c r="BC45" s="2845"/>
      <c r="BD45" s="2846"/>
      <c r="BE45" s="2845"/>
      <c r="BF45" s="2846"/>
      <c r="BG45" s="2845"/>
      <c r="BH45" s="2846"/>
      <c r="BI45" s="1439" t="s">
        <v>108</v>
      </c>
      <c r="BJ45" s="2877">
        <f>SUM(G45:BI47)/4</f>
        <v>0</v>
      </c>
    </row>
    <row r="46" spans="1:62" ht="3" customHeight="1">
      <c r="A46" s="2878"/>
      <c r="B46" s="1409"/>
      <c r="C46" s="1410"/>
      <c r="D46" s="1442"/>
      <c r="E46" s="2847"/>
      <c r="F46" s="2848"/>
      <c r="G46" s="2847"/>
      <c r="H46" s="2848"/>
      <c r="I46" s="2847"/>
      <c r="J46" s="2848"/>
      <c r="K46" s="2847"/>
      <c r="L46" s="2848"/>
      <c r="M46" s="2847"/>
      <c r="N46" s="2848"/>
      <c r="O46" s="2847"/>
      <c r="P46" s="2848"/>
      <c r="Q46" s="2847"/>
      <c r="R46" s="2848"/>
      <c r="S46" s="2847"/>
      <c r="T46" s="2848"/>
      <c r="U46" s="2847"/>
      <c r="V46" s="2848"/>
      <c r="W46" s="2847"/>
      <c r="X46" s="2848"/>
      <c r="Y46" s="2847"/>
      <c r="Z46" s="2848"/>
      <c r="AA46" s="2847"/>
      <c r="AB46" s="2848"/>
      <c r="AC46" s="2847"/>
      <c r="AD46" s="2848"/>
      <c r="AE46" s="2847"/>
      <c r="AF46" s="2848"/>
      <c r="AG46" s="2847"/>
      <c r="AH46" s="2848"/>
      <c r="AI46" s="2847"/>
      <c r="AJ46" s="2848"/>
      <c r="AK46" s="2847"/>
      <c r="AL46" s="2848"/>
      <c r="AM46" s="2847"/>
      <c r="AN46" s="2848"/>
      <c r="AO46" s="2847"/>
      <c r="AP46" s="2848"/>
      <c r="AQ46" s="2847"/>
      <c r="AR46" s="2848"/>
      <c r="AS46" s="2847"/>
      <c r="AT46" s="2848"/>
      <c r="AU46" s="2847"/>
      <c r="AV46" s="2848"/>
      <c r="AW46" s="2847"/>
      <c r="AX46" s="2848"/>
      <c r="AY46" s="2847"/>
      <c r="AZ46" s="2848"/>
      <c r="BA46" s="2847"/>
      <c r="BB46" s="2848"/>
      <c r="BC46" s="2847"/>
      <c r="BD46" s="2848"/>
      <c r="BE46" s="2847"/>
      <c r="BF46" s="2848"/>
      <c r="BG46" s="2847"/>
      <c r="BH46" s="2848"/>
      <c r="BI46" s="1442"/>
      <c r="BJ46" s="2877"/>
    </row>
    <row r="47" spans="1:62" ht="6" customHeight="1">
      <c r="A47" s="2878"/>
      <c r="B47" s="1409"/>
      <c r="C47" s="1410"/>
      <c r="D47" s="1442"/>
      <c r="E47" s="2849"/>
      <c r="F47" s="2850"/>
      <c r="G47" s="2849"/>
      <c r="H47" s="2850"/>
      <c r="I47" s="2849"/>
      <c r="J47" s="2850"/>
      <c r="K47" s="2849"/>
      <c r="L47" s="2850"/>
      <c r="M47" s="2849"/>
      <c r="N47" s="2850"/>
      <c r="O47" s="2849"/>
      <c r="P47" s="2850"/>
      <c r="Q47" s="2849"/>
      <c r="R47" s="2850"/>
      <c r="S47" s="2849"/>
      <c r="T47" s="2850"/>
      <c r="U47" s="2849"/>
      <c r="V47" s="2850"/>
      <c r="W47" s="2849"/>
      <c r="X47" s="2850"/>
      <c r="Y47" s="2849"/>
      <c r="Z47" s="2850"/>
      <c r="AA47" s="2849"/>
      <c r="AB47" s="2850"/>
      <c r="AC47" s="2849"/>
      <c r="AD47" s="2850"/>
      <c r="AE47" s="2849"/>
      <c r="AF47" s="2850"/>
      <c r="AG47" s="2849"/>
      <c r="AH47" s="2850"/>
      <c r="AI47" s="2849"/>
      <c r="AJ47" s="2850"/>
      <c r="AK47" s="2849"/>
      <c r="AL47" s="2850"/>
      <c r="AM47" s="2849"/>
      <c r="AN47" s="2850"/>
      <c r="AO47" s="2849"/>
      <c r="AP47" s="2850"/>
      <c r="AQ47" s="2849"/>
      <c r="AR47" s="2850"/>
      <c r="AS47" s="2849"/>
      <c r="AT47" s="2850"/>
      <c r="AU47" s="2849"/>
      <c r="AV47" s="2850"/>
      <c r="AW47" s="2849"/>
      <c r="AX47" s="2850"/>
      <c r="AY47" s="2849"/>
      <c r="AZ47" s="2850"/>
      <c r="BA47" s="2849"/>
      <c r="BB47" s="2850"/>
      <c r="BC47" s="2849"/>
      <c r="BD47" s="2850"/>
      <c r="BE47" s="2849"/>
      <c r="BF47" s="2850"/>
      <c r="BG47" s="2849"/>
      <c r="BH47" s="2850"/>
      <c r="BI47" s="1442"/>
      <c r="BJ47" s="2877"/>
    </row>
    <row r="48" spans="1:62" ht="6" customHeight="1">
      <c r="A48" s="2878"/>
      <c r="B48" s="1257">
        <v>12</v>
      </c>
      <c r="C48" s="1258"/>
      <c r="D48" s="1439"/>
      <c r="E48" s="2845"/>
      <c r="F48" s="2846"/>
      <c r="G48" s="2845"/>
      <c r="H48" s="2846"/>
      <c r="I48" s="2845"/>
      <c r="J48" s="2846"/>
      <c r="K48" s="2845"/>
      <c r="L48" s="2846"/>
      <c r="M48" s="2845"/>
      <c r="N48" s="2846"/>
      <c r="O48" s="2845"/>
      <c r="P48" s="2846"/>
      <c r="Q48" s="2845"/>
      <c r="R48" s="2846"/>
      <c r="S48" s="2845"/>
      <c r="T48" s="2846"/>
      <c r="U48" s="2845"/>
      <c r="V48" s="2846"/>
      <c r="W48" s="2845"/>
      <c r="X48" s="2846"/>
      <c r="Y48" s="2845"/>
      <c r="Z48" s="2846"/>
      <c r="AA48" s="2845"/>
      <c r="AB48" s="2846"/>
      <c r="AC48" s="2845"/>
      <c r="AD48" s="2846"/>
      <c r="AE48" s="2845"/>
      <c r="AF48" s="2846"/>
      <c r="AG48" s="2845"/>
      <c r="AH48" s="2846"/>
      <c r="AI48" s="2845"/>
      <c r="AJ48" s="2846"/>
      <c r="AK48" s="2845"/>
      <c r="AL48" s="2846"/>
      <c r="AM48" s="2845"/>
      <c r="AN48" s="2846"/>
      <c r="AO48" s="2845"/>
      <c r="AP48" s="2846"/>
      <c r="AQ48" s="2845"/>
      <c r="AR48" s="2846"/>
      <c r="AS48" s="2845"/>
      <c r="AT48" s="2846"/>
      <c r="AU48" s="2845"/>
      <c r="AV48" s="2846"/>
      <c r="AW48" s="2845"/>
      <c r="AX48" s="2846"/>
      <c r="AY48" s="2845"/>
      <c r="AZ48" s="2846"/>
      <c r="BA48" s="2845"/>
      <c r="BB48" s="2846"/>
      <c r="BC48" s="2845"/>
      <c r="BD48" s="2846"/>
      <c r="BE48" s="2845"/>
      <c r="BF48" s="2846"/>
      <c r="BG48" s="2845"/>
      <c r="BH48" s="2846"/>
      <c r="BI48" s="1439" t="s">
        <v>108</v>
      </c>
      <c r="BJ48" s="2877">
        <f>SUM(G48:BI50)/4</f>
        <v>0</v>
      </c>
    </row>
    <row r="49" spans="1:62" ht="3" customHeight="1">
      <c r="A49" s="2878"/>
      <c r="B49" s="1409"/>
      <c r="C49" s="1410"/>
      <c r="D49" s="1442"/>
      <c r="E49" s="2847"/>
      <c r="F49" s="2848"/>
      <c r="G49" s="2847"/>
      <c r="H49" s="2848"/>
      <c r="I49" s="2847"/>
      <c r="J49" s="2848"/>
      <c r="K49" s="2847"/>
      <c r="L49" s="2848"/>
      <c r="M49" s="2847"/>
      <c r="N49" s="2848"/>
      <c r="O49" s="2847"/>
      <c r="P49" s="2848"/>
      <c r="Q49" s="2847"/>
      <c r="R49" s="2848"/>
      <c r="S49" s="2847"/>
      <c r="T49" s="2848"/>
      <c r="U49" s="2847"/>
      <c r="V49" s="2848"/>
      <c r="W49" s="2847"/>
      <c r="X49" s="2848"/>
      <c r="Y49" s="2847"/>
      <c r="Z49" s="2848"/>
      <c r="AA49" s="2847"/>
      <c r="AB49" s="2848"/>
      <c r="AC49" s="2847"/>
      <c r="AD49" s="2848"/>
      <c r="AE49" s="2847"/>
      <c r="AF49" s="2848"/>
      <c r="AG49" s="2847"/>
      <c r="AH49" s="2848"/>
      <c r="AI49" s="2847"/>
      <c r="AJ49" s="2848"/>
      <c r="AK49" s="2847"/>
      <c r="AL49" s="2848"/>
      <c r="AM49" s="2847"/>
      <c r="AN49" s="2848"/>
      <c r="AO49" s="2847"/>
      <c r="AP49" s="2848"/>
      <c r="AQ49" s="2847"/>
      <c r="AR49" s="2848"/>
      <c r="AS49" s="2847"/>
      <c r="AT49" s="2848"/>
      <c r="AU49" s="2847"/>
      <c r="AV49" s="2848"/>
      <c r="AW49" s="2847"/>
      <c r="AX49" s="2848"/>
      <c r="AY49" s="2847"/>
      <c r="AZ49" s="2848"/>
      <c r="BA49" s="2847"/>
      <c r="BB49" s="2848"/>
      <c r="BC49" s="2847"/>
      <c r="BD49" s="2848"/>
      <c r="BE49" s="2847"/>
      <c r="BF49" s="2848"/>
      <c r="BG49" s="2847"/>
      <c r="BH49" s="2848"/>
      <c r="BI49" s="1442"/>
      <c r="BJ49" s="2877"/>
    </row>
    <row r="50" spans="1:62" ht="6" customHeight="1">
      <c r="A50" s="2878"/>
      <c r="B50" s="1260"/>
      <c r="C50" s="1261"/>
      <c r="D50" s="1440"/>
      <c r="E50" s="2849"/>
      <c r="F50" s="2850"/>
      <c r="G50" s="2849"/>
      <c r="H50" s="2850"/>
      <c r="I50" s="2849"/>
      <c r="J50" s="2850"/>
      <c r="K50" s="2849"/>
      <c r="L50" s="2850"/>
      <c r="M50" s="2849"/>
      <c r="N50" s="2850"/>
      <c r="O50" s="2849"/>
      <c r="P50" s="2850"/>
      <c r="Q50" s="2849"/>
      <c r="R50" s="2850"/>
      <c r="S50" s="2849"/>
      <c r="T50" s="2850"/>
      <c r="U50" s="2849"/>
      <c r="V50" s="2850"/>
      <c r="W50" s="2849"/>
      <c r="X50" s="2850"/>
      <c r="Y50" s="2849"/>
      <c r="Z50" s="2850"/>
      <c r="AA50" s="2849"/>
      <c r="AB50" s="2850"/>
      <c r="AC50" s="2849"/>
      <c r="AD50" s="2850"/>
      <c r="AE50" s="2849"/>
      <c r="AF50" s="2850"/>
      <c r="AG50" s="2849"/>
      <c r="AH50" s="2850"/>
      <c r="AI50" s="2849"/>
      <c r="AJ50" s="2850"/>
      <c r="AK50" s="2849"/>
      <c r="AL50" s="2850"/>
      <c r="AM50" s="2849"/>
      <c r="AN50" s="2850"/>
      <c r="AO50" s="2849"/>
      <c r="AP50" s="2850"/>
      <c r="AQ50" s="2849"/>
      <c r="AR50" s="2850"/>
      <c r="AS50" s="2849"/>
      <c r="AT50" s="2850"/>
      <c r="AU50" s="2849"/>
      <c r="AV50" s="2850"/>
      <c r="AW50" s="2849"/>
      <c r="AX50" s="2850"/>
      <c r="AY50" s="2849"/>
      <c r="AZ50" s="2850"/>
      <c r="BA50" s="2849"/>
      <c r="BB50" s="2850"/>
      <c r="BC50" s="2849"/>
      <c r="BD50" s="2850"/>
      <c r="BE50" s="2849"/>
      <c r="BF50" s="2850"/>
      <c r="BG50" s="2849"/>
      <c r="BH50" s="2850"/>
      <c r="BI50" s="1440"/>
      <c r="BJ50" s="2877"/>
    </row>
    <row r="51" spans="1:62" ht="6" customHeight="1">
      <c r="A51" s="2878"/>
      <c r="B51" s="1409">
        <v>13</v>
      </c>
      <c r="C51" s="1410"/>
      <c r="D51" s="1442"/>
      <c r="E51" s="2845"/>
      <c r="F51" s="2846"/>
      <c r="G51" s="2845"/>
      <c r="H51" s="2846"/>
      <c r="I51" s="2845"/>
      <c r="J51" s="2846"/>
      <c r="K51" s="2845"/>
      <c r="L51" s="2846"/>
      <c r="M51" s="2845"/>
      <c r="N51" s="2846"/>
      <c r="O51" s="2845"/>
      <c r="P51" s="2846"/>
      <c r="Q51" s="2845"/>
      <c r="R51" s="2846"/>
      <c r="S51" s="2845"/>
      <c r="T51" s="2846"/>
      <c r="U51" s="2845"/>
      <c r="V51" s="2846"/>
      <c r="W51" s="2845"/>
      <c r="X51" s="2846"/>
      <c r="Y51" s="2845"/>
      <c r="Z51" s="2846"/>
      <c r="AA51" s="2845"/>
      <c r="AB51" s="2846"/>
      <c r="AC51" s="2845"/>
      <c r="AD51" s="2846"/>
      <c r="AE51" s="2845"/>
      <c r="AF51" s="2846"/>
      <c r="AG51" s="2845"/>
      <c r="AH51" s="2846"/>
      <c r="AI51" s="2845"/>
      <c r="AJ51" s="2846"/>
      <c r="AK51" s="2845"/>
      <c r="AL51" s="2846"/>
      <c r="AM51" s="2845"/>
      <c r="AN51" s="2846"/>
      <c r="AO51" s="2845"/>
      <c r="AP51" s="2846"/>
      <c r="AQ51" s="2845"/>
      <c r="AR51" s="2846"/>
      <c r="AS51" s="2845"/>
      <c r="AT51" s="2846"/>
      <c r="AU51" s="2845"/>
      <c r="AV51" s="2846"/>
      <c r="AW51" s="2845"/>
      <c r="AX51" s="2846"/>
      <c r="AY51" s="2845"/>
      <c r="AZ51" s="2846"/>
      <c r="BA51" s="2845"/>
      <c r="BB51" s="2846"/>
      <c r="BC51" s="2845"/>
      <c r="BD51" s="2846"/>
      <c r="BE51" s="2845"/>
      <c r="BF51" s="2846"/>
      <c r="BG51" s="2845"/>
      <c r="BH51" s="2846"/>
      <c r="BI51" s="1442" t="s">
        <v>108</v>
      </c>
      <c r="BJ51" s="2877">
        <f>SUM(G51:BI53)/4</f>
        <v>0</v>
      </c>
    </row>
    <row r="52" spans="1:62" ht="3" customHeight="1">
      <c r="A52" s="2878"/>
      <c r="B52" s="1409"/>
      <c r="C52" s="1410"/>
      <c r="D52" s="1442"/>
      <c r="E52" s="2847"/>
      <c r="F52" s="2848"/>
      <c r="G52" s="2847"/>
      <c r="H52" s="2848"/>
      <c r="I52" s="2847"/>
      <c r="J52" s="2848"/>
      <c r="K52" s="2847"/>
      <c r="L52" s="2848"/>
      <c r="M52" s="2847"/>
      <c r="N52" s="2848"/>
      <c r="O52" s="2847"/>
      <c r="P52" s="2848"/>
      <c r="Q52" s="2847"/>
      <c r="R52" s="2848"/>
      <c r="S52" s="2847"/>
      <c r="T52" s="2848"/>
      <c r="U52" s="2847"/>
      <c r="V52" s="2848"/>
      <c r="W52" s="2847"/>
      <c r="X52" s="2848"/>
      <c r="Y52" s="2847"/>
      <c r="Z52" s="2848"/>
      <c r="AA52" s="2847"/>
      <c r="AB52" s="2848"/>
      <c r="AC52" s="2847"/>
      <c r="AD52" s="2848"/>
      <c r="AE52" s="2847"/>
      <c r="AF52" s="2848"/>
      <c r="AG52" s="2847"/>
      <c r="AH52" s="2848"/>
      <c r="AI52" s="2847"/>
      <c r="AJ52" s="2848"/>
      <c r="AK52" s="2847"/>
      <c r="AL52" s="2848"/>
      <c r="AM52" s="2847"/>
      <c r="AN52" s="2848"/>
      <c r="AO52" s="2847"/>
      <c r="AP52" s="2848"/>
      <c r="AQ52" s="2847"/>
      <c r="AR52" s="2848"/>
      <c r="AS52" s="2847"/>
      <c r="AT52" s="2848"/>
      <c r="AU52" s="2847"/>
      <c r="AV52" s="2848"/>
      <c r="AW52" s="2847"/>
      <c r="AX52" s="2848"/>
      <c r="AY52" s="2847"/>
      <c r="AZ52" s="2848"/>
      <c r="BA52" s="2847"/>
      <c r="BB52" s="2848"/>
      <c r="BC52" s="2847"/>
      <c r="BD52" s="2848"/>
      <c r="BE52" s="2847"/>
      <c r="BF52" s="2848"/>
      <c r="BG52" s="2847"/>
      <c r="BH52" s="2848"/>
      <c r="BI52" s="1442"/>
      <c r="BJ52" s="2877"/>
    </row>
    <row r="53" spans="1:62" ht="6" customHeight="1">
      <c r="A53" s="2878"/>
      <c r="B53" s="1409"/>
      <c r="C53" s="1410"/>
      <c r="D53" s="1442"/>
      <c r="E53" s="2849"/>
      <c r="F53" s="2850"/>
      <c r="G53" s="2849"/>
      <c r="H53" s="2850"/>
      <c r="I53" s="2849"/>
      <c r="J53" s="2850"/>
      <c r="K53" s="2849"/>
      <c r="L53" s="2850"/>
      <c r="M53" s="2849"/>
      <c r="N53" s="2850"/>
      <c r="O53" s="2849"/>
      <c r="P53" s="2850"/>
      <c r="Q53" s="2849"/>
      <c r="R53" s="2850"/>
      <c r="S53" s="2849"/>
      <c r="T53" s="2850"/>
      <c r="U53" s="2849"/>
      <c r="V53" s="2850"/>
      <c r="W53" s="2849"/>
      <c r="X53" s="2850"/>
      <c r="Y53" s="2849"/>
      <c r="Z53" s="2850"/>
      <c r="AA53" s="2849"/>
      <c r="AB53" s="2850"/>
      <c r="AC53" s="2849"/>
      <c r="AD53" s="2850"/>
      <c r="AE53" s="2849"/>
      <c r="AF53" s="2850"/>
      <c r="AG53" s="2849"/>
      <c r="AH53" s="2850"/>
      <c r="AI53" s="2849"/>
      <c r="AJ53" s="2850"/>
      <c r="AK53" s="2849"/>
      <c r="AL53" s="2850"/>
      <c r="AM53" s="2849"/>
      <c r="AN53" s="2850"/>
      <c r="AO53" s="2849"/>
      <c r="AP53" s="2850"/>
      <c r="AQ53" s="2849"/>
      <c r="AR53" s="2850"/>
      <c r="AS53" s="2849"/>
      <c r="AT53" s="2850"/>
      <c r="AU53" s="2849"/>
      <c r="AV53" s="2850"/>
      <c r="AW53" s="2849"/>
      <c r="AX53" s="2850"/>
      <c r="AY53" s="2849"/>
      <c r="AZ53" s="2850"/>
      <c r="BA53" s="2849"/>
      <c r="BB53" s="2850"/>
      <c r="BC53" s="2849"/>
      <c r="BD53" s="2850"/>
      <c r="BE53" s="2849"/>
      <c r="BF53" s="2850"/>
      <c r="BG53" s="2849"/>
      <c r="BH53" s="2850"/>
      <c r="BI53" s="1442"/>
      <c r="BJ53" s="2877"/>
    </row>
    <row r="54" spans="1:62" ht="6" customHeight="1">
      <c r="A54" s="2878"/>
      <c r="B54" s="1257">
        <v>14</v>
      </c>
      <c r="C54" s="1258"/>
      <c r="D54" s="1439"/>
      <c r="E54" s="2845"/>
      <c r="F54" s="2846"/>
      <c r="G54" s="2845"/>
      <c r="H54" s="2846"/>
      <c r="I54" s="2845"/>
      <c r="J54" s="2846"/>
      <c r="K54" s="2845"/>
      <c r="L54" s="2846"/>
      <c r="M54" s="2845"/>
      <c r="N54" s="2846"/>
      <c r="O54" s="2845"/>
      <c r="P54" s="2846"/>
      <c r="Q54" s="2845"/>
      <c r="R54" s="2846"/>
      <c r="S54" s="2845"/>
      <c r="T54" s="2846"/>
      <c r="U54" s="2845"/>
      <c r="V54" s="2846"/>
      <c r="W54" s="2845"/>
      <c r="X54" s="2846"/>
      <c r="Y54" s="2845"/>
      <c r="Z54" s="2846"/>
      <c r="AA54" s="2845"/>
      <c r="AB54" s="2846"/>
      <c r="AC54" s="2845"/>
      <c r="AD54" s="2846"/>
      <c r="AE54" s="2845"/>
      <c r="AF54" s="2846"/>
      <c r="AG54" s="2845"/>
      <c r="AH54" s="2846"/>
      <c r="AI54" s="2845"/>
      <c r="AJ54" s="2846"/>
      <c r="AK54" s="2845"/>
      <c r="AL54" s="2846"/>
      <c r="AM54" s="2845"/>
      <c r="AN54" s="2846"/>
      <c r="AO54" s="2845"/>
      <c r="AP54" s="2846"/>
      <c r="AQ54" s="2845"/>
      <c r="AR54" s="2846"/>
      <c r="AS54" s="2845"/>
      <c r="AT54" s="2846"/>
      <c r="AU54" s="2845"/>
      <c r="AV54" s="2846"/>
      <c r="AW54" s="2845"/>
      <c r="AX54" s="2846"/>
      <c r="AY54" s="2845"/>
      <c r="AZ54" s="2846"/>
      <c r="BA54" s="2845"/>
      <c r="BB54" s="2846"/>
      <c r="BC54" s="2845"/>
      <c r="BD54" s="2846"/>
      <c r="BE54" s="2845"/>
      <c r="BF54" s="2846"/>
      <c r="BG54" s="2845"/>
      <c r="BH54" s="2846"/>
      <c r="BI54" s="1439" t="s">
        <v>108</v>
      </c>
      <c r="BJ54" s="2877">
        <f>SUM(G54:BI56)/4</f>
        <v>0</v>
      </c>
    </row>
    <row r="55" spans="1:62" ht="3" customHeight="1">
      <c r="A55" s="2878"/>
      <c r="B55" s="1409"/>
      <c r="C55" s="1410"/>
      <c r="D55" s="1442"/>
      <c r="E55" s="2847"/>
      <c r="F55" s="2848"/>
      <c r="G55" s="2847"/>
      <c r="H55" s="2848"/>
      <c r="I55" s="2847"/>
      <c r="J55" s="2848"/>
      <c r="K55" s="2847"/>
      <c r="L55" s="2848"/>
      <c r="M55" s="2847"/>
      <c r="N55" s="2848"/>
      <c r="O55" s="2847"/>
      <c r="P55" s="2848"/>
      <c r="Q55" s="2847"/>
      <c r="R55" s="2848"/>
      <c r="S55" s="2847"/>
      <c r="T55" s="2848"/>
      <c r="U55" s="2847"/>
      <c r="V55" s="2848"/>
      <c r="W55" s="2847"/>
      <c r="X55" s="2848"/>
      <c r="Y55" s="2847"/>
      <c r="Z55" s="2848"/>
      <c r="AA55" s="2847"/>
      <c r="AB55" s="2848"/>
      <c r="AC55" s="2847"/>
      <c r="AD55" s="2848"/>
      <c r="AE55" s="2847"/>
      <c r="AF55" s="2848"/>
      <c r="AG55" s="2847"/>
      <c r="AH55" s="2848"/>
      <c r="AI55" s="2847"/>
      <c r="AJ55" s="2848"/>
      <c r="AK55" s="2847"/>
      <c r="AL55" s="2848"/>
      <c r="AM55" s="2847"/>
      <c r="AN55" s="2848"/>
      <c r="AO55" s="2847"/>
      <c r="AP55" s="2848"/>
      <c r="AQ55" s="2847"/>
      <c r="AR55" s="2848"/>
      <c r="AS55" s="2847"/>
      <c r="AT55" s="2848"/>
      <c r="AU55" s="2847"/>
      <c r="AV55" s="2848"/>
      <c r="AW55" s="2847"/>
      <c r="AX55" s="2848"/>
      <c r="AY55" s="2847"/>
      <c r="AZ55" s="2848"/>
      <c r="BA55" s="2847"/>
      <c r="BB55" s="2848"/>
      <c r="BC55" s="2847"/>
      <c r="BD55" s="2848"/>
      <c r="BE55" s="2847"/>
      <c r="BF55" s="2848"/>
      <c r="BG55" s="2847"/>
      <c r="BH55" s="2848"/>
      <c r="BI55" s="1442"/>
      <c r="BJ55" s="2877"/>
    </row>
    <row r="56" spans="1:62" ht="6" customHeight="1">
      <c r="A56" s="2878"/>
      <c r="B56" s="1260"/>
      <c r="C56" s="1261"/>
      <c r="D56" s="1440"/>
      <c r="E56" s="2849"/>
      <c r="F56" s="2850"/>
      <c r="G56" s="2849"/>
      <c r="H56" s="2850"/>
      <c r="I56" s="2849"/>
      <c r="J56" s="2850"/>
      <c r="K56" s="2849"/>
      <c r="L56" s="2850"/>
      <c r="M56" s="2849"/>
      <c r="N56" s="2850"/>
      <c r="O56" s="2849"/>
      <c r="P56" s="2850"/>
      <c r="Q56" s="2849"/>
      <c r="R56" s="2850"/>
      <c r="S56" s="2849"/>
      <c r="T56" s="2850"/>
      <c r="U56" s="2849"/>
      <c r="V56" s="2850"/>
      <c r="W56" s="2849"/>
      <c r="X56" s="2850"/>
      <c r="Y56" s="2849"/>
      <c r="Z56" s="2850"/>
      <c r="AA56" s="2849"/>
      <c r="AB56" s="2850"/>
      <c r="AC56" s="2849"/>
      <c r="AD56" s="2850"/>
      <c r="AE56" s="2849"/>
      <c r="AF56" s="2850"/>
      <c r="AG56" s="2849"/>
      <c r="AH56" s="2850"/>
      <c r="AI56" s="2849"/>
      <c r="AJ56" s="2850"/>
      <c r="AK56" s="2849"/>
      <c r="AL56" s="2850"/>
      <c r="AM56" s="2849"/>
      <c r="AN56" s="2850"/>
      <c r="AO56" s="2849"/>
      <c r="AP56" s="2850"/>
      <c r="AQ56" s="2849"/>
      <c r="AR56" s="2850"/>
      <c r="AS56" s="2849"/>
      <c r="AT56" s="2850"/>
      <c r="AU56" s="2849"/>
      <c r="AV56" s="2850"/>
      <c r="AW56" s="2849"/>
      <c r="AX56" s="2850"/>
      <c r="AY56" s="2849"/>
      <c r="AZ56" s="2850"/>
      <c r="BA56" s="2849"/>
      <c r="BB56" s="2850"/>
      <c r="BC56" s="2849"/>
      <c r="BD56" s="2850"/>
      <c r="BE56" s="2849"/>
      <c r="BF56" s="2850"/>
      <c r="BG56" s="2849"/>
      <c r="BH56" s="2850"/>
      <c r="BI56" s="1440"/>
      <c r="BJ56" s="2877"/>
    </row>
    <row r="57" spans="1:62" ht="6" customHeight="1">
      <c r="A57" s="2878"/>
      <c r="B57" s="1409">
        <v>15</v>
      </c>
      <c r="C57" s="1410"/>
      <c r="D57" s="1442"/>
      <c r="E57" s="2845"/>
      <c r="F57" s="2846"/>
      <c r="G57" s="2845"/>
      <c r="H57" s="2846"/>
      <c r="I57" s="2845"/>
      <c r="J57" s="2846"/>
      <c r="K57" s="2845"/>
      <c r="L57" s="2846"/>
      <c r="M57" s="2845"/>
      <c r="N57" s="2846"/>
      <c r="O57" s="2845"/>
      <c r="P57" s="2846"/>
      <c r="Q57" s="2845"/>
      <c r="R57" s="2846"/>
      <c r="S57" s="2845"/>
      <c r="T57" s="2846"/>
      <c r="U57" s="2845"/>
      <c r="V57" s="2846"/>
      <c r="W57" s="2845"/>
      <c r="X57" s="2846"/>
      <c r="Y57" s="2845"/>
      <c r="Z57" s="2846"/>
      <c r="AA57" s="2845"/>
      <c r="AB57" s="2846"/>
      <c r="AC57" s="2845"/>
      <c r="AD57" s="2846"/>
      <c r="AE57" s="2845"/>
      <c r="AF57" s="2846"/>
      <c r="AG57" s="2845"/>
      <c r="AH57" s="2846"/>
      <c r="AI57" s="2845"/>
      <c r="AJ57" s="2846"/>
      <c r="AK57" s="2845"/>
      <c r="AL57" s="2846"/>
      <c r="AM57" s="2845"/>
      <c r="AN57" s="2846"/>
      <c r="AO57" s="2845"/>
      <c r="AP57" s="2846"/>
      <c r="AQ57" s="2845"/>
      <c r="AR57" s="2846"/>
      <c r="AS57" s="2845"/>
      <c r="AT57" s="2846"/>
      <c r="AU57" s="2845"/>
      <c r="AV57" s="2846"/>
      <c r="AW57" s="2845"/>
      <c r="AX57" s="2846"/>
      <c r="AY57" s="2845"/>
      <c r="AZ57" s="2846"/>
      <c r="BA57" s="2845"/>
      <c r="BB57" s="2846"/>
      <c r="BC57" s="2845"/>
      <c r="BD57" s="2846"/>
      <c r="BE57" s="2845"/>
      <c r="BF57" s="2846"/>
      <c r="BG57" s="2845"/>
      <c r="BH57" s="2846"/>
      <c r="BI57" s="1442" t="s">
        <v>108</v>
      </c>
      <c r="BJ57" s="2877">
        <f>SUM(G57:BI59)/4</f>
        <v>0</v>
      </c>
    </row>
    <row r="58" spans="1:62" ht="3" customHeight="1">
      <c r="A58" s="2878"/>
      <c r="B58" s="1409"/>
      <c r="C58" s="1410"/>
      <c r="D58" s="1442"/>
      <c r="E58" s="2847"/>
      <c r="F58" s="2848"/>
      <c r="G58" s="2847"/>
      <c r="H58" s="2848"/>
      <c r="I58" s="2847"/>
      <c r="J58" s="2848"/>
      <c r="K58" s="2847"/>
      <c r="L58" s="2848"/>
      <c r="M58" s="2847"/>
      <c r="N58" s="2848"/>
      <c r="O58" s="2847"/>
      <c r="P58" s="2848"/>
      <c r="Q58" s="2847"/>
      <c r="R58" s="2848"/>
      <c r="S58" s="2847"/>
      <c r="T58" s="2848"/>
      <c r="U58" s="2847"/>
      <c r="V58" s="2848"/>
      <c r="W58" s="2847"/>
      <c r="X58" s="2848"/>
      <c r="Y58" s="2847"/>
      <c r="Z58" s="2848"/>
      <c r="AA58" s="2847"/>
      <c r="AB58" s="2848"/>
      <c r="AC58" s="2847"/>
      <c r="AD58" s="2848"/>
      <c r="AE58" s="2847"/>
      <c r="AF58" s="2848"/>
      <c r="AG58" s="2847"/>
      <c r="AH58" s="2848"/>
      <c r="AI58" s="2847"/>
      <c r="AJ58" s="2848"/>
      <c r="AK58" s="2847"/>
      <c r="AL58" s="2848"/>
      <c r="AM58" s="2847"/>
      <c r="AN58" s="2848"/>
      <c r="AO58" s="2847"/>
      <c r="AP58" s="2848"/>
      <c r="AQ58" s="2847"/>
      <c r="AR58" s="2848"/>
      <c r="AS58" s="2847"/>
      <c r="AT58" s="2848"/>
      <c r="AU58" s="2847"/>
      <c r="AV58" s="2848"/>
      <c r="AW58" s="2847"/>
      <c r="AX58" s="2848"/>
      <c r="AY58" s="2847"/>
      <c r="AZ58" s="2848"/>
      <c r="BA58" s="2847"/>
      <c r="BB58" s="2848"/>
      <c r="BC58" s="2847"/>
      <c r="BD58" s="2848"/>
      <c r="BE58" s="2847"/>
      <c r="BF58" s="2848"/>
      <c r="BG58" s="2847"/>
      <c r="BH58" s="2848"/>
      <c r="BI58" s="1442"/>
      <c r="BJ58" s="2877"/>
    </row>
    <row r="59" spans="1:62" ht="6" customHeight="1">
      <c r="A59" s="2878"/>
      <c r="B59" s="1260"/>
      <c r="C59" s="1410"/>
      <c r="D59" s="1442"/>
      <c r="E59" s="2849"/>
      <c r="F59" s="2850"/>
      <c r="G59" s="2849"/>
      <c r="H59" s="2850"/>
      <c r="I59" s="2849"/>
      <c r="J59" s="2850"/>
      <c r="K59" s="2849"/>
      <c r="L59" s="2850"/>
      <c r="M59" s="2849"/>
      <c r="N59" s="2850"/>
      <c r="O59" s="2849"/>
      <c r="P59" s="2850"/>
      <c r="Q59" s="2849"/>
      <c r="R59" s="2850"/>
      <c r="S59" s="2849"/>
      <c r="T59" s="2850"/>
      <c r="U59" s="2849"/>
      <c r="V59" s="2850"/>
      <c r="W59" s="2849"/>
      <c r="X59" s="2850"/>
      <c r="Y59" s="2849"/>
      <c r="Z59" s="2850"/>
      <c r="AA59" s="2849"/>
      <c r="AB59" s="2850"/>
      <c r="AC59" s="2849"/>
      <c r="AD59" s="2850"/>
      <c r="AE59" s="2849"/>
      <c r="AF59" s="2850"/>
      <c r="AG59" s="2849"/>
      <c r="AH59" s="2850"/>
      <c r="AI59" s="2849"/>
      <c r="AJ59" s="2850"/>
      <c r="AK59" s="2849"/>
      <c r="AL59" s="2850"/>
      <c r="AM59" s="2849"/>
      <c r="AN59" s="2850"/>
      <c r="AO59" s="2849"/>
      <c r="AP59" s="2850"/>
      <c r="AQ59" s="2849"/>
      <c r="AR59" s="2850"/>
      <c r="AS59" s="2849"/>
      <c r="AT59" s="2850"/>
      <c r="AU59" s="2849"/>
      <c r="AV59" s="2850"/>
      <c r="AW59" s="2849"/>
      <c r="AX59" s="2850"/>
      <c r="AY59" s="2849"/>
      <c r="AZ59" s="2850"/>
      <c r="BA59" s="2849"/>
      <c r="BB59" s="2850"/>
      <c r="BC59" s="2849"/>
      <c r="BD59" s="2850"/>
      <c r="BE59" s="2849"/>
      <c r="BF59" s="2850"/>
      <c r="BG59" s="2849"/>
      <c r="BH59" s="2850"/>
      <c r="BI59" s="1440"/>
      <c r="BJ59" s="2877"/>
    </row>
    <row r="60" spans="1:62" ht="6" customHeight="1">
      <c r="A60" s="2878"/>
      <c r="B60" s="1409">
        <v>16</v>
      </c>
      <c r="C60" s="1258"/>
      <c r="D60" s="1439"/>
      <c r="E60" s="2845"/>
      <c r="F60" s="2846"/>
      <c r="G60" s="2845"/>
      <c r="H60" s="2846"/>
      <c r="I60" s="2845"/>
      <c r="J60" s="2846"/>
      <c r="K60" s="2845"/>
      <c r="L60" s="2846"/>
      <c r="M60" s="2845"/>
      <c r="N60" s="2846"/>
      <c r="O60" s="2845"/>
      <c r="P60" s="2846"/>
      <c r="Q60" s="2845"/>
      <c r="R60" s="2846"/>
      <c r="S60" s="2845"/>
      <c r="T60" s="2846"/>
      <c r="U60" s="2845"/>
      <c r="V60" s="2846"/>
      <c r="W60" s="2845"/>
      <c r="X60" s="2846"/>
      <c r="Y60" s="2845"/>
      <c r="Z60" s="2846"/>
      <c r="AA60" s="2845"/>
      <c r="AB60" s="2846"/>
      <c r="AC60" s="2845"/>
      <c r="AD60" s="2846"/>
      <c r="AE60" s="2845"/>
      <c r="AF60" s="2846"/>
      <c r="AG60" s="2845"/>
      <c r="AH60" s="2846"/>
      <c r="AI60" s="2845"/>
      <c r="AJ60" s="2846"/>
      <c r="AK60" s="2845"/>
      <c r="AL60" s="2846"/>
      <c r="AM60" s="2845"/>
      <c r="AN60" s="2846"/>
      <c r="AO60" s="2845"/>
      <c r="AP60" s="2846"/>
      <c r="AQ60" s="2845"/>
      <c r="AR60" s="2846"/>
      <c r="AS60" s="2845"/>
      <c r="AT60" s="2846"/>
      <c r="AU60" s="2845"/>
      <c r="AV60" s="2846"/>
      <c r="AW60" s="2845"/>
      <c r="AX60" s="2846"/>
      <c r="AY60" s="2845"/>
      <c r="AZ60" s="2846"/>
      <c r="BA60" s="2845"/>
      <c r="BB60" s="2846"/>
      <c r="BC60" s="2845"/>
      <c r="BD60" s="2846"/>
      <c r="BE60" s="2845"/>
      <c r="BF60" s="2846"/>
      <c r="BG60" s="2845"/>
      <c r="BH60" s="2846"/>
      <c r="BI60" s="1442" t="s">
        <v>108</v>
      </c>
      <c r="BJ60" s="2877">
        <f>SUM(G60:BI62)/4</f>
        <v>0</v>
      </c>
    </row>
    <row r="61" spans="1:62" ht="3" customHeight="1">
      <c r="A61" s="2878"/>
      <c r="B61" s="1409"/>
      <c r="C61" s="1410"/>
      <c r="D61" s="1442"/>
      <c r="E61" s="2847"/>
      <c r="F61" s="2848"/>
      <c r="G61" s="2847"/>
      <c r="H61" s="2848"/>
      <c r="I61" s="2847"/>
      <c r="J61" s="2848"/>
      <c r="K61" s="2847"/>
      <c r="L61" s="2848"/>
      <c r="M61" s="2847"/>
      <c r="N61" s="2848"/>
      <c r="O61" s="2847"/>
      <c r="P61" s="2848"/>
      <c r="Q61" s="2847"/>
      <c r="R61" s="2848"/>
      <c r="S61" s="2847"/>
      <c r="T61" s="2848"/>
      <c r="U61" s="2847"/>
      <c r="V61" s="2848"/>
      <c r="W61" s="2847"/>
      <c r="X61" s="2848"/>
      <c r="Y61" s="2847"/>
      <c r="Z61" s="2848"/>
      <c r="AA61" s="2847"/>
      <c r="AB61" s="2848"/>
      <c r="AC61" s="2847"/>
      <c r="AD61" s="2848"/>
      <c r="AE61" s="2847"/>
      <c r="AF61" s="2848"/>
      <c r="AG61" s="2847"/>
      <c r="AH61" s="2848"/>
      <c r="AI61" s="2847"/>
      <c r="AJ61" s="2848"/>
      <c r="AK61" s="2847"/>
      <c r="AL61" s="2848"/>
      <c r="AM61" s="2847"/>
      <c r="AN61" s="2848"/>
      <c r="AO61" s="2847"/>
      <c r="AP61" s="2848"/>
      <c r="AQ61" s="2847"/>
      <c r="AR61" s="2848"/>
      <c r="AS61" s="2847"/>
      <c r="AT61" s="2848"/>
      <c r="AU61" s="2847"/>
      <c r="AV61" s="2848"/>
      <c r="AW61" s="2847"/>
      <c r="AX61" s="2848"/>
      <c r="AY61" s="2847"/>
      <c r="AZ61" s="2848"/>
      <c r="BA61" s="2847"/>
      <c r="BB61" s="2848"/>
      <c r="BC61" s="2847"/>
      <c r="BD61" s="2848"/>
      <c r="BE61" s="2847"/>
      <c r="BF61" s="2848"/>
      <c r="BG61" s="2847"/>
      <c r="BH61" s="2848"/>
      <c r="BI61" s="1442"/>
      <c r="BJ61" s="2877"/>
    </row>
    <row r="62" spans="1:62" ht="6" customHeight="1">
      <c r="A62" s="2878"/>
      <c r="B62" s="1409"/>
      <c r="C62" s="1410"/>
      <c r="D62" s="1442"/>
      <c r="E62" s="2849"/>
      <c r="F62" s="2850"/>
      <c r="G62" s="2849"/>
      <c r="H62" s="2850"/>
      <c r="I62" s="2849"/>
      <c r="J62" s="2850"/>
      <c r="K62" s="2849"/>
      <c r="L62" s="2850"/>
      <c r="M62" s="2849"/>
      <c r="N62" s="2850"/>
      <c r="O62" s="2849"/>
      <c r="P62" s="2850"/>
      <c r="Q62" s="2849"/>
      <c r="R62" s="2850"/>
      <c r="S62" s="2849"/>
      <c r="T62" s="2850"/>
      <c r="U62" s="2849"/>
      <c r="V62" s="2850"/>
      <c r="W62" s="2849"/>
      <c r="X62" s="2850"/>
      <c r="Y62" s="2849"/>
      <c r="Z62" s="2850"/>
      <c r="AA62" s="2849"/>
      <c r="AB62" s="2850"/>
      <c r="AC62" s="2849"/>
      <c r="AD62" s="2850"/>
      <c r="AE62" s="2849"/>
      <c r="AF62" s="2850"/>
      <c r="AG62" s="2849"/>
      <c r="AH62" s="2850"/>
      <c r="AI62" s="2849"/>
      <c r="AJ62" s="2850"/>
      <c r="AK62" s="2849"/>
      <c r="AL62" s="2850"/>
      <c r="AM62" s="2849"/>
      <c r="AN62" s="2850"/>
      <c r="AO62" s="2849"/>
      <c r="AP62" s="2850"/>
      <c r="AQ62" s="2849"/>
      <c r="AR62" s="2850"/>
      <c r="AS62" s="2849"/>
      <c r="AT62" s="2850"/>
      <c r="AU62" s="2849"/>
      <c r="AV62" s="2850"/>
      <c r="AW62" s="2849"/>
      <c r="AX62" s="2850"/>
      <c r="AY62" s="2849"/>
      <c r="AZ62" s="2850"/>
      <c r="BA62" s="2849"/>
      <c r="BB62" s="2850"/>
      <c r="BC62" s="2849"/>
      <c r="BD62" s="2850"/>
      <c r="BE62" s="2849"/>
      <c r="BF62" s="2850"/>
      <c r="BG62" s="2849"/>
      <c r="BH62" s="2850"/>
      <c r="BI62" s="1442"/>
      <c r="BJ62" s="2877"/>
    </row>
    <row r="63" spans="1:62" ht="6" customHeight="1">
      <c r="A63" s="2878"/>
      <c r="B63" s="1257">
        <v>17</v>
      </c>
      <c r="C63" s="1258"/>
      <c r="D63" s="1439"/>
      <c r="E63" s="2845"/>
      <c r="F63" s="2846"/>
      <c r="G63" s="2845"/>
      <c r="H63" s="2846"/>
      <c r="I63" s="2845"/>
      <c r="J63" s="2846"/>
      <c r="K63" s="2845"/>
      <c r="L63" s="2846"/>
      <c r="M63" s="2845"/>
      <c r="N63" s="2846"/>
      <c r="O63" s="2845"/>
      <c r="P63" s="2846"/>
      <c r="Q63" s="2845"/>
      <c r="R63" s="2846"/>
      <c r="S63" s="2845"/>
      <c r="T63" s="2846"/>
      <c r="U63" s="2845"/>
      <c r="V63" s="2846"/>
      <c r="W63" s="2845"/>
      <c r="X63" s="2846"/>
      <c r="Y63" s="2845"/>
      <c r="Z63" s="2846"/>
      <c r="AA63" s="2845"/>
      <c r="AB63" s="2846"/>
      <c r="AC63" s="2845"/>
      <c r="AD63" s="2846"/>
      <c r="AE63" s="2845"/>
      <c r="AF63" s="2846"/>
      <c r="AG63" s="2845"/>
      <c r="AH63" s="2846"/>
      <c r="AI63" s="2845"/>
      <c r="AJ63" s="2846"/>
      <c r="AK63" s="2845"/>
      <c r="AL63" s="2846"/>
      <c r="AM63" s="2845"/>
      <c r="AN63" s="2846"/>
      <c r="AO63" s="2845"/>
      <c r="AP63" s="2846"/>
      <c r="AQ63" s="2845"/>
      <c r="AR63" s="2846"/>
      <c r="AS63" s="2845"/>
      <c r="AT63" s="2846"/>
      <c r="AU63" s="2845"/>
      <c r="AV63" s="2846"/>
      <c r="AW63" s="2845"/>
      <c r="AX63" s="2846"/>
      <c r="AY63" s="2845"/>
      <c r="AZ63" s="2846"/>
      <c r="BA63" s="2845"/>
      <c r="BB63" s="2846"/>
      <c r="BC63" s="2845"/>
      <c r="BD63" s="2846"/>
      <c r="BE63" s="2845"/>
      <c r="BF63" s="2846"/>
      <c r="BG63" s="2845"/>
      <c r="BH63" s="2846"/>
      <c r="BI63" s="1439" t="s">
        <v>108</v>
      </c>
      <c r="BJ63" s="2877">
        <f>SUM(G63:BI65)/4</f>
        <v>0</v>
      </c>
    </row>
    <row r="64" spans="1:62" ht="3" customHeight="1">
      <c r="A64" s="2878"/>
      <c r="B64" s="1409"/>
      <c r="C64" s="1410"/>
      <c r="D64" s="1442"/>
      <c r="E64" s="2847"/>
      <c r="F64" s="2848"/>
      <c r="G64" s="2847"/>
      <c r="H64" s="2848"/>
      <c r="I64" s="2847"/>
      <c r="J64" s="2848"/>
      <c r="K64" s="2847"/>
      <c r="L64" s="2848"/>
      <c r="M64" s="2847"/>
      <c r="N64" s="2848"/>
      <c r="O64" s="2847"/>
      <c r="P64" s="2848"/>
      <c r="Q64" s="2847"/>
      <c r="R64" s="2848"/>
      <c r="S64" s="2847"/>
      <c r="T64" s="2848"/>
      <c r="U64" s="2847"/>
      <c r="V64" s="2848"/>
      <c r="W64" s="2847"/>
      <c r="X64" s="2848"/>
      <c r="Y64" s="2847"/>
      <c r="Z64" s="2848"/>
      <c r="AA64" s="2847"/>
      <c r="AB64" s="2848"/>
      <c r="AC64" s="2847"/>
      <c r="AD64" s="2848"/>
      <c r="AE64" s="2847"/>
      <c r="AF64" s="2848"/>
      <c r="AG64" s="2847"/>
      <c r="AH64" s="2848"/>
      <c r="AI64" s="2847"/>
      <c r="AJ64" s="2848"/>
      <c r="AK64" s="2847"/>
      <c r="AL64" s="2848"/>
      <c r="AM64" s="2847"/>
      <c r="AN64" s="2848"/>
      <c r="AO64" s="2847"/>
      <c r="AP64" s="2848"/>
      <c r="AQ64" s="2847"/>
      <c r="AR64" s="2848"/>
      <c r="AS64" s="2847"/>
      <c r="AT64" s="2848"/>
      <c r="AU64" s="2847"/>
      <c r="AV64" s="2848"/>
      <c r="AW64" s="2847"/>
      <c r="AX64" s="2848"/>
      <c r="AY64" s="2847"/>
      <c r="AZ64" s="2848"/>
      <c r="BA64" s="2847"/>
      <c r="BB64" s="2848"/>
      <c r="BC64" s="2847"/>
      <c r="BD64" s="2848"/>
      <c r="BE64" s="2847"/>
      <c r="BF64" s="2848"/>
      <c r="BG64" s="2847"/>
      <c r="BH64" s="2848"/>
      <c r="BI64" s="1442"/>
      <c r="BJ64" s="2877"/>
    </row>
    <row r="65" spans="1:62" ht="6" customHeight="1">
      <c r="A65" s="2878"/>
      <c r="B65" s="1260"/>
      <c r="C65" s="1261"/>
      <c r="D65" s="1440"/>
      <c r="E65" s="2849"/>
      <c r="F65" s="2850"/>
      <c r="G65" s="2849"/>
      <c r="H65" s="2850"/>
      <c r="I65" s="2849"/>
      <c r="J65" s="2850"/>
      <c r="K65" s="2849"/>
      <c r="L65" s="2850"/>
      <c r="M65" s="2849"/>
      <c r="N65" s="2850"/>
      <c r="O65" s="2849"/>
      <c r="P65" s="2850"/>
      <c r="Q65" s="2849"/>
      <c r="R65" s="2850"/>
      <c r="S65" s="2849"/>
      <c r="T65" s="2850"/>
      <c r="U65" s="2849"/>
      <c r="V65" s="2850"/>
      <c r="W65" s="2849"/>
      <c r="X65" s="2850"/>
      <c r="Y65" s="2849"/>
      <c r="Z65" s="2850"/>
      <c r="AA65" s="2849"/>
      <c r="AB65" s="2850"/>
      <c r="AC65" s="2849"/>
      <c r="AD65" s="2850"/>
      <c r="AE65" s="2849"/>
      <c r="AF65" s="2850"/>
      <c r="AG65" s="2849"/>
      <c r="AH65" s="2850"/>
      <c r="AI65" s="2849"/>
      <c r="AJ65" s="2850"/>
      <c r="AK65" s="2849"/>
      <c r="AL65" s="2850"/>
      <c r="AM65" s="2849"/>
      <c r="AN65" s="2850"/>
      <c r="AO65" s="2849"/>
      <c r="AP65" s="2850"/>
      <c r="AQ65" s="2849"/>
      <c r="AR65" s="2850"/>
      <c r="AS65" s="2849"/>
      <c r="AT65" s="2850"/>
      <c r="AU65" s="2849"/>
      <c r="AV65" s="2850"/>
      <c r="AW65" s="2849"/>
      <c r="AX65" s="2850"/>
      <c r="AY65" s="2849"/>
      <c r="AZ65" s="2850"/>
      <c r="BA65" s="2849"/>
      <c r="BB65" s="2850"/>
      <c r="BC65" s="2849"/>
      <c r="BD65" s="2850"/>
      <c r="BE65" s="2849"/>
      <c r="BF65" s="2850"/>
      <c r="BG65" s="2849"/>
      <c r="BH65" s="2850"/>
      <c r="BI65" s="1440"/>
      <c r="BJ65" s="2877"/>
    </row>
    <row r="66" spans="1:62" ht="6" customHeight="1">
      <c r="A66" s="2878"/>
      <c r="B66" s="1409">
        <v>18</v>
      </c>
      <c r="C66" s="1410"/>
      <c r="D66" s="1442"/>
      <c r="E66" s="2845"/>
      <c r="F66" s="2846"/>
      <c r="G66" s="2845"/>
      <c r="H66" s="2846"/>
      <c r="I66" s="2845"/>
      <c r="J66" s="2846"/>
      <c r="K66" s="2845"/>
      <c r="L66" s="2846"/>
      <c r="M66" s="2845"/>
      <c r="N66" s="2846"/>
      <c r="O66" s="2845"/>
      <c r="P66" s="2846"/>
      <c r="Q66" s="2845"/>
      <c r="R66" s="2846"/>
      <c r="S66" s="2845"/>
      <c r="T66" s="2846"/>
      <c r="U66" s="2845"/>
      <c r="V66" s="2846"/>
      <c r="W66" s="2845"/>
      <c r="X66" s="2846"/>
      <c r="Y66" s="2845"/>
      <c r="Z66" s="2846"/>
      <c r="AA66" s="2845"/>
      <c r="AB66" s="2846"/>
      <c r="AC66" s="2845"/>
      <c r="AD66" s="2846"/>
      <c r="AE66" s="2845"/>
      <c r="AF66" s="2846"/>
      <c r="AG66" s="2845"/>
      <c r="AH66" s="2846"/>
      <c r="AI66" s="2845"/>
      <c r="AJ66" s="2846"/>
      <c r="AK66" s="2845"/>
      <c r="AL66" s="2846"/>
      <c r="AM66" s="2845"/>
      <c r="AN66" s="2846"/>
      <c r="AO66" s="2845"/>
      <c r="AP66" s="2846"/>
      <c r="AQ66" s="2845"/>
      <c r="AR66" s="2846"/>
      <c r="AS66" s="2845"/>
      <c r="AT66" s="2846"/>
      <c r="AU66" s="2845"/>
      <c r="AV66" s="2846"/>
      <c r="AW66" s="2845"/>
      <c r="AX66" s="2846"/>
      <c r="AY66" s="2845"/>
      <c r="AZ66" s="2846"/>
      <c r="BA66" s="2845"/>
      <c r="BB66" s="2846"/>
      <c r="BC66" s="2845"/>
      <c r="BD66" s="2846"/>
      <c r="BE66" s="2845"/>
      <c r="BF66" s="2846"/>
      <c r="BG66" s="2845"/>
      <c r="BH66" s="2846"/>
      <c r="BI66" s="1442" t="s">
        <v>108</v>
      </c>
      <c r="BJ66" s="2877">
        <f>SUM(G66:BI68)/4</f>
        <v>0</v>
      </c>
    </row>
    <row r="67" spans="1:62" ht="3" customHeight="1">
      <c r="A67" s="2878"/>
      <c r="B67" s="1409"/>
      <c r="C67" s="1410"/>
      <c r="D67" s="1442"/>
      <c r="E67" s="2847"/>
      <c r="F67" s="2848"/>
      <c r="G67" s="2847"/>
      <c r="H67" s="2848"/>
      <c r="I67" s="2847"/>
      <c r="J67" s="2848"/>
      <c r="K67" s="2847"/>
      <c r="L67" s="2848"/>
      <c r="M67" s="2847"/>
      <c r="N67" s="2848"/>
      <c r="O67" s="2847"/>
      <c r="P67" s="2848"/>
      <c r="Q67" s="2847"/>
      <c r="R67" s="2848"/>
      <c r="S67" s="2847"/>
      <c r="T67" s="2848"/>
      <c r="U67" s="2847"/>
      <c r="V67" s="2848"/>
      <c r="W67" s="2847"/>
      <c r="X67" s="2848"/>
      <c r="Y67" s="2847"/>
      <c r="Z67" s="2848"/>
      <c r="AA67" s="2847"/>
      <c r="AB67" s="2848"/>
      <c r="AC67" s="2847"/>
      <c r="AD67" s="2848"/>
      <c r="AE67" s="2847"/>
      <c r="AF67" s="2848"/>
      <c r="AG67" s="2847"/>
      <c r="AH67" s="2848"/>
      <c r="AI67" s="2847"/>
      <c r="AJ67" s="2848"/>
      <c r="AK67" s="2847"/>
      <c r="AL67" s="2848"/>
      <c r="AM67" s="2847"/>
      <c r="AN67" s="2848"/>
      <c r="AO67" s="2847"/>
      <c r="AP67" s="2848"/>
      <c r="AQ67" s="2847"/>
      <c r="AR67" s="2848"/>
      <c r="AS67" s="2847"/>
      <c r="AT67" s="2848"/>
      <c r="AU67" s="2847"/>
      <c r="AV67" s="2848"/>
      <c r="AW67" s="2847"/>
      <c r="AX67" s="2848"/>
      <c r="AY67" s="2847"/>
      <c r="AZ67" s="2848"/>
      <c r="BA67" s="2847"/>
      <c r="BB67" s="2848"/>
      <c r="BC67" s="2847"/>
      <c r="BD67" s="2848"/>
      <c r="BE67" s="2847"/>
      <c r="BF67" s="2848"/>
      <c r="BG67" s="2847"/>
      <c r="BH67" s="2848"/>
      <c r="BI67" s="1442"/>
      <c r="BJ67" s="2877"/>
    </row>
    <row r="68" spans="1:62" ht="6" customHeight="1">
      <c r="A68" s="2878"/>
      <c r="B68" s="1409"/>
      <c r="C68" s="1410"/>
      <c r="D68" s="1442"/>
      <c r="E68" s="2849"/>
      <c r="F68" s="2850"/>
      <c r="G68" s="2849"/>
      <c r="H68" s="2850"/>
      <c r="I68" s="2849"/>
      <c r="J68" s="2850"/>
      <c r="K68" s="2849"/>
      <c r="L68" s="2850"/>
      <c r="M68" s="2849"/>
      <c r="N68" s="2850"/>
      <c r="O68" s="2849"/>
      <c r="P68" s="2850"/>
      <c r="Q68" s="2849"/>
      <c r="R68" s="2850"/>
      <c r="S68" s="2849"/>
      <c r="T68" s="2850"/>
      <c r="U68" s="2849"/>
      <c r="V68" s="2850"/>
      <c r="W68" s="2849"/>
      <c r="X68" s="2850"/>
      <c r="Y68" s="2849"/>
      <c r="Z68" s="2850"/>
      <c r="AA68" s="2849"/>
      <c r="AB68" s="2850"/>
      <c r="AC68" s="2849"/>
      <c r="AD68" s="2850"/>
      <c r="AE68" s="2849"/>
      <c r="AF68" s="2850"/>
      <c r="AG68" s="2849"/>
      <c r="AH68" s="2850"/>
      <c r="AI68" s="2849"/>
      <c r="AJ68" s="2850"/>
      <c r="AK68" s="2849"/>
      <c r="AL68" s="2850"/>
      <c r="AM68" s="2849"/>
      <c r="AN68" s="2850"/>
      <c r="AO68" s="2849"/>
      <c r="AP68" s="2850"/>
      <c r="AQ68" s="2849"/>
      <c r="AR68" s="2850"/>
      <c r="AS68" s="2849"/>
      <c r="AT68" s="2850"/>
      <c r="AU68" s="2849"/>
      <c r="AV68" s="2850"/>
      <c r="AW68" s="2849"/>
      <c r="AX68" s="2850"/>
      <c r="AY68" s="2849"/>
      <c r="AZ68" s="2850"/>
      <c r="BA68" s="2849"/>
      <c r="BB68" s="2850"/>
      <c r="BC68" s="2849"/>
      <c r="BD68" s="2850"/>
      <c r="BE68" s="2849"/>
      <c r="BF68" s="2850"/>
      <c r="BG68" s="2849"/>
      <c r="BH68" s="2850"/>
      <c r="BI68" s="1442"/>
      <c r="BJ68" s="2877"/>
    </row>
    <row r="69" spans="1:62" ht="6" customHeight="1">
      <c r="A69" s="2878"/>
      <c r="B69" s="1257">
        <v>19</v>
      </c>
      <c r="C69" s="1258"/>
      <c r="D69" s="1439"/>
      <c r="E69" s="2845"/>
      <c r="F69" s="2846"/>
      <c r="G69" s="2845"/>
      <c r="H69" s="2846"/>
      <c r="I69" s="2845"/>
      <c r="J69" s="2846"/>
      <c r="K69" s="2845"/>
      <c r="L69" s="2846"/>
      <c r="M69" s="2845"/>
      <c r="N69" s="2846"/>
      <c r="O69" s="2845"/>
      <c r="P69" s="2846"/>
      <c r="Q69" s="2845"/>
      <c r="R69" s="2846"/>
      <c r="S69" s="2845"/>
      <c r="T69" s="2846"/>
      <c r="U69" s="2845"/>
      <c r="V69" s="2846"/>
      <c r="W69" s="2845"/>
      <c r="X69" s="2846"/>
      <c r="Y69" s="2845"/>
      <c r="Z69" s="2846"/>
      <c r="AA69" s="2845"/>
      <c r="AB69" s="2846"/>
      <c r="AC69" s="2845"/>
      <c r="AD69" s="2846"/>
      <c r="AE69" s="2845"/>
      <c r="AF69" s="2846"/>
      <c r="AG69" s="2845"/>
      <c r="AH69" s="2846"/>
      <c r="AI69" s="2845"/>
      <c r="AJ69" s="2846"/>
      <c r="AK69" s="2845"/>
      <c r="AL69" s="2846"/>
      <c r="AM69" s="2845"/>
      <c r="AN69" s="2846"/>
      <c r="AO69" s="2845"/>
      <c r="AP69" s="2846"/>
      <c r="AQ69" s="2845"/>
      <c r="AR69" s="2846"/>
      <c r="AS69" s="2845"/>
      <c r="AT69" s="2846"/>
      <c r="AU69" s="2845"/>
      <c r="AV69" s="2846"/>
      <c r="AW69" s="2845"/>
      <c r="AX69" s="2846"/>
      <c r="AY69" s="2845"/>
      <c r="AZ69" s="2846"/>
      <c r="BA69" s="2845"/>
      <c r="BB69" s="2846"/>
      <c r="BC69" s="2845"/>
      <c r="BD69" s="2846"/>
      <c r="BE69" s="2845"/>
      <c r="BF69" s="2846"/>
      <c r="BG69" s="2845"/>
      <c r="BH69" s="2846"/>
      <c r="BI69" s="1439" t="s">
        <v>108</v>
      </c>
    </row>
    <row r="70" spans="1:62" ht="3" customHeight="1">
      <c r="A70" s="2878"/>
      <c r="B70" s="1409"/>
      <c r="C70" s="1410"/>
      <c r="D70" s="1442"/>
      <c r="E70" s="2847"/>
      <c r="F70" s="2848"/>
      <c r="G70" s="2847"/>
      <c r="H70" s="2848"/>
      <c r="I70" s="2847"/>
      <c r="J70" s="2848"/>
      <c r="K70" s="2847"/>
      <c r="L70" s="2848"/>
      <c r="M70" s="2847"/>
      <c r="N70" s="2848"/>
      <c r="O70" s="2847"/>
      <c r="P70" s="2848"/>
      <c r="Q70" s="2847"/>
      <c r="R70" s="2848"/>
      <c r="S70" s="2847"/>
      <c r="T70" s="2848"/>
      <c r="U70" s="2847"/>
      <c r="V70" s="2848"/>
      <c r="W70" s="2847"/>
      <c r="X70" s="2848"/>
      <c r="Y70" s="2847"/>
      <c r="Z70" s="2848"/>
      <c r="AA70" s="2847"/>
      <c r="AB70" s="2848"/>
      <c r="AC70" s="2847"/>
      <c r="AD70" s="2848"/>
      <c r="AE70" s="2847"/>
      <c r="AF70" s="2848"/>
      <c r="AG70" s="2847"/>
      <c r="AH70" s="2848"/>
      <c r="AI70" s="2847"/>
      <c r="AJ70" s="2848"/>
      <c r="AK70" s="2847"/>
      <c r="AL70" s="2848"/>
      <c r="AM70" s="2847"/>
      <c r="AN70" s="2848"/>
      <c r="AO70" s="2847"/>
      <c r="AP70" s="2848"/>
      <c r="AQ70" s="2847"/>
      <c r="AR70" s="2848"/>
      <c r="AS70" s="2847"/>
      <c r="AT70" s="2848"/>
      <c r="AU70" s="2847"/>
      <c r="AV70" s="2848"/>
      <c r="AW70" s="2847"/>
      <c r="AX70" s="2848"/>
      <c r="AY70" s="2847"/>
      <c r="AZ70" s="2848"/>
      <c r="BA70" s="2847"/>
      <c r="BB70" s="2848"/>
      <c r="BC70" s="2847"/>
      <c r="BD70" s="2848"/>
      <c r="BE70" s="2847"/>
      <c r="BF70" s="2848"/>
      <c r="BG70" s="2847"/>
      <c r="BH70" s="2848"/>
      <c r="BI70" s="1442"/>
    </row>
    <row r="71" spans="1:62" ht="6" customHeight="1">
      <c r="A71" s="2878"/>
      <c r="B71" s="1260"/>
      <c r="C71" s="1261"/>
      <c r="D71" s="1440"/>
      <c r="E71" s="2849"/>
      <c r="F71" s="2850"/>
      <c r="G71" s="2849"/>
      <c r="H71" s="2850"/>
      <c r="I71" s="2849"/>
      <c r="J71" s="2850"/>
      <c r="K71" s="2849"/>
      <c r="L71" s="2850"/>
      <c r="M71" s="2849"/>
      <c r="N71" s="2850"/>
      <c r="O71" s="2849"/>
      <c r="P71" s="2850"/>
      <c r="Q71" s="2849"/>
      <c r="R71" s="2850"/>
      <c r="S71" s="2849"/>
      <c r="T71" s="2850"/>
      <c r="U71" s="2849"/>
      <c r="V71" s="2850"/>
      <c r="W71" s="2849"/>
      <c r="X71" s="2850"/>
      <c r="Y71" s="2849"/>
      <c r="Z71" s="2850"/>
      <c r="AA71" s="2849"/>
      <c r="AB71" s="2850"/>
      <c r="AC71" s="2849"/>
      <c r="AD71" s="2850"/>
      <c r="AE71" s="2849"/>
      <c r="AF71" s="2850"/>
      <c r="AG71" s="2849"/>
      <c r="AH71" s="2850"/>
      <c r="AI71" s="2849"/>
      <c r="AJ71" s="2850"/>
      <c r="AK71" s="2849"/>
      <c r="AL71" s="2850"/>
      <c r="AM71" s="2849"/>
      <c r="AN71" s="2850"/>
      <c r="AO71" s="2849"/>
      <c r="AP71" s="2850"/>
      <c r="AQ71" s="2849"/>
      <c r="AR71" s="2850"/>
      <c r="AS71" s="2849"/>
      <c r="AT71" s="2850"/>
      <c r="AU71" s="2849"/>
      <c r="AV71" s="2850"/>
      <c r="AW71" s="2849"/>
      <c r="AX71" s="2850"/>
      <c r="AY71" s="2849"/>
      <c r="AZ71" s="2850"/>
      <c r="BA71" s="2849"/>
      <c r="BB71" s="2850"/>
      <c r="BC71" s="2849"/>
      <c r="BD71" s="2850"/>
      <c r="BE71" s="2849"/>
      <c r="BF71" s="2850"/>
      <c r="BG71" s="2849"/>
      <c r="BH71" s="2850"/>
      <c r="BI71" s="1440"/>
    </row>
    <row r="72" spans="1:62" ht="6" customHeight="1">
      <c r="A72" s="2878"/>
      <c r="B72" s="1409">
        <v>20</v>
      </c>
      <c r="C72" s="1410"/>
      <c r="D72" s="1442"/>
      <c r="E72" s="2845"/>
      <c r="F72" s="2846"/>
      <c r="G72" s="2845"/>
      <c r="H72" s="2846"/>
      <c r="I72" s="2845"/>
      <c r="J72" s="2846"/>
      <c r="K72" s="2845"/>
      <c r="L72" s="2846"/>
      <c r="M72" s="2845"/>
      <c r="N72" s="2846"/>
      <c r="O72" s="2845"/>
      <c r="P72" s="2846"/>
      <c r="Q72" s="2845"/>
      <c r="R72" s="2846"/>
      <c r="S72" s="2845"/>
      <c r="T72" s="2846"/>
      <c r="U72" s="2845"/>
      <c r="V72" s="2846"/>
      <c r="W72" s="2845"/>
      <c r="X72" s="2846"/>
      <c r="Y72" s="2845"/>
      <c r="Z72" s="2846"/>
      <c r="AA72" s="2845"/>
      <c r="AB72" s="2846"/>
      <c r="AC72" s="2845"/>
      <c r="AD72" s="2846"/>
      <c r="AE72" s="2845"/>
      <c r="AF72" s="2846"/>
      <c r="AG72" s="2845"/>
      <c r="AH72" s="2846"/>
      <c r="AI72" s="2845"/>
      <c r="AJ72" s="2846"/>
      <c r="AK72" s="2845"/>
      <c r="AL72" s="2846"/>
      <c r="AM72" s="2845"/>
      <c r="AN72" s="2846"/>
      <c r="AO72" s="2845"/>
      <c r="AP72" s="2846"/>
      <c r="AQ72" s="2845"/>
      <c r="AR72" s="2846"/>
      <c r="AS72" s="2845"/>
      <c r="AT72" s="2846"/>
      <c r="AU72" s="2845"/>
      <c r="AV72" s="2846"/>
      <c r="AW72" s="2845"/>
      <c r="AX72" s="2846"/>
      <c r="AY72" s="2845"/>
      <c r="AZ72" s="2846"/>
      <c r="BA72" s="2845"/>
      <c r="BB72" s="2846"/>
      <c r="BC72" s="2845"/>
      <c r="BD72" s="2846"/>
      <c r="BE72" s="2845"/>
      <c r="BF72" s="2846"/>
      <c r="BG72" s="2845"/>
      <c r="BH72" s="2846"/>
      <c r="BI72" s="1442" t="s">
        <v>108</v>
      </c>
    </row>
    <row r="73" spans="1:62" ht="3" customHeight="1">
      <c r="A73" s="2878"/>
      <c r="B73" s="1409"/>
      <c r="C73" s="1410"/>
      <c r="D73" s="1442"/>
      <c r="E73" s="2847"/>
      <c r="F73" s="2848"/>
      <c r="G73" s="2847"/>
      <c r="H73" s="2848"/>
      <c r="I73" s="2847"/>
      <c r="J73" s="2848"/>
      <c r="K73" s="2847"/>
      <c r="L73" s="2848"/>
      <c r="M73" s="2847"/>
      <c r="N73" s="2848"/>
      <c r="O73" s="2847"/>
      <c r="P73" s="2848"/>
      <c r="Q73" s="2847"/>
      <c r="R73" s="2848"/>
      <c r="S73" s="2847"/>
      <c r="T73" s="2848"/>
      <c r="U73" s="2847"/>
      <c r="V73" s="2848"/>
      <c r="W73" s="2847"/>
      <c r="X73" s="2848"/>
      <c r="Y73" s="2847"/>
      <c r="Z73" s="2848"/>
      <c r="AA73" s="2847"/>
      <c r="AB73" s="2848"/>
      <c r="AC73" s="2847"/>
      <c r="AD73" s="2848"/>
      <c r="AE73" s="2847"/>
      <c r="AF73" s="2848"/>
      <c r="AG73" s="2847"/>
      <c r="AH73" s="2848"/>
      <c r="AI73" s="2847"/>
      <c r="AJ73" s="2848"/>
      <c r="AK73" s="2847"/>
      <c r="AL73" s="2848"/>
      <c r="AM73" s="2847"/>
      <c r="AN73" s="2848"/>
      <c r="AO73" s="2847"/>
      <c r="AP73" s="2848"/>
      <c r="AQ73" s="2847"/>
      <c r="AR73" s="2848"/>
      <c r="AS73" s="2847"/>
      <c r="AT73" s="2848"/>
      <c r="AU73" s="2847"/>
      <c r="AV73" s="2848"/>
      <c r="AW73" s="2847"/>
      <c r="AX73" s="2848"/>
      <c r="AY73" s="2847"/>
      <c r="AZ73" s="2848"/>
      <c r="BA73" s="2847"/>
      <c r="BB73" s="2848"/>
      <c r="BC73" s="2847"/>
      <c r="BD73" s="2848"/>
      <c r="BE73" s="2847"/>
      <c r="BF73" s="2848"/>
      <c r="BG73" s="2847"/>
      <c r="BH73" s="2848"/>
      <c r="BI73" s="1442"/>
    </row>
    <row r="74" spans="1:62" ht="6" customHeight="1">
      <c r="A74" s="2878"/>
      <c r="B74" s="1884"/>
      <c r="C74" s="1261"/>
      <c r="D74" s="1440"/>
      <c r="E74" s="2849"/>
      <c r="F74" s="2850"/>
      <c r="G74" s="2849"/>
      <c r="H74" s="2850"/>
      <c r="I74" s="2849"/>
      <c r="J74" s="2850"/>
      <c r="K74" s="2849"/>
      <c r="L74" s="2850"/>
      <c r="M74" s="2849"/>
      <c r="N74" s="2850"/>
      <c r="O74" s="2849"/>
      <c r="P74" s="2850"/>
      <c r="Q74" s="2849"/>
      <c r="R74" s="2850"/>
      <c r="S74" s="2849"/>
      <c r="T74" s="2850"/>
      <c r="U74" s="2849"/>
      <c r="V74" s="2850"/>
      <c r="W74" s="2849"/>
      <c r="X74" s="2850"/>
      <c r="Y74" s="2849"/>
      <c r="Z74" s="2850"/>
      <c r="AA74" s="2849"/>
      <c r="AB74" s="2850"/>
      <c r="AC74" s="2849"/>
      <c r="AD74" s="2850"/>
      <c r="AE74" s="2849"/>
      <c r="AF74" s="2850"/>
      <c r="AG74" s="2849"/>
      <c r="AH74" s="2850"/>
      <c r="AI74" s="2849"/>
      <c r="AJ74" s="2850"/>
      <c r="AK74" s="2849"/>
      <c r="AL74" s="2850"/>
      <c r="AM74" s="2849"/>
      <c r="AN74" s="2850"/>
      <c r="AO74" s="2849"/>
      <c r="AP74" s="2850"/>
      <c r="AQ74" s="2849"/>
      <c r="AR74" s="2850"/>
      <c r="AS74" s="2849"/>
      <c r="AT74" s="2850"/>
      <c r="AU74" s="2849"/>
      <c r="AV74" s="2850"/>
      <c r="AW74" s="2849"/>
      <c r="AX74" s="2850"/>
      <c r="AY74" s="2849"/>
      <c r="AZ74" s="2850"/>
      <c r="BA74" s="2849"/>
      <c r="BB74" s="2850"/>
      <c r="BC74" s="2849"/>
      <c r="BD74" s="2850"/>
      <c r="BE74" s="2849"/>
      <c r="BF74" s="2850"/>
      <c r="BG74" s="2849"/>
      <c r="BH74" s="2850"/>
      <c r="BI74" s="1442"/>
    </row>
    <row r="75" spans="1:62" ht="15.9" customHeight="1">
      <c r="A75" s="2879"/>
      <c r="B75" s="1147" t="s">
        <v>10</v>
      </c>
      <c r="C75" s="1149"/>
      <c r="D75" s="1148"/>
      <c r="E75" s="2843">
        <f>SUM(E12:E74)</f>
        <v>0</v>
      </c>
      <c r="F75" s="2844"/>
      <c r="G75" s="2843">
        <f t="shared" ref="G75" si="0">SUM(G12:G74)</f>
        <v>0</v>
      </c>
      <c r="H75" s="2844"/>
      <c r="I75" s="2843">
        <f t="shared" ref="I75" si="1">SUM(I12:I74)</f>
        <v>0</v>
      </c>
      <c r="J75" s="2844"/>
      <c r="K75" s="2843">
        <f t="shared" ref="K75" si="2">SUM(K12:K74)</f>
        <v>0</v>
      </c>
      <c r="L75" s="2844"/>
      <c r="M75" s="2843">
        <f t="shared" ref="M75" si="3">SUM(M12:M74)</f>
        <v>0</v>
      </c>
      <c r="N75" s="2844"/>
      <c r="O75" s="2843">
        <f t="shared" ref="O75" si="4">SUM(O12:O74)</f>
        <v>0</v>
      </c>
      <c r="P75" s="2844"/>
      <c r="Q75" s="2843">
        <f t="shared" ref="Q75" si="5">SUM(Q12:Q74)</f>
        <v>0</v>
      </c>
      <c r="R75" s="2844"/>
      <c r="S75" s="2843">
        <f t="shared" ref="S75" si="6">SUM(S12:S74)</f>
        <v>0</v>
      </c>
      <c r="T75" s="2844"/>
      <c r="U75" s="2843">
        <f t="shared" ref="U75" si="7">SUM(U12:U74)</f>
        <v>0</v>
      </c>
      <c r="V75" s="2844"/>
      <c r="W75" s="2843">
        <f t="shared" ref="W75" si="8">SUM(W12:W74)</f>
        <v>0</v>
      </c>
      <c r="X75" s="2844"/>
      <c r="Y75" s="2843">
        <f t="shared" ref="Y75" si="9">SUM(Y12:Y74)</f>
        <v>0</v>
      </c>
      <c r="Z75" s="2844"/>
      <c r="AA75" s="2843">
        <f t="shared" ref="AA75" si="10">SUM(AA12:AA74)</f>
        <v>0</v>
      </c>
      <c r="AB75" s="2844"/>
      <c r="AC75" s="2843">
        <f t="shared" ref="AC75" si="11">SUM(AC12:AC74)</f>
        <v>0</v>
      </c>
      <c r="AD75" s="2844"/>
      <c r="AE75" s="2843">
        <f t="shared" ref="AE75" si="12">SUM(AE12:AE74)</f>
        <v>0</v>
      </c>
      <c r="AF75" s="2844"/>
      <c r="AG75" s="2843">
        <f t="shared" ref="AG75" si="13">SUM(AG12:AG74)</f>
        <v>0</v>
      </c>
      <c r="AH75" s="2844"/>
      <c r="AI75" s="2843">
        <f t="shared" ref="AI75" si="14">SUM(AI12:AI74)</f>
        <v>0</v>
      </c>
      <c r="AJ75" s="2844"/>
      <c r="AK75" s="2843">
        <f t="shared" ref="AK75" si="15">SUM(AK12:AK74)</f>
        <v>0</v>
      </c>
      <c r="AL75" s="2844"/>
      <c r="AM75" s="2843">
        <f t="shared" ref="AM75" si="16">SUM(AM12:AM74)</f>
        <v>0</v>
      </c>
      <c r="AN75" s="2844"/>
      <c r="AO75" s="2843">
        <f t="shared" ref="AO75" si="17">SUM(AO12:AO74)</f>
        <v>0</v>
      </c>
      <c r="AP75" s="2844"/>
      <c r="AQ75" s="2843">
        <f t="shared" ref="AQ75" si="18">SUM(AQ12:AQ74)</f>
        <v>0</v>
      </c>
      <c r="AR75" s="2844"/>
      <c r="AS75" s="2843">
        <f t="shared" ref="AS75" si="19">SUM(AS12:AS74)</f>
        <v>0</v>
      </c>
      <c r="AT75" s="2844"/>
      <c r="AU75" s="2843">
        <f t="shared" ref="AU75" si="20">SUM(AU12:AU74)</f>
        <v>0</v>
      </c>
      <c r="AV75" s="2844"/>
      <c r="AW75" s="2843">
        <f t="shared" ref="AW75" si="21">SUM(AW12:AW74)</f>
        <v>0</v>
      </c>
      <c r="AX75" s="2844"/>
      <c r="AY75" s="2843">
        <f t="shared" ref="AY75" si="22">SUM(AY12:AY74)</f>
        <v>0</v>
      </c>
      <c r="AZ75" s="2844"/>
      <c r="BA75" s="2843">
        <f t="shared" ref="BA75" si="23">SUM(BA12:BA74)</f>
        <v>0</v>
      </c>
      <c r="BB75" s="2844"/>
      <c r="BC75" s="2843">
        <f t="shared" ref="BC75" si="24">SUM(BC12:BC74)</f>
        <v>0</v>
      </c>
      <c r="BD75" s="2844"/>
      <c r="BE75" s="2843">
        <f t="shared" ref="BE75" si="25">SUM(BE12:BE74)</f>
        <v>0</v>
      </c>
      <c r="BF75" s="2844"/>
      <c r="BG75" s="2843">
        <f t="shared" ref="BG75" si="26">SUM(BG12:BG74)</f>
        <v>0</v>
      </c>
      <c r="BH75" s="2844"/>
      <c r="BI75" s="640"/>
    </row>
    <row r="76" spans="1:62" ht="15.9" customHeight="1">
      <c r="A76" s="1147" t="s">
        <v>1675</v>
      </c>
      <c r="B76" s="1149"/>
      <c r="C76" s="1149"/>
      <c r="D76" s="1148"/>
      <c r="E76" s="2841" t="str">
        <f>IF(E11=0,"",IF(E75&gt;=E11,"適","否"))</f>
        <v/>
      </c>
      <c r="F76" s="2842"/>
      <c r="G76" s="2841" t="str">
        <f t="shared" ref="G76" si="27">IF(G11=0,"",IF(G75&gt;=G11,"適","否"))</f>
        <v/>
      </c>
      <c r="H76" s="2842"/>
      <c r="I76" s="2841" t="str">
        <f t="shared" ref="I76" si="28">IF(I11=0,"",IF(I75&gt;=I11,"適","否"))</f>
        <v/>
      </c>
      <c r="J76" s="2842"/>
      <c r="K76" s="2841" t="str">
        <f t="shared" ref="K76" si="29">IF(K11=0,"",IF(K75&gt;=K11,"適","否"))</f>
        <v/>
      </c>
      <c r="L76" s="2842"/>
      <c r="M76" s="2841" t="str">
        <f t="shared" ref="M76" si="30">IF(M11=0,"",IF(M75&gt;=M11,"適","否"))</f>
        <v/>
      </c>
      <c r="N76" s="2842"/>
      <c r="O76" s="2841" t="str">
        <f t="shared" ref="O76" si="31">IF(O11=0,"",IF(O75&gt;=O11,"適","否"))</f>
        <v/>
      </c>
      <c r="P76" s="2842"/>
      <c r="Q76" s="2841" t="str">
        <f t="shared" ref="Q76" si="32">IF(Q11=0,"",IF(Q75&gt;=Q11,"適","否"))</f>
        <v/>
      </c>
      <c r="R76" s="2842"/>
      <c r="S76" s="2841" t="str">
        <f t="shared" ref="S76" si="33">IF(S11=0,"",IF(S75&gt;=S11,"適","否"))</f>
        <v/>
      </c>
      <c r="T76" s="2842"/>
      <c r="U76" s="2841" t="str">
        <f t="shared" ref="U76" si="34">IF(U11=0,"",IF(U75&gt;=U11,"適","否"))</f>
        <v/>
      </c>
      <c r="V76" s="2842"/>
      <c r="W76" s="2841" t="str">
        <f t="shared" ref="W76" si="35">IF(W11=0,"",IF(W75&gt;=W11,"適","否"))</f>
        <v/>
      </c>
      <c r="X76" s="2842"/>
      <c r="Y76" s="2841" t="str">
        <f t="shared" ref="Y76" si="36">IF(Y11=0,"",IF(Y75&gt;=Y11,"適","否"))</f>
        <v/>
      </c>
      <c r="Z76" s="2842"/>
      <c r="AA76" s="2841" t="str">
        <f t="shared" ref="AA76" si="37">IF(AA11=0,"",IF(AA75&gt;=AA11,"適","否"))</f>
        <v/>
      </c>
      <c r="AB76" s="2842"/>
      <c r="AC76" s="2841" t="str">
        <f t="shared" ref="AC76" si="38">IF(AC11=0,"",IF(AC75&gt;=AC11,"適","否"))</f>
        <v/>
      </c>
      <c r="AD76" s="2842"/>
      <c r="AE76" s="2841" t="str">
        <f t="shared" ref="AE76" si="39">IF(AE11=0,"",IF(AE75&gt;=AE11,"適","否"))</f>
        <v/>
      </c>
      <c r="AF76" s="2842"/>
      <c r="AG76" s="2841" t="str">
        <f t="shared" ref="AG76" si="40">IF(AG11=0,"",IF(AG75&gt;=AG11,"適","否"))</f>
        <v/>
      </c>
      <c r="AH76" s="2842"/>
      <c r="AI76" s="2841" t="str">
        <f t="shared" ref="AI76" si="41">IF(AI11=0,"",IF(AI75&gt;=AI11,"適","否"))</f>
        <v/>
      </c>
      <c r="AJ76" s="2842"/>
      <c r="AK76" s="2841" t="str">
        <f t="shared" ref="AK76" si="42">IF(AK11=0,"",IF(AK75&gt;=AK11,"適","否"))</f>
        <v/>
      </c>
      <c r="AL76" s="2842"/>
      <c r="AM76" s="2841" t="str">
        <f t="shared" ref="AM76" si="43">IF(AM11=0,"",IF(AM75&gt;=AM11,"適","否"))</f>
        <v/>
      </c>
      <c r="AN76" s="2842"/>
      <c r="AO76" s="2841" t="str">
        <f t="shared" ref="AO76" si="44">IF(AO11=0,"",IF(AO75&gt;=AO11,"適","否"))</f>
        <v/>
      </c>
      <c r="AP76" s="2842"/>
      <c r="AQ76" s="2841" t="str">
        <f t="shared" ref="AQ76" si="45">IF(AQ11=0,"",IF(AQ75&gt;=AQ11,"適","否"))</f>
        <v/>
      </c>
      <c r="AR76" s="2842"/>
      <c r="AS76" s="2841" t="str">
        <f t="shared" ref="AS76" si="46">IF(AS11=0,"",IF(AS75&gt;=AS11,"適","否"))</f>
        <v/>
      </c>
      <c r="AT76" s="2842"/>
      <c r="AU76" s="2841" t="str">
        <f t="shared" ref="AU76" si="47">IF(AU11=0,"",IF(AU75&gt;=AU11,"適","否"))</f>
        <v/>
      </c>
      <c r="AV76" s="2842"/>
      <c r="AW76" s="2841" t="str">
        <f t="shared" ref="AW76" si="48">IF(AW11=0,"",IF(AW75&gt;=AW11,"適","否"))</f>
        <v/>
      </c>
      <c r="AX76" s="2842"/>
      <c r="AY76" s="2841" t="str">
        <f t="shared" ref="AY76" si="49">IF(AY11=0,"",IF(AY75&gt;=AY11,"適","否"))</f>
        <v/>
      </c>
      <c r="AZ76" s="2842"/>
      <c r="BA76" s="2841" t="str">
        <f t="shared" ref="BA76" si="50">IF(BA11=0,"",IF(BA75&gt;=BA11,"適","否"))</f>
        <v/>
      </c>
      <c r="BB76" s="2842"/>
      <c r="BC76" s="2841" t="str">
        <f t="shared" ref="BC76" si="51">IF(BC11=0,"",IF(BC75&gt;=BC11,"適","否"))</f>
        <v/>
      </c>
      <c r="BD76" s="2842"/>
      <c r="BE76" s="2841" t="str">
        <f t="shared" ref="BE76" si="52">IF(BE11=0,"",IF(BE75&gt;=BE11,"適","否"))</f>
        <v/>
      </c>
      <c r="BF76" s="2842"/>
      <c r="BG76" s="2841" t="str">
        <f t="shared" ref="BG76" si="53">IF(BG11=0,"",IF(BG75&gt;=BG11,"適","否"))</f>
        <v/>
      </c>
      <c r="BH76" s="2842"/>
      <c r="BI76" s="640"/>
    </row>
    <row r="77" spans="1:62" s="36" customFormat="1" ht="12.75" customHeight="1">
      <c r="A77" s="915" t="s">
        <v>1654</v>
      </c>
      <c r="B77" s="36" t="s">
        <v>2195</v>
      </c>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row>
    <row r="78" spans="1:62" s="36" customFormat="1" ht="12.75" customHeight="1">
      <c r="A78" s="36">
        <v>2</v>
      </c>
      <c r="B78" s="36" t="s">
        <v>1676</v>
      </c>
    </row>
    <row r="79" spans="1:62" s="36" customFormat="1" ht="12.75" customHeight="1">
      <c r="A79" s="36">
        <v>3</v>
      </c>
      <c r="B79" s="36" t="s">
        <v>1677</v>
      </c>
    </row>
    <row r="80" spans="1:62" s="36" customFormat="1" ht="12.75" customHeight="1">
      <c r="A80" s="36">
        <v>4</v>
      </c>
      <c r="B80" s="36" t="s">
        <v>1678</v>
      </c>
    </row>
    <row r="81" spans="1:61" s="36" customFormat="1" ht="15" customHeight="1">
      <c r="A81" s="36">
        <v>5</v>
      </c>
      <c r="B81" s="36" t="s">
        <v>1679</v>
      </c>
    </row>
    <row r="82" spans="1:61" s="36" customFormat="1" ht="12.75" customHeight="1">
      <c r="A82" s="2840"/>
      <c r="B82" s="2840"/>
      <c r="C82" s="2840"/>
      <c r="D82" s="2840"/>
      <c r="E82" s="2840"/>
      <c r="F82" s="2840"/>
      <c r="G82" s="2840"/>
      <c r="H82" s="2840"/>
      <c r="I82" s="2840"/>
      <c r="J82" s="2840"/>
      <c r="K82" s="2840"/>
      <c r="L82" s="2840"/>
      <c r="M82" s="2840"/>
      <c r="N82" s="2840"/>
      <c r="O82" s="2840"/>
      <c r="P82" s="2840"/>
      <c r="Q82" s="2840"/>
      <c r="R82" s="2840"/>
      <c r="S82" s="2840"/>
      <c r="T82" s="2840"/>
      <c r="U82" s="2840"/>
      <c r="V82" s="2840"/>
      <c r="W82" s="2840"/>
      <c r="X82" s="2840"/>
      <c r="Y82" s="2840"/>
      <c r="Z82" s="2840"/>
      <c r="AA82" s="2840"/>
      <c r="AB82" s="2840"/>
      <c r="AC82" s="2840"/>
      <c r="AD82" s="2840"/>
      <c r="AE82" s="2840"/>
      <c r="AF82" s="2840"/>
      <c r="AG82" s="2840"/>
      <c r="AH82" s="2840"/>
      <c r="AI82" s="2840"/>
      <c r="AJ82" s="2840"/>
      <c r="AK82" s="2840"/>
      <c r="AL82" s="2840"/>
      <c r="AM82" s="2840"/>
      <c r="AN82" s="2840"/>
      <c r="AO82" s="2840"/>
      <c r="AP82" s="2840"/>
      <c r="AQ82" s="2840"/>
      <c r="AR82" s="2840"/>
      <c r="AS82" s="2840"/>
      <c r="AT82" s="2840"/>
      <c r="AU82" s="2840"/>
      <c r="AV82" s="2840"/>
      <c r="AW82" s="2840"/>
      <c r="AX82" s="2840"/>
      <c r="AY82" s="2840"/>
      <c r="AZ82" s="2840"/>
      <c r="BA82" s="2840"/>
      <c r="BB82" s="2840"/>
      <c r="BC82" s="2840"/>
      <c r="BD82" s="2840"/>
      <c r="BE82" s="2840"/>
      <c r="BF82" s="2840"/>
      <c r="BG82" s="2840"/>
      <c r="BH82" s="2840"/>
      <c r="BI82" s="2840"/>
    </row>
    <row r="83" spans="1:61" ht="13.5" customHeight="1">
      <c r="A83" s="3" t="s">
        <v>1680</v>
      </c>
    </row>
    <row r="84" spans="1:61" ht="13.5" customHeight="1">
      <c r="B84" s="3" t="s">
        <v>1658</v>
      </c>
      <c r="BA84" s="4" t="s">
        <v>1659</v>
      </c>
    </row>
    <row r="85" spans="1:61" ht="15.9" customHeight="1">
      <c r="A85" s="1147" t="s">
        <v>1660</v>
      </c>
      <c r="B85" s="1149"/>
      <c r="C85" s="1149"/>
      <c r="D85" s="1148"/>
      <c r="E85" s="2873">
        <v>0.29166666666666669</v>
      </c>
      <c r="F85" s="2873"/>
      <c r="G85" s="2873"/>
      <c r="H85" s="2873"/>
      <c r="I85" s="2873">
        <v>0.33333333333333298</v>
      </c>
      <c r="J85" s="2873"/>
      <c r="K85" s="2873"/>
      <c r="L85" s="2873"/>
      <c r="M85" s="2873">
        <v>0.375</v>
      </c>
      <c r="N85" s="2873"/>
      <c r="O85" s="2873"/>
      <c r="P85" s="2873"/>
      <c r="Q85" s="2873">
        <v>0.41666666666666702</v>
      </c>
      <c r="R85" s="2873"/>
      <c r="S85" s="2873"/>
      <c r="T85" s="2873"/>
      <c r="U85" s="2873">
        <v>0.45833333333333298</v>
      </c>
      <c r="V85" s="2873"/>
      <c r="W85" s="2873"/>
      <c r="X85" s="2873"/>
      <c r="Y85" s="2873">
        <v>0.5</v>
      </c>
      <c r="Z85" s="2873"/>
      <c r="AA85" s="2873"/>
      <c r="AB85" s="2873"/>
      <c r="AC85" s="2873">
        <v>0.54166666666666696</v>
      </c>
      <c r="AD85" s="2873"/>
      <c r="AE85" s="2873"/>
      <c r="AF85" s="2873"/>
      <c r="AG85" s="2873">
        <v>0.58333333333333304</v>
      </c>
      <c r="AH85" s="2873"/>
      <c r="AI85" s="2873"/>
      <c r="AJ85" s="2873"/>
      <c r="AK85" s="2873">
        <v>0.625</v>
      </c>
      <c r="AL85" s="2873"/>
      <c r="AM85" s="2873"/>
      <c r="AN85" s="2873"/>
      <c r="AO85" s="2873">
        <v>0.66666666666666696</v>
      </c>
      <c r="AP85" s="2873"/>
      <c r="AQ85" s="2873"/>
      <c r="AR85" s="2873"/>
      <c r="AS85" s="2873">
        <v>0.70833333333333304</v>
      </c>
      <c r="AT85" s="2873"/>
      <c r="AU85" s="2873"/>
      <c r="AV85" s="2873"/>
      <c r="AW85" s="2873">
        <v>0.75</v>
      </c>
      <c r="AX85" s="2873"/>
      <c r="AY85" s="2873"/>
      <c r="AZ85" s="2873"/>
      <c r="BA85" s="2873">
        <v>0.79166666666666696</v>
      </c>
      <c r="BB85" s="2873"/>
      <c r="BC85" s="2873"/>
      <c r="BD85" s="2873"/>
      <c r="BE85" s="2873">
        <v>0.83333333333333337</v>
      </c>
      <c r="BF85" s="2873"/>
      <c r="BG85" s="2873"/>
      <c r="BH85" s="2873"/>
      <c r="BI85" s="1295" t="s">
        <v>1661</v>
      </c>
    </row>
    <row r="86" spans="1:61" ht="15.9" customHeight="1">
      <c r="A86" s="2874" t="s">
        <v>1662</v>
      </c>
      <c r="B86" s="2875" t="s">
        <v>1663</v>
      </c>
      <c r="C86" s="924" t="s">
        <v>1664</v>
      </c>
      <c r="D86" s="923"/>
      <c r="E86" s="1679"/>
      <c r="F86" s="1680"/>
      <c r="G86" s="1679"/>
      <c r="H86" s="1681"/>
      <c r="I86" s="1679"/>
      <c r="J86" s="1681"/>
      <c r="K86" s="1680"/>
      <c r="L86" s="1681"/>
      <c r="M86" s="1679"/>
      <c r="N86" s="1680"/>
      <c r="O86" s="1679"/>
      <c r="P86" s="1681"/>
      <c r="Q86" s="1679"/>
      <c r="R86" s="1681"/>
      <c r="S86" s="1680"/>
      <c r="T86" s="1681"/>
      <c r="U86" s="1679"/>
      <c r="V86" s="1680"/>
      <c r="W86" s="1679"/>
      <c r="X86" s="1681"/>
      <c r="Y86" s="1679"/>
      <c r="Z86" s="1681"/>
      <c r="AA86" s="1680"/>
      <c r="AB86" s="1681"/>
      <c r="AC86" s="1679"/>
      <c r="AD86" s="1680"/>
      <c r="AE86" s="1679"/>
      <c r="AF86" s="1681"/>
      <c r="AG86" s="1679"/>
      <c r="AH86" s="1681"/>
      <c r="AI86" s="1680"/>
      <c r="AJ86" s="1681"/>
      <c r="AK86" s="1679"/>
      <c r="AL86" s="1680"/>
      <c r="AM86" s="1679"/>
      <c r="AN86" s="1681"/>
      <c r="AO86" s="1679"/>
      <c r="AP86" s="1681"/>
      <c r="AQ86" s="1680"/>
      <c r="AR86" s="1681"/>
      <c r="AS86" s="1679"/>
      <c r="AT86" s="1680"/>
      <c r="AU86" s="1679"/>
      <c r="AV86" s="1681"/>
      <c r="AW86" s="1679"/>
      <c r="AX86" s="1681"/>
      <c r="AY86" s="1680"/>
      <c r="AZ86" s="1681"/>
      <c r="BA86" s="1679"/>
      <c r="BB86" s="1680"/>
      <c r="BC86" s="1679"/>
      <c r="BD86" s="1681"/>
      <c r="BE86" s="1679"/>
      <c r="BF86" s="1681"/>
      <c r="BG86" s="1680"/>
      <c r="BH86" s="1681"/>
      <c r="BI86" s="1442"/>
    </row>
    <row r="87" spans="1:61" ht="15.9" customHeight="1">
      <c r="A87" s="2874"/>
      <c r="B87" s="1609"/>
      <c r="C87" s="913" t="s">
        <v>1665</v>
      </c>
      <c r="D87" s="914"/>
      <c r="E87" s="2872"/>
      <c r="F87" s="2870"/>
      <c r="G87" s="2872"/>
      <c r="H87" s="2871"/>
      <c r="I87" s="2872"/>
      <c r="J87" s="2871"/>
      <c r="K87" s="2870"/>
      <c r="L87" s="2871"/>
      <c r="M87" s="2872"/>
      <c r="N87" s="2870"/>
      <c r="O87" s="2872"/>
      <c r="P87" s="2871"/>
      <c r="Q87" s="2872"/>
      <c r="R87" s="2871"/>
      <c r="S87" s="2870"/>
      <c r="T87" s="2871"/>
      <c r="U87" s="2872"/>
      <c r="V87" s="2870"/>
      <c r="W87" s="2872"/>
      <c r="X87" s="2871"/>
      <c r="Y87" s="2872"/>
      <c r="Z87" s="2871"/>
      <c r="AA87" s="2870"/>
      <c r="AB87" s="2871"/>
      <c r="AC87" s="2872"/>
      <c r="AD87" s="2870"/>
      <c r="AE87" s="2872"/>
      <c r="AF87" s="2871"/>
      <c r="AG87" s="2872"/>
      <c r="AH87" s="2871"/>
      <c r="AI87" s="2870"/>
      <c r="AJ87" s="2871"/>
      <c r="AK87" s="2872"/>
      <c r="AL87" s="2870"/>
      <c r="AM87" s="2872"/>
      <c r="AN87" s="2871"/>
      <c r="AO87" s="2872"/>
      <c r="AP87" s="2871"/>
      <c r="AQ87" s="2870"/>
      <c r="AR87" s="2871"/>
      <c r="AS87" s="2872"/>
      <c r="AT87" s="2870"/>
      <c r="AU87" s="2872"/>
      <c r="AV87" s="2871"/>
      <c r="AW87" s="2872"/>
      <c r="AX87" s="2871"/>
      <c r="AY87" s="2870"/>
      <c r="AZ87" s="2871"/>
      <c r="BA87" s="2872"/>
      <c r="BB87" s="2870"/>
      <c r="BC87" s="2872"/>
      <c r="BD87" s="2871"/>
      <c r="BE87" s="2872"/>
      <c r="BF87" s="2871"/>
      <c r="BG87" s="2870"/>
      <c r="BH87" s="2871"/>
      <c r="BI87" s="1442"/>
    </row>
    <row r="88" spans="1:61" ht="15.9" customHeight="1">
      <c r="A88" s="2874"/>
      <c r="B88" s="1609"/>
      <c r="C88" s="913" t="s">
        <v>1666</v>
      </c>
      <c r="D88" s="914"/>
      <c r="E88" s="2872"/>
      <c r="F88" s="2870"/>
      <c r="G88" s="2872"/>
      <c r="H88" s="2871"/>
      <c r="I88" s="2872"/>
      <c r="J88" s="2871"/>
      <c r="K88" s="2870"/>
      <c r="L88" s="2871"/>
      <c r="M88" s="2872"/>
      <c r="N88" s="2870"/>
      <c r="O88" s="2872"/>
      <c r="P88" s="2871"/>
      <c r="Q88" s="2872"/>
      <c r="R88" s="2871"/>
      <c r="S88" s="2870"/>
      <c r="T88" s="2871"/>
      <c r="U88" s="2872"/>
      <c r="V88" s="2870"/>
      <c r="W88" s="2872"/>
      <c r="X88" s="2871"/>
      <c r="Y88" s="2872"/>
      <c r="Z88" s="2871"/>
      <c r="AA88" s="2870"/>
      <c r="AB88" s="2871"/>
      <c r="AC88" s="2872"/>
      <c r="AD88" s="2870"/>
      <c r="AE88" s="2872"/>
      <c r="AF88" s="2871"/>
      <c r="AG88" s="2872"/>
      <c r="AH88" s="2871"/>
      <c r="AI88" s="2870"/>
      <c r="AJ88" s="2871"/>
      <c r="AK88" s="2872"/>
      <c r="AL88" s="2870"/>
      <c r="AM88" s="2872"/>
      <c r="AN88" s="2871"/>
      <c r="AO88" s="2872"/>
      <c r="AP88" s="2871"/>
      <c r="AQ88" s="2870"/>
      <c r="AR88" s="2871"/>
      <c r="AS88" s="2872"/>
      <c r="AT88" s="2870"/>
      <c r="AU88" s="2872"/>
      <c r="AV88" s="2871"/>
      <c r="AW88" s="2872"/>
      <c r="AX88" s="2871"/>
      <c r="AY88" s="2870"/>
      <c r="AZ88" s="2871"/>
      <c r="BA88" s="2872"/>
      <c r="BB88" s="2870"/>
      <c r="BC88" s="2872"/>
      <c r="BD88" s="2871"/>
      <c r="BE88" s="2872"/>
      <c r="BF88" s="2871"/>
      <c r="BG88" s="2870"/>
      <c r="BH88" s="2871"/>
      <c r="BI88" s="1442"/>
    </row>
    <row r="89" spans="1:61" ht="15.9" customHeight="1">
      <c r="A89" s="2874"/>
      <c r="B89" s="1609"/>
      <c r="C89" s="913" t="s">
        <v>1667</v>
      </c>
      <c r="D89" s="914"/>
      <c r="E89" s="2872"/>
      <c r="F89" s="2870"/>
      <c r="G89" s="2872"/>
      <c r="H89" s="2871"/>
      <c r="I89" s="2872"/>
      <c r="J89" s="2871"/>
      <c r="K89" s="2870"/>
      <c r="L89" s="2871"/>
      <c r="M89" s="2872"/>
      <c r="N89" s="2870"/>
      <c r="O89" s="2872"/>
      <c r="P89" s="2871"/>
      <c r="Q89" s="2872"/>
      <c r="R89" s="2871"/>
      <c r="S89" s="2870"/>
      <c r="T89" s="2871"/>
      <c r="U89" s="2872"/>
      <c r="V89" s="2870"/>
      <c r="W89" s="2872"/>
      <c r="X89" s="2871"/>
      <c r="Y89" s="2872"/>
      <c r="Z89" s="2871"/>
      <c r="AA89" s="2870"/>
      <c r="AB89" s="2871"/>
      <c r="AC89" s="2872"/>
      <c r="AD89" s="2870"/>
      <c r="AE89" s="2872"/>
      <c r="AF89" s="2871"/>
      <c r="AG89" s="2872"/>
      <c r="AH89" s="2871"/>
      <c r="AI89" s="2870"/>
      <c r="AJ89" s="2871"/>
      <c r="AK89" s="2872"/>
      <c r="AL89" s="2870"/>
      <c r="AM89" s="2872"/>
      <c r="AN89" s="2871"/>
      <c r="AO89" s="2872"/>
      <c r="AP89" s="2871"/>
      <c r="AQ89" s="2870"/>
      <c r="AR89" s="2871"/>
      <c r="AS89" s="2872"/>
      <c r="AT89" s="2870"/>
      <c r="AU89" s="2872"/>
      <c r="AV89" s="2871"/>
      <c r="AW89" s="2872"/>
      <c r="AX89" s="2871"/>
      <c r="AY89" s="2870"/>
      <c r="AZ89" s="2871"/>
      <c r="BA89" s="2872"/>
      <c r="BB89" s="2870"/>
      <c r="BC89" s="2872"/>
      <c r="BD89" s="2871"/>
      <c r="BE89" s="2872"/>
      <c r="BF89" s="2871"/>
      <c r="BG89" s="2870"/>
      <c r="BH89" s="2871"/>
      <c r="BI89" s="1442"/>
    </row>
    <row r="90" spans="1:61" ht="15.9" customHeight="1">
      <c r="A90" s="2874"/>
      <c r="B90" s="1609"/>
      <c r="C90" s="913" t="s">
        <v>1668</v>
      </c>
      <c r="D90" s="914"/>
      <c r="E90" s="2872"/>
      <c r="F90" s="2870"/>
      <c r="G90" s="2872"/>
      <c r="H90" s="2871"/>
      <c r="I90" s="2872"/>
      <c r="J90" s="2871"/>
      <c r="K90" s="2870"/>
      <c r="L90" s="2871"/>
      <c r="M90" s="2872"/>
      <c r="N90" s="2870"/>
      <c r="O90" s="2872"/>
      <c r="P90" s="2871"/>
      <c r="Q90" s="2872"/>
      <c r="R90" s="2871"/>
      <c r="S90" s="2870"/>
      <c r="T90" s="2871"/>
      <c r="U90" s="2872"/>
      <c r="V90" s="2870"/>
      <c r="W90" s="2872"/>
      <c r="X90" s="2871"/>
      <c r="Y90" s="2872"/>
      <c r="Z90" s="2871"/>
      <c r="AA90" s="2870"/>
      <c r="AB90" s="2871"/>
      <c r="AC90" s="2872"/>
      <c r="AD90" s="2870"/>
      <c r="AE90" s="2872"/>
      <c r="AF90" s="2871"/>
      <c r="AG90" s="2872"/>
      <c r="AH90" s="2871"/>
      <c r="AI90" s="2870"/>
      <c r="AJ90" s="2871"/>
      <c r="AK90" s="2872"/>
      <c r="AL90" s="2870"/>
      <c r="AM90" s="2872"/>
      <c r="AN90" s="2871"/>
      <c r="AO90" s="2872"/>
      <c r="AP90" s="2871"/>
      <c r="AQ90" s="2870"/>
      <c r="AR90" s="2871"/>
      <c r="AS90" s="2872"/>
      <c r="AT90" s="2870"/>
      <c r="AU90" s="2872"/>
      <c r="AV90" s="2871"/>
      <c r="AW90" s="2872"/>
      <c r="AX90" s="2871"/>
      <c r="AY90" s="2870"/>
      <c r="AZ90" s="2871"/>
      <c r="BA90" s="2872"/>
      <c r="BB90" s="2870"/>
      <c r="BC90" s="2872"/>
      <c r="BD90" s="2871"/>
      <c r="BE90" s="2872"/>
      <c r="BF90" s="2871"/>
      <c r="BG90" s="2870"/>
      <c r="BH90" s="2871"/>
      <c r="BI90" s="1442"/>
    </row>
    <row r="91" spans="1:61" ht="15.9" customHeight="1">
      <c r="A91" s="2874"/>
      <c r="B91" s="2876"/>
      <c r="C91" s="624" t="s">
        <v>1669</v>
      </c>
      <c r="D91" s="625"/>
      <c r="E91" s="1682"/>
      <c r="F91" s="1683"/>
      <c r="G91" s="1682"/>
      <c r="H91" s="1684"/>
      <c r="I91" s="1682"/>
      <c r="J91" s="1684"/>
      <c r="K91" s="1683"/>
      <c r="L91" s="1684"/>
      <c r="M91" s="1682"/>
      <c r="N91" s="1683"/>
      <c r="O91" s="1682"/>
      <c r="P91" s="1684"/>
      <c r="Q91" s="1682"/>
      <c r="R91" s="1684"/>
      <c r="S91" s="1683"/>
      <c r="T91" s="1684"/>
      <c r="U91" s="1682"/>
      <c r="V91" s="1683"/>
      <c r="W91" s="1682"/>
      <c r="X91" s="1684"/>
      <c r="Y91" s="1682"/>
      <c r="Z91" s="1684"/>
      <c r="AA91" s="1683"/>
      <c r="AB91" s="1684"/>
      <c r="AC91" s="1682"/>
      <c r="AD91" s="1683"/>
      <c r="AE91" s="1682"/>
      <c r="AF91" s="1684"/>
      <c r="AG91" s="1682"/>
      <c r="AH91" s="1684"/>
      <c r="AI91" s="1683"/>
      <c r="AJ91" s="1684"/>
      <c r="AK91" s="1682"/>
      <c r="AL91" s="1683"/>
      <c r="AM91" s="1682"/>
      <c r="AN91" s="1684"/>
      <c r="AO91" s="1682"/>
      <c r="AP91" s="1684"/>
      <c r="AQ91" s="1683"/>
      <c r="AR91" s="1684"/>
      <c r="AS91" s="1682"/>
      <c r="AT91" s="1683"/>
      <c r="AU91" s="1682"/>
      <c r="AV91" s="1684"/>
      <c r="AW91" s="1682"/>
      <c r="AX91" s="1684"/>
      <c r="AY91" s="1683"/>
      <c r="AZ91" s="1684"/>
      <c r="BA91" s="1682"/>
      <c r="BB91" s="1683"/>
      <c r="BC91" s="1682"/>
      <c r="BD91" s="1684"/>
      <c r="BE91" s="1682"/>
      <c r="BF91" s="1684"/>
      <c r="BG91" s="1683"/>
      <c r="BH91" s="1684"/>
      <c r="BI91" s="1442"/>
    </row>
    <row r="92" spans="1:61" ht="15.9" customHeight="1">
      <c r="A92" s="2874"/>
      <c r="B92" s="1147" t="s">
        <v>34</v>
      </c>
      <c r="C92" s="1149"/>
      <c r="D92" s="1148"/>
      <c r="E92" s="2861">
        <f>SUM(E86:E91)</f>
        <v>0</v>
      </c>
      <c r="F92" s="2863"/>
      <c r="G92" s="2861">
        <f>SUM(G86:G91)</f>
        <v>0</v>
      </c>
      <c r="H92" s="2862"/>
      <c r="I92" s="2861">
        <f>SUM(I86:I91)</f>
        <v>0</v>
      </c>
      <c r="J92" s="2862"/>
      <c r="K92" s="2863">
        <f>SUM(K86:K91)</f>
        <v>0</v>
      </c>
      <c r="L92" s="2862"/>
      <c r="M92" s="2861">
        <f>SUM(M86:M91)</f>
        <v>0</v>
      </c>
      <c r="N92" s="2863"/>
      <c r="O92" s="2861">
        <f>SUM(O86:O91)</f>
        <v>0</v>
      </c>
      <c r="P92" s="2862"/>
      <c r="Q92" s="2861">
        <f>SUM(Q86:Q91)</f>
        <v>0</v>
      </c>
      <c r="R92" s="2862"/>
      <c r="S92" s="2863">
        <f>SUM(S86:S91)</f>
        <v>0</v>
      </c>
      <c r="T92" s="2862"/>
      <c r="U92" s="2861">
        <f>SUM(U86:U91)</f>
        <v>0</v>
      </c>
      <c r="V92" s="2863"/>
      <c r="W92" s="2861">
        <f>SUM(W86:W91)</f>
        <v>0</v>
      </c>
      <c r="X92" s="2862"/>
      <c r="Y92" s="2861">
        <f>SUM(Y86:Y91)</f>
        <v>0</v>
      </c>
      <c r="Z92" s="2862"/>
      <c r="AA92" s="2863">
        <f>SUM(AA86:AA91)</f>
        <v>0</v>
      </c>
      <c r="AB92" s="2862"/>
      <c r="AC92" s="2861">
        <f>SUM(AC86:AC91)</f>
        <v>0</v>
      </c>
      <c r="AD92" s="2863"/>
      <c r="AE92" s="2861">
        <f>SUM(AE86:AE91)</f>
        <v>0</v>
      </c>
      <c r="AF92" s="2862"/>
      <c r="AG92" s="2861">
        <f>SUM(AG86:AG91)</f>
        <v>0</v>
      </c>
      <c r="AH92" s="2862"/>
      <c r="AI92" s="2863">
        <f>SUM(AI86:AI91)</f>
        <v>0</v>
      </c>
      <c r="AJ92" s="2862"/>
      <c r="AK92" s="2861">
        <f>SUM(AK86:AK91)</f>
        <v>0</v>
      </c>
      <c r="AL92" s="2863"/>
      <c r="AM92" s="2861">
        <f>SUM(AM86:AM91)</f>
        <v>0</v>
      </c>
      <c r="AN92" s="2862"/>
      <c r="AO92" s="2861">
        <f>SUM(AO86:AO91)</f>
        <v>0</v>
      </c>
      <c r="AP92" s="2862"/>
      <c r="AQ92" s="2863">
        <f>SUM(AQ86:AQ91)</f>
        <v>0</v>
      </c>
      <c r="AR92" s="2862"/>
      <c r="AS92" s="2861">
        <f>SUM(AS86:AS91)</f>
        <v>0</v>
      </c>
      <c r="AT92" s="2863"/>
      <c r="AU92" s="2861">
        <f>SUM(AU86:AU91)</f>
        <v>0</v>
      </c>
      <c r="AV92" s="2862"/>
      <c r="AW92" s="2861">
        <f>SUM(AW86:AW91)</f>
        <v>0</v>
      </c>
      <c r="AX92" s="2862"/>
      <c r="AY92" s="2863">
        <f>SUM(AY86:AY91)</f>
        <v>0</v>
      </c>
      <c r="AZ92" s="2862"/>
      <c r="BA92" s="2861">
        <f>SUM(BA86:BA91)</f>
        <v>0</v>
      </c>
      <c r="BB92" s="2863"/>
      <c r="BC92" s="2861">
        <f>SUM(BC86:BC91)</f>
        <v>0</v>
      </c>
      <c r="BD92" s="2862"/>
      <c r="BE92" s="2861">
        <f>SUM(BE86:BE91)</f>
        <v>0</v>
      </c>
      <c r="BF92" s="2862"/>
      <c r="BG92" s="2863">
        <f>SUM(BG86:BG91)</f>
        <v>0</v>
      </c>
      <c r="BH92" s="2862"/>
      <c r="BI92" s="1442"/>
    </row>
    <row r="93" spans="1:61" ht="15.9" customHeight="1">
      <c r="A93" s="1147" t="s">
        <v>1670</v>
      </c>
      <c r="B93" s="1149"/>
      <c r="C93" s="1149"/>
      <c r="D93" s="1148"/>
      <c r="E93" s="2861">
        <f>IF(AND(E92&gt;0,ROUND((TRUNC(E86/3,1)+TRUNC((E87+E88)/6,1)+TRUNC(E89/20,1)+TRUNC((E90+E91)/30,1)),0)&lt;2),2,ROUND((TRUNC(E86/3,1)+TRUNC((E87+E88)/6,1)+TRUNC(E89/20,1)+TRUNC((E90+E91)/30,1)),0))</f>
        <v>0</v>
      </c>
      <c r="F93" s="2863"/>
      <c r="G93" s="2861">
        <f>IF(AND(G92&gt;0,ROUND((TRUNC(G86/3,1)+TRUNC((G87+G88)/6,1)+TRUNC(G89/20,1)+TRUNC((G90+G91)/30,1)),0)&lt;2),2,ROUND((TRUNC(G86/3,1)+TRUNC((G87+G88)/6,1)+TRUNC(G89/20,1)+TRUNC((G90+G91)/30,1)),0))</f>
        <v>0</v>
      </c>
      <c r="H93" s="2862"/>
      <c r="I93" s="2861">
        <f>IF(AND(I92&gt;0,ROUND((TRUNC(I86/3,1)+TRUNC((I87+I88)/6,1)+TRUNC(I89/20,1)+TRUNC((I90+I91)/30,1)),0)&lt;2),2,ROUND((TRUNC(I86/3,1)+TRUNC((I87+I88)/6,1)+TRUNC(I89/20,1)+TRUNC((I90+I91)/30,1)),0))</f>
        <v>0</v>
      </c>
      <c r="J93" s="2862"/>
      <c r="K93" s="2863">
        <f>IF(AND(K92&gt;0,ROUND((TRUNC(K86/3,1)+TRUNC((K87+K88)/6,1)+TRUNC(K89/20,1)+TRUNC((K90+K91)/30,1)),0)&lt;2),2,ROUND((TRUNC(K86/3,1)+TRUNC((K87+K88)/6,1)+TRUNC(K89/20,1)+TRUNC((K90+K91)/30,1)),0))</f>
        <v>0</v>
      </c>
      <c r="L93" s="2862"/>
      <c r="M93" s="2861">
        <f>IF(AND(M92&gt;0,ROUND((TRUNC(M86/3,1)+TRUNC((M87+M88)/6,1)+TRUNC(M89/20,1)+TRUNC((M90+M91)/30,1)),0)&lt;2),2,ROUND((TRUNC(M86/3,1)+TRUNC((M87+M88)/6,1)+TRUNC(M89/20,1)+TRUNC((M90+M91)/30,1)),0))</f>
        <v>0</v>
      </c>
      <c r="N93" s="2863"/>
      <c r="O93" s="2861">
        <f>IF(AND(O92&gt;0,ROUND((TRUNC(O86/3,1)+TRUNC((O87+O88)/6,1)+TRUNC(O89/20,1)+TRUNC((O90+O91)/30,1)),0)&lt;2),2,ROUND((TRUNC(O86/3,1)+TRUNC((O87+O88)/6,1)+TRUNC(O89/20,1)+TRUNC((O90+O91)/30,1)),0))</f>
        <v>0</v>
      </c>
      <c r="P93" s="2862"/>
      <c r="Q93" s="2861">
        <f>IF(AND(Q92&gt;0,ROUND((TRUNC(Q86/3,1)+TRUNC((Q87+Q88)/6,1)+TRUNC(Q89/20,1)+TRUNC((Q90+Q91)/30,1)),0)&lt;2),2,ROUND((TRUNC(Q86/3,1)+TRUNC((Q87+Q88)/6,1)+TRUNC(Q89/20,1)+TRUNC((Q90+Q91)/30,1)),0))</f>
        <v>0</v>
      </c>
      <c r="R93" s="2862"/>
      <c r="S93" s="2863">
        <f>IF(AND(S92&gt;0,ROUND((TRUNC(S86/3,1)+TRUNC((S87+S88)/6,1)+TRUNC(S89/20,1)+TRUNC((S90+S91)/30,1)),0)&lt;2),2,ROUND((TRUNC(S86/3,1)+TRUNC((S87+S88)/6,1)+TRUNC(S89/20,1)+TRUNC((S90+S91)/30,1)),0))</f>
        <v>0</v>
      </c>
      <c r="T93" s="2862"/>
      <c r="U93" s="2861">
        <f>IF(AND(U92&gt;0,ROUND((TRUNC(U86/3,1)+TRUNC((U87+U88)/6,1)+TRUNC(U89/20,1)+TRUNC((U90+U91)/30,1)),0)&lt;2),2,ROUND((TRUNC(U86/3,1)+TRUNC((U87+U88)/6,1)+TRUNC(U89/20,1)+TRUNC((U90+U91)/30,1)),0))</f>
        <v>0</v>
      </c>
      <c r="V93" s="2863"/>
      <c r="W93" s="2861">
        <f>IF(AND(W92&gt;0,ROUND((TRUNC(W86/3,1)+TRUNC((W87+W88)/6,1)+TRUNC(W89/20,1)+TRUNC((W90+W91)/30,1)),0)&lt;2),2,ROUND((TRUNC(W86/3,1)+TRUNC((W87+W88)/6,1)+TRUNC(W89/20,1)+TRUNC((W90+W91)/30,1)),0))</f>
        <v>0</v>
      </c>
      <c r="X93" s="2862"/>
      <c r="Y93" s="2861">
        <f>IF(AND(Y92&gt;0,ROUND((TRUNC(Y86/3,1)+TRUNC((Y87+Y88)/6,1)+TRUNC(Y89/20,1)+TRUNC((Y90+Y91)/30,1)),0)&lt;2),2,ROUND((TRUNC(Y86/3,1)+TRUNC((Y87+Y88)/6,1)+TRUNC(Y89/20,1)+TRUNC((Y90+Y91)/30,1)),0))</f>
        <v>0</v>
      </c>
      <c r="Z93" s="2862"/>
      <c r="AA93" s="2863">
        <f>IF(AND(AA92&gt;0,ROUND((TRUNC(AA86/3,1)+TRUNC((AA87+AA88)/6,1)+TRUNC(AA89/20,1)+TRUNC((AA90+AA91)/30,1)),0)&lt;2),2,ROUND((TRUNC(AA86/3,1)+TRUNC((AA87+AA88)/6,1)+TRUNC(AA89/20,1)+TRUNC((AA90+AA91)/30,1)),0))</f>
        <v>0</v>
      </c>
      <c r="AB93" s="2862"/>
      <c r="AC93" s="2861">
        <f>IF(AND(AC92&gt;0,ROUND((TRUNC(AC86/3,1)+TRUNC((AC87+AC88)/6,1)+TRUNC(AC89/20,1)+TRUNC((AC90+AC91)/30,1)),0)&lt;2),2,ROUND((TRUNC(AC86/3,1)+TRUNC((AC87+AC88)/6,1)+TRUNC(AC89/20,1)+TRUNC((AC90+AC91)/30,1)),0))</f>
        <v>0</v>
      </c>
      <c r="AD93" s="2863"/>
      <c r="AE93" s="2861">
        <f>IF(AND(AE92&gt;0,ROUND((TRUNC(AE86/3,1)+TRUNC((AE87+AE88)/6,1)+TRUNC(AE89/20,1)+TRUNC((AE90+AE91)/30,1)),0)&lt;2),2,ROUND((TRUNC(AE86/3,1)+TRUNC((AE87+AE88)/6,1)+TRUNC(AE89/20,1)+TRUNC((AE90+AE91)/30,1)),0))</f>
        <v>0</v>
      </c>
      <c r="AF93" s="2862"/>
      <c r="AG93" s="2861">
        <f>IF(AND(AG92&gt;0,ROUND((TRUNC(AG86/3,1)+TRUNC((AG87+AG88)/6,1)+TRUNC(AG89/20,1)+TRUNC((AG90+AG91)/30,1)),0)&lt;2),2,ROUND((TRUNC(AG86/3,1)+TRUNC((AG87+AG88)/6,1)+TRUNC(AG89/20,1)+TRUNC((AG90+AG91)/30,1)),0))</f>
        <v>0</v>
      </c>
      <c r="AH93" s="2862"/>
      <c r="AI93" s="2863">
        <f>IF(AND(AI92&gt;0,ROUND((TRUNC(AI86/3,1)+TRUNC((AI87+AI88)/6,1)+TRUNC(AI89/20,1)+TRUNC((AI90+AI91)/30,1)),0)&lt;2),2,ROUND((TRUNC(AI86/3,1)+TRUNC((AI87+AI88)/6,1)+TRUNC(AI89/20,1)+TRUNC((AI90+AI91)/30,1)),0))</f>
        <v>0</v>
      </c>
      <c r="AJ93" s="2862"/>
      <c r="AK93" s="2861">
        <f>IF(AND(AK92&gt;0,ROUND((TRUNC(AK86/3,1)+TRUNC((AK87+AK88)/6,1)+TRUNC(AK89/20,1)+TRUNC((AK90+AK91)/30,1)),0)&lt;2),2,ROUND((TRUNC(AK86/3,1)+TRUNC((AK87+AK88)/6,1)+TRUNC(AK89/20,1)+TRUNC((AK90+AK91)/30,1)),0))</f>
        <v>0</v>
      </c>
      <c r="AL93" s="2863"/>
      <c r="AM93" s="2861">
        <f>IF(AND(AM92&gt;0,ROUND((TRUNC(AM86/3,1)+TRUNC((AM87+AM88)/6,1)+TRUNC(AM89/20,1)+TRUNC((AM90+AM91)/30,1)),0)&lt;2),2,ROUND((TRUNC(AM86/3,1)+TRUNC((AM87+AM88)/6,1)+TRUNC(AM89/20,1)+TRUNC((AM90+AM91)/30,1)),0))</f>
        <v>0</v>
      </c>
      <c r="AN93" s="2862"/>
      <c r="AO93" s="2861">
        <f>IF(AND(AO92&gt;0,ROUND((TRUNC(AO86/3,1)+TRUNC((AO87+AO88)/6,1)+TRUNC(AO89/20,1)+TRUNC((AO90+AO91)/30,1)),0)&lt;2),2,ROUND((TRUNC(AO86/3,1)+TRUNC((AO87+AO88)/6,1)+TRUNC(AO89/20,1)+TRUNC((AO90+AO91)/30,1)),0))</f>
        <v>0</v>
      </c>
      <c r="AP93" s="2862"/>
      <c r="AQ93" s="2863">
        <f>IF(AND(AQ92&gt;0,ROUND((TRUNC(AQ86/3,1)+TRUNC((AQ87+AQ88)/6,1)+TRUNC(AQ89/20,1)+TRUNC((AQ90+AQ91)/30,1)),0)&lt;2),2,ROUND((TRUNC(AQ86/3,1)+TRUNC((AQ87+AQ88)/6,1)+TRUNC(AQ89/20,1)+TRUNC((AQ90+AQ91)/30,1)),0))</f>
        <v>0</v>
      </c>
      <c r="AR93" s="2862"/>
      <c r="AS93" s="2861">
        <f>IF(AND(AS92&gt;0,ROUND((TRUNC(AS86/3,1)+TRUNC((AS87+AS88)/6,1)+TRUNC(AS89/20,1)+TRUNC((AS90+AS91)/30,1)),0)&lt;2),2,ROUND((TRUNC(AS86/3,1)+TRUNC((AS87+AS88)/6,1)+TRUNC(AS89/20,1)+TRUNC((AS90+AS91)/30,1)),0))</f>
        <v>0</v>
      </c>
      <c r="AT93" s="2863"/>
      <c r="AU93" s="2861">
        <f>IF(AND(AU92&gt;0,ROUND((TRUNC(AU86/3,1)+TRUNC((AU87+AU88)/6,1)+TRUNC(AU89/20,1)+TRUNC((AU90+AU91)/30,1)),0)&lt;2),2,ROUND((TRUNC(AU86/3,1)+TRUNC((AU87+AU88)/6,1)+TRUNC(AU89/20,1)+TRUNC((AU90+AU91)/30,1)),0))</f>
        <v>0</v>
      </c>
      <c r="AV93" s="2862"/>
      <c r="AW93" s="2861">
        <f>IF(AND(AW92&gt;0,ROUND((TRUNC(AW86/3,1)+TRUNC((AW87+AW88)/6,1)+TRUNC(AW89/20,1)+TRUNC((AW90+AW91)/30,1)),0)&lt;2),2,ROUND((TRUNC(AW86/3,1)+TRUNC((AW87+AW88)/6,1)+TRUNC(AW89/20,1)+TRUNC((AW90+AW91)/30,1)),0))</f>
        <v>0</v>
      </c>
      <c r="AX93" s="2862"/>
      <c r="AY93" s="2863">
        <f>IF(AND(AY92&gt;0,ROUND((TRUNC(AY86/3,1)+TRUNC((AY87+AY88)/6,1)+TRUNC(AY89/20,1)+TRUNC((AY90+AY91)/30,1)),0)&lt;2),2,ROUND((TRUNC(AY86/3,1)+TRUNC((AY87+AY88)/6,1)+TRUNC(AY89/20,1)+TRUNC((AY90+AY91)/30,1)),0))</f>
        <v>0</v>
      </c>
      <c r="AZ93" s="2862"/>
      <c r="BA93" s="2861">
        <f>IF(AND(BA92&gt;0,ROUND((TRUNC(BA86/3,1)+TRUNC((BA87+BA88)/6,1)+TRUNC(BA89/20,1)+TRUNC((BA90+BA91)/30,1)),0)&lt;2),2,ROUND((TRUNC(BA86/3,1)+TRUNC((BA87+BA88)/6,1)+TRUNC(BA89/20,1)+TRUNC((BA90+BA91)/30,1)),0))</f>
        <v>0</v>
      </c>
      <c r="BB93" s="2863"/>
      <c r="BC93" s="2861">
        <f>IF(AND(BC92&gt;0,ROUND((TRUNC(BC86/3,1)+TRUNC((BC87+BC88)/6,1)+TRUNC(BC89/20,1)+TRUNC((BC90+BC91)/30,1)),0)&lt;2),2,ROUND((TRUNC(BC86/3,1)+TRUNC((BC87+BC88)/6,1)+TRUNC(BC89/20,1)+TRUNC((BC90+BC91)/30,1)),0))</f>
        <v>0</v>
      </c>
      <c r="BD93" s="2862"/>
      <c r="BE93" s="2861">
        <f>IF(AND(BE92&gt;0,ROUND((TRUNC(BE86/3,1)+TRUNC((BE87+BE88)/6,1)+TRUNC(BE89/20,1)+TRUNC((BE90+BE91)/30,1)),0)&lt;2),2,ROUND((TRUNC(BE86/3,1)+TRUNC((BE87+BE88)/6,1)+TRUNC(BE89/20,1)+TRUNC((BE90+BE91)/30,1)),0))</f>
        <v>0</v>
      </c>
      <c r="BF93" s="2862"/>
      <c r="BG93" s="2863">
        <f>IF(AND(BG92&gt;0,ROUND((TRUNC(BG86/3,1)+TRUNC((BG87+BG88)/6,1)+TRUNC(BG89/20,1)+TRUNC((BG90+BG91)/30,1)),0)&lt;2),2,ROUND((TRUNC(BG86/3,1)+TRUNC((BG87+BG88)/6,1)+TRUNC(BG89/20,1)+TRUNC((BG90+BG91)/30,1)),0))</f>
        <v>0</v>
      </c>
      <c r="BH93" s="2862"/>
      <c r="BI93" s="1440"/>
    </row>
    <row r="94" spans="1:61" ht="6" customHeight="1">
      <c r="A94" s="1553" t="s">
        <v>1681</v>
      </c>
      <c r="B94" s="2866" t="s">
        <v>1682</v>
      </c>
      <c r="C94" s="2867"/>
      <c r="D94" s="2858" t="s">
        <v>1683</v>
      </c>
      <c r="E94" s="641"/>
      <c r="F94" s="642"/>
      <c r="G94" s="641"/>
      <c r="H94" s="642"/>
      <c r="I94" s="641"/>
      <c r="J94" s="643"/>
      <c r="K94" s="642"/>
      <c r="L94" s="642"/>
      <c r="M94" s="641"/>
      <c r="N94" s="642"/>
      <c r="O94" s="641"/>
      <c r="P94" s="642"/>
      <c r="Q94" s="641"/>
      <c r="R94" s="643"/>
      <c r="S94" s="642"/>
      <c r="T94" s="642"/>
      <c r="U94" s="641"/>
      <c r="V94" s="642"/>
      <c r="W94" s="641"/>
      <c r="X94" s="642"/>
      <c r="Y94" s="641"/>
      <c r="Z94" s="643"/>
      <c r="AA94" s="642"/>
      <c r="AB94" s="642"/>
      <c r="AC94" s="641"/>
      <c r="AD94" s="642"/>
      <c r="AE94" s="641"/>
      <c r="AF94" s="642"/>
      <c r="AG94" s="641"/>
      <c r="AH94" s="643"/>
      <c r="AI94" s="642"/>
      <c r="AJ94" s="642"/>
      <c r="AK94" s="641"/>
      <c r="AL94" s="642"/>
      <c r="AM94" s="641"/>
      <c r="AN94" s="642"/>
      <c r="AO94" s="641"/>
      <c r="AP94" s="643"/>
      <c r="AQ94" s="642"/>
      <c r="AR94" s="642"/>
      <c r="AS94" s="641"/>
      <c r="AT94" s="642"/>
      <c r="AU94" s="641"/>
      <c r="AV94" s="642"/>
      <c r="AW94" s="641"/>
      <c r="AX94" s="643"/>
      <c r="AY94" s="642"/>
      <c r="AZ94" s="642"/>
      <c r="BA94" s="641"/>
      <c r="BB94" s="642"/>
      <c r="BC94" s="641"/>
      <c r="BD94" s="642"/>
      <c r="BE94" s="641"/>
      <c r="BF94" s="643"/>
      <c r="BG94" s="642"/>
      <c r="BH94" s="642"/>
      <c r="BI94" s="1607" t="s">
        <v>1684</v>
      </c>
    </row>
    <row r="95" spans="1:61" ht="3" customHeight="1">
      <c r="A95" s="2864"/>
      <c r="B95" s="2868"/>
      <c r="C95" s="2869"/>
      <c r="D95" s="2859"/>
      <c r="E95" s="644"/>
      <c r="F95" s="645"/>
      <c r="G95" s="646"/>
      <c r="H95" s="647"/>
      <c r="I95" s="646"/>
      <c r="J95" s="648"/>
      <c r="K95" s="647"/>
      <c r="L95" s="647"/>
      <c r="M95" s="646"/>
      <c r="N95" s="647"/>
      <c r="O95" s="644"/>
      <c r="P95" s="645"/>
      <c r="Q95" s="644"/>
      <c r="R95" s="649"/>
      <c r="S95" s="645"/>
      <c r="T95" s="645"/>
      <c r="U95" s="644"/>
      <c r="V95" s="645"/>
      <c r="W95" s="644"/>
      <c r="X95" s="645"/>
      <c r="Y95" s="644"/>
      <c r="Z95" s="649"/>
      <c r="AA95" s="645"/>
      <c r="AB95" s="645"/>
      <c r="AC95" s="644"/>
      <c r="AD95" s="645"/>
      <c r="AE95" s="644"/>
      <c r="AF95" s="645"/>
      <c r="AG95" s="644"/>
      <c r="AH95" s="649"/>
      <c r="AI95" s="645"/>
      <c r="AJ95" s="645"/>
      <c r="AK95" s="644"/>
      <c r="AL95" s="645"/>
      <c r="AM95" s="644"/>
      <c r="AN95" s="645"/>
      <c r="AO95" s="644"/>
      <c r="AP95" s="649"/>
      <c r="AQ95" s="645"/>
      <c r="AR95" s="645"/>
      <c r="AS95" s="644"/>
      <c r="AT95" s="645"/>
      <c r="AU95" s="644"/>
      <c r="AV95" s="645"/>
      <c r="AW95" s="644"/>
      <c r="AX95" s="649"/>
      <c r="AY95" s="645"/>
      <c r="AZ95" s="645"/>
      <c r="BA95" s="644"/>
      <c r="BB95" s="645"/>
      <c r="BC95" s="644"/>
      <c r="BD95" s="645"/>
      <c r="BE95" s="644"/>
      <c r="BF95" s="649"/>
      <c r="BG95" s="645"/>
      <c r="BH95" s="645"/>
      <c r="BI95" s="2851"/>
    </row>
    <row r="96" spans="1:61" ht="6" customHeight="1">
      <c r="A96" s="2864"/>
      <c r="B96" s="2868"/>
      <c r="C96" s="2869"/>
      <c r="D96" s="2859"/>
      <c r="E96" s="644"/>
      <c r="F96" s="645"/>
      <c r="G96" s="644"/>
      <c r="H96" s="645"/>
      <c r="I96" s="644"/>
      <c r="J96" s="649"/>
      <c r="K96" s="645"/>
      <c r="L96" s="645"/>
      <c r="M96" s="644"/>
      <c r="N96" s="645"/>
      <c r="O96" s="644"/>
      <c r="P96" s="645"/>
      <c r="Q96" s="644"/>
      <c r="R96" s="649"/>
      <c r="S96" s="645"/>
      <c r="T96" s="645"/>
      <c r="U96" s="644"/>
      <c r="V96" s="645"/>
      <c r="W96" s="644"/>
      <c r="X96" s="645"/>
      <c r="Y96" s="644"/>
      <c r="Z96" s="649"/>
      <c r="AA96" s="645"/>
      <c r="AB96" s="645"/>
      <c r="AC96" s="644"/>
      <c r="AD96" s="645"/>
      <c r="AE96" s="644"/>
      <c r="AF96" s="645"/>
      <c r="AG96" s="644"/>
      <c r="AH96" s="649"/>
      <c r="AI96" s="645"/>
      <c r="AJ96" s="645"/>
      <c r="AK96" s="644"/>
      <c r="AL96" s="645"/>
      <c r="AM96" s="644"/>
      <c r="AN96" s="645"/>
      <c r="AO96" s="644"/>
      <c r="AP96" s="649"/>
      <c r="AQ96" s="645"/>
      <c r="AR96" s="645"/>
      <c r="AS96" s="644"/>
      <c r="AT96" s="645"/>
      <c r="AU96" s="644"/>
      <c r="AV96" s="645"/>
      <c r="AW96" s="644"/>
      <c r="AX96" s="649"/>
      <c r="AY96" s="645"/>
      <c r="AZ96" s="645"/>
      <c r="BA96" s="644"/>
      <c r="BB96" s="645"/>
      <c r="BC96" s="644"/>
      <c r="BD96" s="645"/>
      <c r="BE96" s="644"/>
      <c r="BF96" s="649"/>
      <c r="BG96" s="645"/>
      <c r="BH96" s="645"/>
      <c r="BI96" s="2851"/>
    </row>
    <row r="97" spans="1:61" ht="6" customHeight="1">
      <c r="A97" s="2864"/>
      <c r="B97" s="2852" t="s">
        <v>1672</v>
      </c>
      <c r="C97" s="2853"/>
      <c r="D97" s="2858" t="s">
        <v>1673</v>
      </c>
      <c r="E97" s="626"/>
      <c r="F97" s="627"/>
      <c r="G97" s="626"/>
      <c r="H97" s="627"/>
      <c r="I97" s="626"/>
      <c r="J97" s="628"/>
      <c r="K97" s="627"/>
      <c r="L97" s="628"/>
      <c r="M97" s="627"/>
      <c r="N97" s="627"/>
      <c r="O97" s="626"/>
      <c r="P97" s="627"/>
      <c r="Q97" s="626"/>
      <c r="R97" s="628"/>
      <c r="S97" s="627"/>
      <c r="T97" s="628"/>
      <c r="U97" s="627"/>
      <c r="V97" s="627"/>
      <c r="W97" s="626"/>
      <c r="X97" s="627"/>
      <c r="Y97" s="626"/>
      <c r="Z97" s="628"/>
      <c r="AA97" s="627"/>
      <c r="AB97" s="928"/>
      <c r="AC97" s="927"/>
      <c r="AD97" s="927"/>
      <c r="AE97" s="626"/>
      <c r="AF97" s="628"/>
      <c r="AG97" s="626"/>
      <c r="AH97" s="628"/>
      <c r="AI97" s="627"/>
      <c r="AJ97" s="628"/>
      <c r="AK97" s="626"/>
      <c r="AL97" s="627"/>
      <c r="AM97" s="626"/>
      <c r="AN97" s="628"/>
      <c r="AO97" s="626"/>
      <c r="AP97" s="628"/>
      <c r="AQ97" s="627"/>
      <c r="AR97" s="628"/>
      <c r="AS97" s="626"/>
      <c r="AT97" s="627"/>
      <c r="AU97" s="626"/>
      <c r="AV97" s="628"/>
      <c r="AW97" s="626"/>
      <c r="AX97" s="628"/>
      <c r="AY97" s="627"/>
      <c r="AZ97" s="628"/>
      <c r="BA97" s="626"/>
      <c r="BB97" s="627"/>
      <c r="BC97" s="626"/>
      <c r="BD97" s="628"/>
      <c r="BE97" s="626"/>
      <c r="BF97" s="628"/>
      <c r="BG97" s="627"/>
      <c r="BH97" s="628"/>
      <c r="BI97" s="1607" t="s">
        <v>1674</v>
      </c>
    </row>
    <row r="98" spans="1:61" ht="3" customHeight="1">
      <c r="A98" s="2864"/>
      <c r="B98" s="2854"/>
      <c r="C98" s="2855"/>
      <c r="D98" s="2859"/>
      <c r="E98" s="629"/>
      <c r="F98" s="630"/>
      <c r="G98" s="629"/>
      <c r="H98" s="630"/>
      <c r="I98" s="629"/>
      <c r="J98" s="631"/>
      <c r="K98" s="632"/>
      <c r="L98" s="631"/>
      <c r="M98" s="632"/>
      <c r="N98" s="632"/>
      <c r="O98" s="633"/>
      <c r="P98" s="632"/>
      <c r="Q98" s="633"/>
      <c r="R98" s="631"/>
      <c r="S98" s="632"/>
      <c r="T98" s="631"/>
      <c r="U98" s="632"/>
      <c r="V98" s="632"/>
      <c r="W98" s="633"/>
      <c r="X98" s="632"/>
      <c r="Y98" s="633"/>
      <c r="Z98" s="631"/>
      <c r="AA98" s="632"/>
      <c r="AB98" s="634"/>
      <c r="AC98" s="635"/>
      <c r="AD98" s="635"/>
      <c r="AE98" s="633"/>
      <c r="AF98" s="631"/>
      <c r="AG98" s="633"/>
      <c r="AH98" s="631"/>
      <c r="AI98" s="632"/>
      <c r="AJ98" s="631"/>
      <c r="AK98" s="633"/>
      <c r="AL98" s="632"/>
      <c r="AM98" s="633"/>
      <c r="AN98" s="631"/>
      <c r="AO98" s="633"/>
      <c r="AP98" s="631"/>
      <c r="AQ98" s="632"/>
      <c r="AR98" s="631"/>
      <c r="AS98" s="633"/>
      <c r="AT98" s="630"/>
      <c r="AU98" s="629"/>
      <c r="AV98" s="636"/>
      <c r="AW98" s="629"/>
      <c r="AX98" s="636"/>
      <c r="AY98" s="630"/>
      <c r="AZ98" s="636"/>
      <c r="BA98" s="629"/>
      <c r="BB98" s="630"/>
      <c r="BC98" s="629"/>
      <c r="BD98" s="636"/>
      <c r="BE98" s="629"/>
      <c r="BF98" s="636"/>
      <c r="BG98" s="630"/>
      <c r="BH98" s="636"/>
      <c r="BI98" s="2851"/>
    </row>
    <row r="99" spans="1:61" ht="6" customHeight="1">
      <c r="A99" s="2864"/>
      <c r="B99" s="2856"/>
      <c r="C99" s="2857"/>
      <c r="D99" s="2860"/>
      <c r="E99" s="629"/>
      <c r="F99" s="630"/>
      <c r="G99" s="629"/>
      <c r="H99" s="630"/>
      <c r="I99" s="629"/>
      <c r="J99" s="636"/>
      <c r="K99" s="630"/>
      <c r="L99" s="636"/>
      <c r="M99" s="630"/>
      <c r="N99" s="630"/>
      <c r="O99" s="629"/>
      <c r="P99" s="630"/>
      <c r="Q99" s="629"/>
      <c r="R99" s="636"/>
      <c r="S99" s="630"/>
      <c r="T99" s="636"/>
      <c r="U99" s="630"/>
      <c r="V99" s="630"/>
      <c r="W99" s="629"/>
      <c r="X99" s="630"/>
      <c r="Y99" s="629"/>
      <c r="Z99" s="636"/>
      <c r="AA99" s="630"/>
      <c r="AB99" s="634"/>
      <c r="AC99" s="635"/>
      <c r="AD99" s="635"/>
      <c r="AE99" s="629"/>
      <c r="AF99" s="636"/>
      <c r="AG99" s="629"/>
      <c r="AH99" s="636"/>
      <c r="AI99" s="630"/>
      <c r="AJ99" s="636"/>
      <c r="AK99" s="629"/>
      <c r="AL99" s="630"/>
      <c r="AM99" s="629"/>
      <c r="AN99" s="636"/>
      <c r="AO99" s="629"/>
      <c r="AP99" s="636"/>
      <c r="AQ99" s="630"/>
      <c r="AR99" s="636"/>
      <c r="AS99" s="629"/>
      <c r="AT99" s="630"/>
      <c r="AU99" s="629"/>
      <c r="AV99" s="636"/>
      <c r="AW99" s="629"/>
      <c r="AX99" s="636"/>
      <c r="AY99" s="630"/>
      <c r="AZ99" s="636"/>
      <c r="BA99" s="629"/>
      <c r="BB99" s="630"/>
      <c r="BC99" s="629"/>
      <c r="BD99" s="636"/>
      <c r="BE99" s="629"/>
      <c r="BF99" s="636"/>
      <c r="BG99" s="630"/>
      <c r="BH99" s="636"/>
      <c r="BI99" s="1608"/>
    </row>
    <row r="100" spans="1:61" ht="6" customHeight="1">
      <c r="A100" s="2864"/>
      <c r="B100" s="1257">
        <v>1</v>
      </c>
      <c r="C100" s="1258"/>
      <c r="D100" s="1439"/>
      <c r="E100" s="2845"/>
      <c r="F100" s="2846"/>
      <c r="G100" s="2845"/>
      <c r="H100" s="2846"/>
      <c r="I100" s="2845"/>
      <c r="J100" s="2846"/>
      <c r="K100" s="2845"/>
      <c r="L100" s="2846"/>
      <c r="M100" s="2845"/>
      <c r="N100" s="2846"/>
      <c r="O100" s="2845"/>
      <c r="P100" s="2846"/>
      <c r="Q100" s="2845"/>
      <c r="R100" s="2846"/>
      <c r="S100" s="2845"/>
      <c r="T100" s="2846"/>
      <c r="U100" s="2845"/>
      <c r="V100" s="2846"/>
      <c r="W100" s="2845"/>
      <c r="X100" s="2846"/>
      <c r="Y100" s="2845"/>
      <c r="Z100" s="2846"/>
      <c r="AA100" s="2845"/>
      <c r="AB100" s="2846"/>
      <c r="AC100" s="2845"/>
      <c r="AD100" s="2846"/>
      <c r="AE100" s="2845"/>
      <c r="AF100" s="2846"/>
      <c r="AG100" s="2845"/>
      <c r="AH100" s="2846"/>
      <c r="AI100" s="2845"/>
      <c r="AJ100" s="2846"/>
      <c r="AK100" s="2845"/>
      <c r="AL100" s="2846"/>
      <c r="AM100" s="2845"/>
      <c r="AN100" s="2846"/>
      <c r="AO100" s="2845"/>
      <c r="AP100" s="2846"/>
      <c r="AQ100" s="2845"/>
      <c r="AR100" s="2846"/>
      <c r="AS100" s="2845"/>
      <c r="AT100" s="2846"/>
      <c r="AU100" s="2845"/>
      <c r="AV100" s="2846"/>
      <c r="AW100" s="2845"/>
      <c r="AX100" s="2846"/>
      <c r="AY100" s="2845"/>
      <c r="AZ100" s="2846"/>
      <c r="BA100" s="2845"/>
      <c r="BB100" s="2846"/>
      <c r="BC100" s="2845"/>
      <c r="BD100" s="2846"/>
      <c r="BE100" s="2845"/>
      <c r="BF100" s="2846"/>
      <c r="BG100" s="2845"/>
      <c r="BH100" s="2846"/>
      <c r="BI100" s="1439" t="s">
        <v>108</v>
      </c>
    </row>
    <row r="101" spans="1:61" ht="3" customHeight="1">
      <c r="A101" s="2864"/>
      <c r="B101" s="1409"/>
      <c r="C101" s="1410"/>
      <c r="D101" s="1442"/>
      <c r="E101" s="2847"/>
      <c r="F101" s="2848"/>
      <c r="G101" s="2847"/>
      <c r="H101" s="2848"/>
      <c r="I101" s="2847"/>
      <c r="J101" s="2848"/>
      <c r="K101" s="2847"/>
      <c r="L101" s="2848"/>
      <c r="M101" s="2847"/>
      <c r="N101" s="2848"/>
      <c r="O101" s="2847"/>
      <c r="P101" s="2848"/>
      <c r="Q101" s="2847"/>
      <c r="R101" s="2848"/>
      <c r="S101" s="2847"/>
      <c r="T101" s="2848"/>
      <c r="U101" s="2847"/>
      <c r="V101" s="2848"/>
      <c r="W101" s="2847"/>
      <c r="X101" s="2848"/>
      <c r="Y101" s="2847"/>
      <c r="Z101" s="2848"/>
      <c r="AA101" s="2847"/>
      <c r="AB101" s="2848"/>
      <c r="AC101" s="2847"/>
      <c r="AD101" s="2848"/>
      <c r="AE101" s="2847"/>
      <c r="AF101" s="2848"/>
      <c r="AG101" s="2847"/>
      <c r="AH101" s="2848"/>
      <c r="AI101" s="2847"/>
      <c r="AJ101" s="2848"/>
      <c r="AK101" s="2847"/>
      <c r="AL101" s="2848"/>
      <c r="AM101" s="2847"/>
      <c r="AN101" s="2848"/>
      <c r="AO101" s="2847"/>
      <c r="AP101" s="2848"/>
      <c r="AQ101" s="2847"/>
      <c r="AR101" s="2848"/>
      <c r="AS101" s="2847"/>
      <c r="AT101" s="2848"/>
      <c r="AU101" s="2847"/>
      <c r="AV101" s="2848"/>
      <c r="AW101" s="2847"/>
      <c r="AX101" s="2848"/>
      <c r="AY101" s="2847"/>
      <c r="AZ101" s="2848"/>
      <c r="BA101" s="2847"/>
      <c r="BB101" s="2848"/>
      <c r="BC101" s="2847"/>
      <c r="BD101" s="2848"/>
      <c r="BE101" s="2847"/>
      <c r="BF101" s="2848"/>
      <c r="BG101" s="2847"/>
      <c r="BH101" s="2848"/>
      <c r="BI101" s="1442"/>
    </row>
    <row r="102" spans="1:61" ht="6" customHeight="1">
      <c r="A102" s="2864"/>
      <c r="B102" s="1409"/>
      <c r="C102" s="1410"/>
      <c r="D102" s="1442"/>
      <c r="E102" s="2849"/>
      <c r="F102" s="2850"/>
      <c r="G102" s="2849"/>
      <c r="H102" s="2850"/>
      <c r="I102" s="2849"/>
      <c r="J102" s="2850"/>
      <c r="K102" s="2849"/>
      <c r="L102" s="2850"/>
      <c r="M102" s="2849"/>
      <c r="N102" s="2850"/>
      <c r="O102" s="2849"/>
      <c r="P102" s="2850"/>
      <c r="Q102" s="2849"/>
      <c r="R102" s="2850"/>
      <c r="S102" s="2849"/>
      <c r="T102" s="2850"/>
      <c r="U102" s="2849"/>
      <c r="V102" s="2850"/>
      <c r="W102" s="2849"/>
      <c r="X102" s="2850"/>
      <c r="Y102" s="2849"/>
      <c r="Z102" s="2850"/>
      <c r="AA102" s="2849"/>
      <c r="AB102" s="2850"/>
      <c r="AC102" s="2849"/>
      <c r="AD102" s="2850"/>
      <c r="AE102" s="2849"/>
      <c r="AF102" s="2850"/>
      <c r="AG102" s="2849"/>
      <c r="AH102" s="2850"/>
      <c r="AI102" s="2849"/>
      <c r="AJ102" s="2850"/>
      <c r="AK102" s="2849"/>
      <c r="AL102" s="2850"/>
      <c r="AM102" s="2849"/>
      <c r="AN102" s="2850"/>
      <c r="AO102" s="2849"/>
      <c r="AP102" s="2850"/>
      <c r="AQ102" s="2849"/>
      <c r="AR102" s="2850"/>
      <c r="AS102" s="2849"/>
      <c r="AT102" s="2850"/>
      <c r="AU102" s="2849"/>
      <c r="AV102" s="2850"/>
      <c r="AW102" s="2849"/>
      <c r="AX102" s="2850"/>
      <c r="AY102" s="2849"/>
      <c r="AZ102" s="2850"/>
      <c r="BA102" s="2849"/>
      <c r="BB102" s="2850"/>
      <c r="BC102" s="2849"/>
      <c r="BD102" s="2850"/>
      <c r="BE102" s="2849"/>
      <c r="BF102" s="2850"/>
      <c r="BG102" s="2849"/>
      <c r="BH102" s="2850"/>
      <c r="BI102" s="1442"/>
    </row>
    <row r="103" spans="1:61" ht="6" customHeight="1">
      <c r="A103" s="2864"/>
      <c r="B103" s="1257">
        <v>2</v>
      </c>
      <c r="C103" s="1258"/>
      <c r="D103" s="1439"/>
      <c r="E103" s="2845"/>
      <c r="F103" s="2846"/>
      <c r="G103" s="2845"/>
      <c r="H103" s="2846"/>
      <c r="I103" s="2845"/>
      <c r="J103" s="2846"/>
      <c r="K103" s="2845"/>
      <c r="L103" s="2846"/>
      <c r="M103" s="2845"/>
      <c r="N103" s="2846"/>
      <c r="O103" s="2845"/>
      <c r="P103" s="2846"/>
      <c r="Q103" s="2845"/>
      <c r="R103" s="2846"/>
      <c r="S103" s="2845"/>
      <c r="T103" s="2846"/>
      <c r="U103" s="2845"/>
      <c r="V103" s="2846"/>
      <c r="W103" s="2845"/>
      <c r="X103" s="2846"/>
      <c r="Y103" s="2845"/>
      <c r="Z103" s="2846"/>
      <c r="AA103" s="2845"/>
      <c r="AB103" s="2846"/>
      <c r="AC103" s="2845"/>
      <c r="AD103" s="2846"/>
      <c r="AE103" s="2845"/>
      <c r="AF103" s="2846"/>
      <c r="AG103" s="2845"/>
      <c r="AH103" s="2846"/>
      <c r="AI103" s="2845"/>
      <c r="AJ103" s="2846"/>
      <c r="AK103" s="2845"/>
      <c r="AL103" s="2846"/>
      <c r="AM103" s="2845"/>
      <c r="AN103" s="2846"/>
      <c r="AO103" s="2845"/>
      <c r="AP103" s="2846"/>
      <c r="AQ103" s="2845"/>
      <c r="AR103" s="2846"/>
      <c r="AS103" s="2845"/>
      <c r="AT103" s="2846"/>
      <c r="AU103" s="2845"/>
      <c r="AV103" s="2846"/>
      <c r="AW103" s="2845"/>
      <c r="AX103" s="2846"/>
      <c r="AY103" s="2845"/>
      <c r="AZ103" s="2846"/>
      <c r="BA103" s="2845"/>
      <c r="BB103" s="2846"/>
      <c r="BC103" s="2845"/>
      <c r="BD103" s="2846"/>
      <c r="BE103" s="2845"/>
      <c r="BF103" s="2846"/>
      <c r="BG103" s="2845"/>
      <c r="BH103" s="2846"/>
      <c r="BI103" s="1439" t="s">
        <v>108</v>
      </c>
    </row>
    <row r="104" spans="1:61" ht="3" customHeight="1">
      <c r="A104" s="2864"/>
      <c r="B104" s="1409"/>
      <c r="C104" s="1410"/>
      <c r="D104" s="1442"/>
      <c r="E104" s="2847"/>
      <c r="F104" s="2848"/>
      <c r="G104" s="2847"/>
      <c r="H104" s="2848"/>
      <c r="I104" s="2847"/>
      <c r="J104" s="2848"/>
      <c r="K104" s="2847"/>
      <c r="L104" s="2848"/>
      <c r="M104" s="2847"/>
      <c r="N104" s="2848"/>
      <c r="O104" s="2847"/>
      <c r="P104" s="2848"/>
      <c r="Q104" s="2847"/>
      <c r="R104" s="2848"/>
      <c r="S104" s="2847"/>
      <c r="T104" s="2848"/>
      <c r="U104" s="2847"/>
      <c r="V104" s="2848"/>
      <c r="W104" s="2847"/>
      <c r="X104" s="2848"/>
      <c r="Y104" s="2847"/>
      <c r="Z104" s="2848"/>
      <c r="AA104" s="2847"/>
      <c r="AB104" s="2848"/>
      <c r="AC104" s="2847"/>
      <c r="AD104" s="2848"/>
      <c r="AE104" s="2847"/>
      <c r="AF104" s="2848"/>
      <c r="AG104" s="2847"/>
      <c r="AH104" s="2848"/>
      <c r="AI104" s="2847"/>
      <c r="AJ104" s="2848"/>
      <c r="AK104" s="2847"/>
      <c r="AL104" s="2848"/>
      <c r="AM104" s="2847"/>
      <c r="AN104" s="2848"/>
      <c r="AO104" s="2847"/>
      <c r="AP104" s="2848"/>
      <c r="AQ104" s="2847"/>
      <c r="AR104" s="2848"/>
      <c r="AS104" s="2847"/>
      <c r="AT104" s="2848"/>
      <c r="AU104" s="2847"/>
      <c r="AV104" s="2848"/>
      <c r="AW104" s="2847"/>
      <c r="AX104" s="2848"/>
      <c r="AY104" s="2847"/>
      <c r="AZ104" s="2848"/>
      <c r="BA104" s="2847"/>
      <c r="BB104" s="2848"/>
      <c r="BC104" s="2847"/>
      <c r="BD104" s="2848"/>
      <c r="BE104" s="2847"/>
      <c r="BF104" s="2848"/>
      <c r="BG104" s="2847"/>
      <c r="BH104" s="2848"/>
      <c r="BI104" s="1442"/>
    </row>
    <row r="105" spans="1:61" ht="6" customHeight="1">
      <c r="A105" s="2864"/>
      <c r="B105" s="1260"/>
      <c r="C105" s="1261"/>
      <c r="D105" s="1440"/>
      <c r="E105" s="2849"/>
      <c r="F105" s="2850"/>
      <c r="G105" s="2849"/>
      <c r="H105" s="2850"/>
      <c r="I105" s="2849"/>
      <c r="J105" s="2850"/>
      <c r="K105" s="2849"/>
      <c r="L105" s="2850"/>
      <c r="M105" s="2849"/>
      <c r="N105" s="2850"/>
      <c r="O105" s="2849"/>
      <c r="P105" s="2850"/>
      <c r="Q105" s="2849"/>
      <c r="R105" s="2850"/>
      <c r="S105" s="2849"/>
      <c r="T105" s="2850"/>
      <c r="U105" s="2849"/>
      <c r="V105" s="2850"/>
      <c r="W105" s="2849"/>
      <c r="X105" s="2850"/>
      <c r="Y105" s="2849"/>
      <c r="Z105" s="2850"/>
      <c r="AA105" s="2849"/>
      <c r="AB105" s="2850"/>
      <c r="AC105" s="2849"/>
      <c r="AD105" s="2850"/>
      <c r="AE105" s="2849"/>
      <c r="AF105" s="2850"/>
      <c r="AG105" s="2849"/>
      <c r="AH105" s="2850"/>
      <c r="AI105" s="2849"/>
      <c r="AJ105" s="2850"/>
      <c r="AK105" s="2849"/>
      <c r="AL105" s="2850"/>
      <c r="AM105" s="2849"/>
      <c r="AN105" s="2850"/>
      <c r="AO105" s="2849"/>
      <c r="AP105" s="2850"/>
      <c r="AQ105" s="2849"/>
      <c r="AR105" s="2850"/>
      <c r="AS105" s="2849"/>
      <c r="AT105" s="2850"/>
      <c r="AU105" s="2849"/>
      <c r="AV105" s="2850"/>
      <c r="AW105" s="2849"/>
      <c r="AX105" s="2850"/>
      <c r="AY105" s="2849"/>
      <c r="AZ105" s="2850"/>
      <c r="BA105" s="2849"/>
      <c r="BB105" s="2850"/>
      <c r="BC105" s="2849"/>
      <c r="BD105" s="2850"/>
      <c r="BE105" s="2849"/>
      <c r="BF105" s="2850"/>
      <c r="BG105" s="2849"/>
      <c r="BH105" s="2850"/>
      <c r="BI105" s="1440"/>
    </row>
    <row r="106" spans="1:61" ht="6" customHeight="1">
      <c r="A106" s="2864"/>
      <c r="B106" s="1409">
        <v>3</v>
      </c>
      <c r="C106" s="1410"/>
      <c r="D106" s="1442"/>
      <c r="E106" s="2845"/>
      <c r="F106" s="2846"/>
      <c r="G106" s="2845"/>
      <c r="H106" s="2846"/>
      <c r="I106" s="2845"/>
      <c r="J106" s="2846"/>
      <c r="K106" s="2845"/>
      <c r="L106" s="2846"/>
      <c r="M106" s="2845"/>
      <c r="N106" s="2846"/>
      <c r="O106" s="2845"/>
      <c r="P106" s="2846"/>
      <c r="Q106" s="2845"/>
      <c r="R106" s="2846"/>
      <c r="S106" s="2845"/>
      <c r="T106" s="2846"/>
      <c r="U106" s="2845"/>
      <c r="V106" s="2846"/>
      <c r="W106" s="2845"/>
      <c r="X106" s="2846"/>
      <c r="Y106" s="2845"/>
      <c r="Z106" s="2846"/>
      <c r="AA106" s="2845"/>
      <c r="AB106" s="2846"/>
      <c r="AC106" s="2845"/>
      <c r="AD106" s="2846"/>
      <c r="AE106" s="2845"/>
      <c r="AF106" s="2846"/>
      <c r="AG106" s="2845"/>
      <c r="AH106" s="2846"/>
      <c r="AI106" s="2845"/>
      <c r="AJ106" s="2846"/>
      <c r="AK106" s="2845"/>
      <c r="AL106" s="2846"/>
      <c r="AM106" s="2845"/>
      <c r="AN106" s="2846"/>
      <c r="AO106" s="2845"/>
      <c r="AP106" s="2846"/>
      <c r="AQ106" s="2845"/>
      <c r="AR106" s="2846"/>
      <c r="AS106" s="2845"/>
      <c r="AT106" s="2846"/>
      <c r="AU106" s="2845"/>
      <c r="AV106" s="2846"/>
      <c r="AW106" s="2845"/>
      <c r="AX106" s="2846"/>
      <c r="AY106" s="2845"/>
      <c r="AZ106" s="2846"/>
      <c r="BA106" s="2845"/>
      <c r="BB106" s="2846"/>
      <c r="BC106" s="2845"/>
      <c r="BD106" s="2846"/>
      <c r="BE106" s="2845"/>
      <c r="BF106" s="2846"/>
      <c r="BG106" s="2845"/>
      <c r="BH106" s="2846"/>
      <c r="BI106" s="1442" t="s">
        <v>108</v>
      </c>
    </row>
    <row r="107" spans="1:61" ht="3" customHeight="1">
      <c r="A107" s="2864"/>
      <c r="B107" s="1409"/>
      <c r="C107" s="1410"/>
      <c r="D107" s="1442"/>
      <c r="E107" s="2847"/>
      <c r="F107" s="2848"/>
      <c r="G107" s="2847"/>
      <c r="H107" s="2848"/>
      <c r="I107" s="2847"/>
      <c r="J107" s="2848"/>
      <c r="K107" s="2847"/>
      <c r="L107" s="2848"/>
      <c r="M107" s="2847"/>
      <c r="N107" s="2848"/>
      <c r="O107" s="2847"/>
      <c r="P107" s="2848"/>
      <c r="Q107" s="2847"/>
      <c r="R107" s="2848"/>
      <c r="S107" s="2847"/>
      <c r="T107" s="2848"/>
      <c r="U107" s="2847"/>
      <c r="V107" s="2848"/>
      <c r="W107" s="2847"/>
      <c r="X107" s="2848"/>
      <c r="Y107" s="2847"/>
      <c r="Z107" s="2848"/>
      <c r="AA107" s="2847"/>
      <c r="AB107" s="2848"/>
      <c r="AC107" s="2847"/>
      <c r="AD107" s="2848"/>
      <c r="AE107" s="2847"/>
      <c r="AF107" s="2848"/>
      <c r="AG107" s="2847"/>
      <c r="AH107" s="2848"/>
      <c r="AI107" s="2847"/>
      <c r="AJ107" s="2848"/>
      <c r="AK107" s="2847"/>
      <c r="AL107" s="2848"/>
      <c r="AM107" s="2847"/>
      <c r="AN107" s="2848"/>
      <c r="AO107" s="2847"/>
      <c r="AP107" s="2848"/>
      <c r="AQ107" s="2847"/>
      <c r="AR107" s="2848"/>
      <c r="AS107" s="2847"/>
      <c r="AT107" s="2848"/>
      <c r="AU107" s="2847"/>
      <c r="AV107" s="2848"/>
      <c r="AW107" s="2847"/>
      <c r="AX107" s="2848"/>
      <c r="AY107" s="2847"/>
      <c r="AZ107" s="2848"/>
      <c r="BA107" s="2847"/>
      <c r="BB107" s="2848"/>
      <c r="BC107" s="2847"/>
      <c r="BD107" s="2848"/>
      <c r="BE107" s="2847"/>
      <c r="BF107" s="2848"/>
      <c r="BG107" s="2847"/>
      <c r="BH107" s="2848"/>
      <c r="BI107" s="1442"/>
    </row>
    <row r="108" spans="1:61" ht="6" customHeight="1">
      <c r="A108" s="2864"/>
      <c r="B108" s="1409"/>
      <c r="C108" s="1410"/>
      <c r="D108" s="1442"/>
      <c r="E108" s="2849"/>
      <c r="F108" s="2850"/>
      <c r="G108" s="2849"/>
      <c r="H108" s="2850"/>
      <c r="I108" s="2849"/>
      <c r="J108" s="2850"/>
      <c r="K108" s="2849"/>
      <c r="L108" s="2850"/>
      <c r="M108" s="2849"/>
      <c r="N108" s="2850"/>
      <c r="O108" s="2849"/>
      <c r="P108" s="2850"/>
      <c r="Q108" s="2849"/>
      <c r="R108" s="2850"/>
      <c r="S108" s="2849"/>
      <c r="T108" s="2850"/>
      <c r="U108" s="2849"/>
      <c r="V108" s="2850"/>
      <c r="W108" s="2849"/>
      <c r="X108" s="2850"/>
      <c r="Y108" s="2849"/>
      <c r="Z108" s="2850"/>
      <c r="AA108" s="2849"/>
      <c r="AB108" s="2850"/>
      <c r="AC108" s="2849"/>
      <c r="AD108" s="2850"/>
      <c r="AE108" s="2849"/>
      <c r="AF108" s="2850"/>
      <c r="AG108" s="2849"/>
      <c r="AH108" s="2850"/>
      <c r="AI108" s="2849"/>
      <c r="AJ108" s="2850"/>
      <c r="AK108" s="2849"/>
      <c r="AL108" s="2850"/>
      <c r="AM108" s="2849"/>
      <c r="AN108" s="2850"/>
      <c r="AO108" s="2849"/>
      <c r="AP108" s="2850"/>
      <c r="AQ108" s="2849"/>
      <c r="AR108" s="2850"/>
      <c r="AS108" s="2849"/>
      <c r="AT108" s="2850"/>
      <c r="AU108" s="2849"/>
      <c r="AV108" s="2850"/>
      <c r="AW108" s="2849"/>
      <c r="AX108" s="2850"/>
      <c r="AY108" s="2849"/>
      <c r="AZ108" s="2850"/>
      <c r="BA108" s="2849"/>
      <c r="BB108" s="2850"/>
      <c r="BC108" s="2849"/>
      <c r="BD108" s="2850"/>
      <c r="BE108" s="2849"/>
      <c r="BF108" s="2850"/>
      <c r="BG108" s="2849"/>
      <c r="BH108" s="2850"/>
      <c r="BI108" s="1442"/>
    </row>
    <row r="109" spans="1:61" ht="6" customHeight="1">
      <c r="A109" s="2864"/>
      <c r="B109" s="1257">
        <v>4</v>
      </c>
      <c r="C109" s="1258"/>
      <c r="D109" s="1439"/>
      <c r="E109" s="2845"/>
      <c r="F109" s="2846"/>
      <c r="G109" s="2845"/>
      <c r="H109" s="2846"/>
      <c r="I109" s="2845"/>
      <c r="J109" s="2846"/>
      <c r="K109" s="2845"/>
      <c r="L109" s="2846"/>
      <c r="M109" s="2845"/>
      <c r="N109" s="2846"/>
      <c r="O109" s="2845"/>
      <c r="P109" s="2846"/>
      <c r="Q109" s="2845"/>
      <c r="R109" s="2846"/>
      <c r="S109" s="2845"/>
      <c r="T109" s="2846"/>
      <c r="U109" s="2845"/>
      <c r="V109" s="2846"/>
      <c r="W109" s="2845"/>
      <c r="X109" s="2846"/>
      <c r="Y109" s="2845"/>
      <c r="Z109" s="2846"/>
      <c r="AA109" s="2845"/>
      <c r="AB109" s="2846"/>
      <c r="AC109" s="2845"/>
      <c r="AD109" s="2846"/>
      <c r="AE109" s="2845"/>
      <c r="AF109" s="2846"/>
      <c r="AG109" s="2845"/>
      <c r="AH109" s="2846"/>
      <c r="AI109" s="2845"/>
      <c r="AJ109" s="2846"/>
      <c r="AK109" s="2845"/>
      <c r="AL109" s="2846"/>
      <c r="AM109" s="2845"/>
      <c r="AN109" s="2846"/>
      <c r="AO109" s="2845"/>
      <c r="AP109" s="2846"/>
      <c r="AQ109" s="2845"/>
      <c r="AR109" s="2846"/>
      <c r="AS109" s="2845"/>
      <c r="AT109" s="2846"/>
      <c r="AU109" s="2845"/>
      <c r="AV109" s="2846"/>
      <c r="AW109" s="2845"/>
      <c r="AX109" s="2846"/>
      <c r="AY109" s="2845"/>
      <c r="AZ109" s="2846"/>
      <c r="BA109" s="2845"/>
      <c r="BB109" s="2846"/>
      <c r="BC109" s="2845"/>
      <c r="BD109" s="2846"/>
      <c r="BE109" s="2845"/>
      <c r="BF109" s="2846"/>
      <c r="BG109" s="2845"/>
      <c r="BH109" s="2846"/>
      <c r="BI109" s="1439" t="s">
        <v>108</v>
      </c>
    </row>
    <row r="110" spans="1:61" ht="3" customHeight="1">
      <c r="A110" s="2864"/>
      <c r="B110" s="1409"/>
      <c r="C110" s="1410"/>
      <c r="D110" s="1442"/>
      <c r="E110" s="2847"/>
      <c r="F110" s="2848"/>
      <c r="G110" s="2847"/>
      <c r="H110" s="2848"/>
      <c r="I110" s="2847"/>
      <c r="J110" s="2848"/>
      <c r="K110" s="2847"/>
      <c r="L110" s="2848"/>
      <c r="M110" s="2847"/>
      <c r="N110" s="2848"/>
      <c r="O110" s="2847"/>
      <c r="P110" s="2848"/>
      <c r="Q110" s="2847"/>
      <c r="R110" s="2848"/>
      <c r="S110" s="2847"/>
      <c r="T110" s="2848"/>
      <c r="U110" s="2847"/>
      <c r="V110" s="2848"/>
      <c r="W110" s="2847"/>
      <c r="X110" s="2848"/>
      <c r="Y110" s="2847"/>
      <c r="Z110" s="2848"/>
      <c r="AA110" s="2847"/>
      <c r="AB110" s="2848"/>
      <c r="AC110" s="2847"/>
      <c r="AD110" s="2848"/>
      <c r="AE110" s="2847"/>
      <c r="AF110" s="2848"/>
      <c r="AG110" s="2847"/>
      <c r="AH110" s="2848"/>
      <c r="AI110" s="2847"/>
      <c r="AJ110" s="2848"/>
      <c r="AK110" s="2847"/>
      <c r="AL110" s="2848"/>
      <c r="AM110" s="2847"/>
      <c r="AN110" s="2848"/>
      <c r="AO110" s="2847"/>
      <c r="AP110" s="2848"/>
      <c r="AQ110" s="2847"/>
      <c r="AR110" s="2848"/>
      <c r="AS110" s="2847"/>
      <c r="AT110" s="2848"/>
      <c r="AU110" s="2847"/>
      <c r="AV110" s="2848"/>
      <c r="AW110" s="2847"/>
      <c r="AX110" s="2848"/>
      <c r="AY110" s="2847"/>
      <c r="AZ110" s="2848"/>
      <c r="BA110" s="2847"/>
      <c r="BB110" s="2848"/>
      <c r="BC110" s="2847"/>
      <c r="BD110" s="2848"/>
      <c r="BE110" s="2847"/>
      <c r="BF110" s="2848"/>
      <c r="BG110" s="2847"/>
      <c r="BH110" s="2848"/>
      <c r="BI110" s="1442"/>
    </row>
    <row r="111" spans="1:61" ht="6" customHeight="1">
      <c r="A111" s="2864"/>
      <c r="B111" s="1260"/>
      <c r="C111" s="1261"/>
      <c r="D111" s="1440"/>
      <c r="E111" s="2849"/>
      <c r="F111" s="2850"/>
      <c r="G111" s="2849"/>
      <c r="H111" s="2850"/>
      <c r="I111" s="2849"/>
      <c r="J111" s="2850"/>
      <c r="K111" s="2849"/>
      <c r="L111" s="2850"/>
      <c r="M111" s="2849"/>
      <c r="N111" s="2850"/>
      <c r="O111" s="2849"/>
      <c r="P111" s="2850"/>
      <c r="Q111" s="2849"/>
      <c r="R111" s="2850"/>
      <c r="S111" s="2849"/>
      <c r="T111" s="2850"/>
      <c r="U111" s="2849"/>
      <c r="V111" s="2850"/>
      <c r="W111" s="2849"/>
      <c r="X111" s="2850"/>
      <c r="Y111" s="2849"/>
      <c r="Z111" s="2850"/>
      <c r="AA111" s="2849"/>
      <c r="AB111" s="2850"/>
      <c r="AC111" s="2849"/>
      <c r="AD111" s="2850"/>
      <c r="AE111" s="2849"/>
      <c r="AF111" s="2850"/>
      <c r="AG111" s="2849"/>
      <c r="AH111" s="2850"/>
      <c r="AI111" s="2849"/>
      <c r="AJ111" s="2850"/>
      <c r="AK111" s="2849"/>
      <c r="AL111" s="2850"/>
      <c r="AM111" s="2849"/>
      <c r="AN111" s="2850"/>
      <c r="AO111" s="2849"/>
      <c r="AP111" s="2850"/>
      <c r="AQ111" s="2849"/>
      <c r="AR111" s="2850"/>
      <c r="AS111" s="2849"/>
      <c r="AT111" s="2850"/>
      <c r="AU111" s="2849"/>
      <c r="AV111" s="2850"/>
      <c r="AW111" s="2849"/>
      <c r="AX111" s="2850"/>
      <c r="AY111" s="2849"/>
      <c r="AZ111" s="2850"/>
      <c r="BA111" s="2849"/>
      <c r="BB111" s="2850"/>
      <c r="BC111" s="2849"/>
      <c r="BD111" s="2850"/>
      <c r="BE111" s="2849"/>
      <c r="BF111" s="2850"/>
      <c r="BG111" s="2849"/>
      <c r="BH111" s="2850"/>
      <c r="BI111" s="1440"/>
    </row>
    <row r="112" spans="1:61" ht="6" customHeight="1">
      <c r="A112" s="2864"/>
      <c r="B112" s="1409">
        <v>5</v>
      </c>
      <c r="C112" s="1410"/>
      <c r="D112" s="1442"/>
      <c r="E112" s="2845"/>
      <c r="F112" s="2846"/>
      <c r="G112" s="2845"/>
      <c r="H112" s="2846"/>
      <c r="I112" s="2845"/>
      <c r="J112" s="2846"/>
      <c r="K112" s="2845"/>
      <c r="L112" s="2846"/>
      <c r="M112" s="2845"/>
      <c r="N112" s="2846"/>
      <c r="O112" s="2845"/>
      <c r="P112" s="2846"/>
      <c r="Q112" s="2845"/>
      <c r="R112" s="2846"/>
      <c r="S112" s="2845"/>
      <c r="T112" s="2846"/>
      <c r="U112" s="2845"/>
      <c r="V112" s="2846"/>
      <c r="W112" s="2845"/>
      <c r="X112" s="2846"/>
      <c r="Y112" s="2845"/>
      <c r="Z112" s="2846"/>
      <c r="AA112" s="2845"/>
      <c r="AB112" s="2846"/>
      <c r="AC112" s="2845"/>
      <c r="AD112" s="2846"/>
      <c r="AE112" s="2845"/>
      <c r="AF112" s="2846"/>
      <c r="AG112" s="2845"/>
      <c r="AH112" s="2846"/>
      <c r="AI112" s="2845"/>
      <c r="AJ112" s="2846"/>
      <c r="AK112" s="2845"/>
      <c r="AL112" s="2846"/>
      <c r="AM112" s="2845"/>
      <c r="AN112" s="2846"/>
      <c r="AO112" s="2845"/>
      <c r="AP112" s="2846"/>
      <c r="AQ112" s="2845"/>
      <c r="AR112" s="2846"/>
      <c r="AS112" s="2845"/>
      <c r="AT112" s="2846"/>
      <c r="AU112" s="2845"/>
      <c r="AV112" s="2846"/>
      <c r="AW112" s="2845"/>
      <c r="AX112" s="2846"/>
      <c r="AY112" s="2845"/>
      <c r="AZ112" s="2846"/>
      <c r="BA112" s="2845"/>
      <c r="BB112" s="2846"/>
      <c r="BC112" s="2845"/>
      <c r="BD112" s="2846"/>
      <c r="BE112" s="2845"/>
      <c r="BF112" s="2846"/>
      <c r="BG112" s="2845"/>
      <c r="BH112" s="2846"/>
      <c r="BI112" s="1442" t="s">
        <v>108</v>
      </c>
    </row>
    <row r="113" spans="1:61" ht="3" customHeight="1">
      <c r="A113" s="2864"/>
      <c r="B113" s="1409"/>
      <c r="C113" s="1410"/>
      <c r="D113" s="1442"/>
      <c r="E113" s="2847"/>
      <c r="F113" s="2848"/>
      <c r="G113" s="2847"/>
      <c r="H113" s="2848"/>
      <c r="I113" s="2847"/>
      <c r="J113" s="2848"/>
      <c r="K113" s="2847"/>
      <c r="L113" s="2848"/>
      <c r="M113" s="2847"/>
      <c r="N113" s="2848"/>
      <c r="O113" s="2847"/>
      <c r="P113" s="2848"/>
      <c r="Q113" s="2847"/>
      <c r="R113" s="2848"/>
      <c r="S113" s="2847"/>
      <c r="T113" s="2848"/>
      <c r="U113" s="2847"/>
      <c r="V113" s="2848"/>
      <c r="W113" s="2847"/>
      <c r="X113" s="2848"/>
      <c r="Y113" s="2847"/>
      <c r="Z113" s="2848"/>
      <c r="AA113" s="2847"/>
      <c r="AB113" s="2848"/>
      <c r="AC113" s="2847"/>
      <c r="AD113" s="2848"/>
      <c r="AE113" s="2847"/>
      <c r="AF113" s="2848"/>
      <c r="AG113" s="2847"/>
      <c r="AH113" s="2848"/>
      <c r="AI113" s="2847"/>
      <c r="AJ113" s="2848"/>
      <c r="AK113" s="2847"/>
      <c r="AL113" s="2848"/>
      <c r="AM113" s="2847"/>
      <c r="AN113" s="2848"/>
      <c r="AO113" s="2847"/>
      <c r="AP113" s="2848"/>
      <c r="AQ113" s="2847"/>
      <c r="AR113" s="2848"/>
      <c r="AS113" s="2847"/>
      <c r="AT113" s="2848"/>
      <c r="AU113" s="2847"/>
      <c r="AV113" s="2848"/>
      <c r="AW113" s="2847"/>
      <c r="AX113" s="2848"/>
      <c r="AY113" s="2847"/>
      <c r="AZ113" s="2848"/>
      <c r="BA113" s="2847"/>
      <c r="BB113" s="2848"/>
      <c r="BC113" s="2847"/>
      <c r="BD113" s="2848"/>
      <c r="BE113" s="2847"/>
      <c r="BF113" s="2848"/>
      <c r="BG113" s="2847"/>
      <c r="BH113" s="2848"/>
      <c r="BI113" s="1442"/>
    </row>
    <row r="114" spans="1:61" ht="6" customHeight="1">
      <c r="A114" s="2864"/>
      <c r="B114" s="1260"/>
      <c r="C114" s="1410"/>
      <c r="D114" s="1442"/>
      <c r="E114" s="2849"/>
      <c r="F114" s="2850"/>
      <c r="G114" s="2849"/>
      <c r="H114" s="2850"/>
      <c r="I114" s="2849"/>
      <c r="J114" s="2850"/>
      <c r="K114" s="2849"/>
      <c r="L114" s="2850"/>
      <c r="M114" s="2849"/>
      <c r="N114" s="2850"/>
      <c r="O114" s="2849"/>
      <c r="P114" s="2850"/>
      <c r="Q114" s="2849"/>
      <c r="R114" s="2850"/>
      <c r="S114" s="2849"/>
      <c r="T114" s="2850"/>
      <c r="U114" s="2849"/>
      <c r="V114" s="2850"/>
      <c r="W114" s="2849"/>
      <c r="X114" s="2850"/>
      <c r="Y114" s="2849"/>
      <c r="Z114" s="2850"/>
      <c r="AA114" s="2849"/>
      <c r="AB114" s="2850"/>
      <c r="AC114" s="2849"/>
      <c r="AD114" s="2850"/>
      <c r="AE114" s="2849"/>
      <c r="AF114" s="2850"/>
      <c r="AG114" s="2849"/>
      <c r="AH114" s="2850"/>
      <c r="AI114" s="2849"/>
      <c r="AJ114" s="2850"/>
      <c r="AK114" s="2849"/>
      <c r="AL114" s="2850"/>
      <c r="AM114" s="2849"/>
      <c r="AN114" s="2850"/>
      <c r="AO114" s="2849"/>
      <c r="AP114" s="2850"/>
      <c r="AQ114" s="2849"/>
      <c r="AR114" s="2850"/>
      <c r="AS114" s="2849"/>
      <c r="AT114" s="2850"/>
      <c r="AU114" s="2849"/>
      <c r="AV114" s="2850"/>
      <c r="AW114" s="2849"/>
      <c r="AX114" s="2850"/>
      <c r="AY114" s="2849"/>
      <c r="AZ114" s="2850"/>
      <c r="BA114" s="2849"/>
      <c r="BB114" s="2850"/>
      <c r="BC114" s="2849"/>
      <c r="BD114" s="2850"/>
      <c r="BE114" s="2849"/>
      <c r="BF114" s="2850"/>
      <c r="BG114" s="2849"/>
      <c r="BH114" s="2850"/>
      <c r="BI114" s="1440"/>
    </row>
    <row r="115" spans="1:61" ht="6" customHeight="1">
      <c r="A115" s="2864"/>
      <c r="B115" s="1409">
        <v>6</v>
      </c>
      <c r="C115" s="1258"/>
      <c r="D115" s="1439"/>
      <c r="E115" s="2845"/>
      <c r="F115" s="2846"/>
      <c r="G115" s="2845"/>
      <c r="H115" s="2846"/>
      <c r="I115" s="2845"/>
      <c r="J115" s="2846"/>
      <c r="K115" s="2845"/>
      <c r="L115" s="2846"/>
      <c r="M115" s="2845"/>
      <c r="N115" s="2846"/>
      <c r="O115" s="2845"/>
      <c r="P115" s="2846"/>
      <c r="Q115" s="2845"/>
      <c r="R115" s="2846"/>
      <c r="S115" s="2845"/>
      <c r="T115" s="2846"/>
      <c r="U115" s="2845"/>
      <c r="V115" s="2846"/>
      <c r="W115" s="2845"/>
      <c r="X115" s="2846"/>
      <c r="Y115" s="2845"/>
      <c r="Z115" s="2846"/>
      <c r="AA115" s="2845"/>
      <c r="AB115" s="2846"/>
      <c r="AC115" s="2845"/>
      <c r="AD115" s="2846"/>
      <c r="AE115" s="2845"/>
      <c r="AF115" s="2846"/>
      <c r="AG115" s="2845"/>
      <c r="AH115" s="2846"/>
      <c r="AI115" s="2845"/>
      <c r="AJ115" s="2846"/>
      <c r="AK115" s="2845"/>
      <c r="AL115" s="2846"/>
      <c r="AM115" s="2845"/>
      <c r="AN115" s="2846"/>
      <c r="AO115" s="2845"/>
      <c r="AP115" s="2846"/>
      <c r="AQ115" s="2845"/>
      <c r="AR115" s="2846"/>
      <c r="AS115" s="2845"/>
      <c r="AT115" s="2846"/>
      <c r="AU115" s="2845"/>
      <c r="AV115" s="2846"/>
      <c r="AW115" s="2845"/>
      <c r="AX115" s="2846"/>
      <c r="AY115" s="2845"/>
      <c r="AZ115" s="2846"/>
      <c r="BA115" s="2845"/>
      <c r="BB115" s="2846"/>
      <c r="BC115" s="2845"/>
      <c r="BD115" s="2846"/>
      <c r="BE115" s="2845"/>
      <c r="BF115" s="2846"/>
      <c r="BG115" s="2845"/>
      <c r="BH115" s="2846"/>
      <c r="BI115" s="1442" t="s">
        <v>108</v>
      </c>
    </row>
    <row r="116" spans="1:61" ht="3" customHeight="1">
      <c r="A116" s="2864"/>
      <c r="B116" s="1409"/>
      <c r="C116" s="1410"/>
      <c r="D116" s="1442"/>
      <c r="E116" s="2847"/>
      <c r="F116" s="2848"/>
      <c r="G116" s="2847"/>
      <c r="H116" s="2848"/>
      <c r="I116" s="2847"/>
      <c r="J116" s="2848"/>
      <c r="K116" s="2847"/>
      <c r="L116" s="2848"/>
      <c r="M116" s="2847"/>
      <c r="N116" s="2848"/>
      <c r="O116" s="2847"/>
      <c r="P116" s="2848"/>
      <c r="Q116" s="2847"/>
      <c r="R116" s="2848"/>
      <c r="S116" s="2847"/>
      <c r="T116" s="2848"/>
      <c r="U116" s="2847"/>
      <c r="V116" s="2848"/>
      <c r="W116" s="2847"/>
      <c r="X116" s="2848"/>
      <c r="Y116" s="2847"/>
      <c r="Z116" s="2848"/>
      <c r="AA116" s="2847"/>
      <c r="AB116" s="2848"/>
      <c r="AC116" s="2847"/>
      <c r="AD116" s="2848"/>
      <c r="AE116" s="2847"/>
      <c r="AF116" s="2848"/>
      <c r="AG116" s="2847"/>
      <c r="AH116" s="2848"/>
      <c r="AI116" s="2847"/>
      <c r="AJ116" s="2848"/>
      <c r="AK116" s="2847"/>
      <c r="AL116" s="2848"/>
      <c r="AM116" s="2847"/>
      <c r="AN116" s="2848"/>
      <c r="AO116" s="2847"/>
      <c r="AP116" s="2848"/>
      <c r="AQ116" s="2847"/>
      <c r="AR116" s="2848"/>
      <c r="AS116" s="2847"/>
      <c r="AT116" s="2848"/>
      <c r="AU116" s="2847"/>
      <c r="AV116" s="2848"/>
      <c r="AW116" s="2847"/>
      <c r="AX116" s="2848"/>
      <c r="AY116" s="2847"/>
      <c r="AZ116" s="2848"/>
      <c r="BA116" s="2847"/>
      <c r="BB116" s="2848"/>
      <c r="BC116" s="2847"/>
      <c r="BD116" s="2848"/>
      <c r="BE116" s="2847"/>
      <c r="BF116" s="2848"/>
      <c r="BG116" s="2847"/>
      <c r="BH116" s="2848"/>
      <c r="BI116" s="1442"/>
    </row>
    <row r="117" spans="1:61" ht="6" customHeight="1">
      <c r="A117" s="2864"/>
      <c r="B117" s="1409"/>
      <c r="C117" s="1410"/>
      <c r="D117" s="1442"/>
      <c r="E117" s="2849"/>
      <c r="F117" s="2850"/>
      <c r="G117" s="2849"/>
      <c r="H117" s="2850"/>
      <c r="I117" s="2849"/>
      <c r="J117" s="2850"/>
      <c r="K117" s="2849"/>
      <c r="L117" s="2850"/>
      <c r="M117" s="2849"/>
      <c r="N117" s="2850"/>
      <c r="O117" s="2849"/>
      <c r="P117" s="2850"/>
      <c r="Q117" s="2849"/>
      <c r="R117" s="2850"/>
      <c r="S117" s="2849"/>
      <c r="T117" s="2850"/>
      <c r="U117" s="2849"/>
      <c r="V117" s="2850"/>
      <c r="W117" s="2849"/>
      <c r="X117" s="2850"/>
      <c r="Y117" s="2849"/>
      <c r="Z117" s="2850"/>
      <c r="AA117" s="2849"/>
      <c r="AB117" s="2850"/>
      <c r="AC117" s="2849"/>
      <c r="AD117" s="2850"/>
      <c r="AE117" s="2849"/>
      <c r="AF117" s="2850"/>
      <c r="AG117" s="2849"/>
      <c r="AH117" s="2850"/>
      <c r="AI117" s="2849"/>
      <c r="AJ117" s="2850"/>
      <c r="AK117" s="2849"/>
      <c r="AL117" s="2850"/>
      <c r="AM117" s="2849"/>
      <c r="AN117" s="2850"/>
      <c r="AO117" s="2849"/>
      <c r="AP117" s="2850"/>
      <c r="AQ117" s="2849"/>
      <c r="AR117" s="2850"/>
      <c r="AS117" s="2849"/>
      <c r="AT117" s="2850"/>
      <c r="AU117" s="2849"/>
      <c r="AV117" s="2850"/>
      <c r="AW117" s="2849"/>
      <c r="AX117" s="2850"/>
      <c r="AY117" s="2849"/>
      <c r="AZ117" s="2850"/>
      <c r="BA117" s="2849"/>
      <c r="BB117" s="2850"/>
      <c r="BC117" s="2849"/>
      <c r="BD117" s="2850"/>
      <c r="BE117" s="2849"/>
      <c r="BF117" s="2850"/>
      <c r="BG117" s="2849"/>
      <c r="BH117" s="2850"/>
      <c r="BI117" s="1442"/>
    </row>
    <row r="118" spans="1:61" ht="6" customHeight="1">
      <c r="A118" s="2864"/>
      <c r="B118" s="1257">
        <v>7</v>
      </c>
      <c r="C118" s="1258"/>
      <c r="D118" s="1439"/>
      <c r="E118" s="2845"/>
      <c r="F118" s="2846"/>
      <c r="G118" s="2845"/>
      <c r="H118" s="2846"/>
      <c r="I118" s="2845"/>
      <c r="J118" s="2846"/>
      <c r="K118" s="2845"/>
      <c r="L118" s="2846"/>
      <c r="M118" s="2845"/>
      <c r="N118" s="2846"/>
      <c r="O118" s="2845"/>
      <c r="P118" s="2846"/>
      <c r="Q118" s="2845"/>
      <c r="R118" s="2846"/>
      <c r="S118" s="2845"/>
      <c r="T118" s="2846"/>
      <c r="U118" s="2845"/>
      <c r="V118" s="2846"/>
      <c r="W118" s="2845"/>
      <c r="X118" s="2846"/>
      <c r="Y118" s="2845"/>
      <c r="Z118" s="2846"/>
      <c r="AA118" s="2845"/>
      <c r="AB118" s="2846"/>
      <c r="AC118" s="2845"/>
      <c r="AD118" s="2846"/>
      <c r="AE118" s="2845"/>
      <c r="AF118" s="2846"/>
      <c r="AG118" s="2845"/>
      <c r="AH118" s="2846"/>
      <c r="AI118" s="2845"/>
      <c r="AJ118" s="2846"/>
      <c r="AK118" s="2845"/>
      <c r="AL118" s="2846"/>
      <c r="AM118" s="2845"/>
      <c r="AN118" s="2846"/>
      <c r="AO118" s="2845"/>
      <c r="AP118" s="2846"/>
      <c r="AQ118" s="2845"/>
      <c r="AR118" s="2846"/>
      <c r="AS118" s="2845"/>
      <c r="AT118" s="2846"/>
      <c r="AU118" s="2845"/>
      <c r="AV118" s="2846"/>
      <c r="AW118" s="2845"/>
      <c r="AX118" s="2846"/>
      <c r="AY118" s="2845"/>
      <c r="AZ118" s="2846"/>
      <c r="BA118" s="2845"/>
      <c r="BB118" s="2846"/>
      <c r="BC118" s="2845"/>
      <c r="BD118" s="2846"/>
      <c r="BE118" s="2845"/>
      <c r="BF118" s="2846"/>
      <c r="BG118" s="2845"/>
      <c r="BH118" s="2846"/>
      <c r="BI118" s="1439" t="s">
        <v>108</v>
      </c>
    </row>
    <row r="119" spans="1:61" ht="3" customHeight="1">
      <c r="A119" s="2864"/>
      <c r="B119" s="1409"/>
      <c r="C119" s="1410"/>
      <c r="D119" s="1442"/>
      <c r="E119" s="2847"/>
      <c r="F119" s="2848"/>
      <c r="G119" s="2847"/>
      <c r="H119" s="2848"/>
      <c r="I119" s="2847"/>
      <c r="J119" s="2848"/>
      <c r="K119" s="2847"/>
      <c r="L119" s="2848"/>
      <c r="M119" s="2847"/>
      <c r="N119" s="2848"/>
      <c r="O119" s="2847"/>
      <c r="P119" s="2848"/>
      <c r="Q119" s="2847"/>
      <c r="R119" s="2848"/>
      <c r="S119" s="2847"/>
      <c r="T119" s="2848"/>
      <c r="U119" s="2847"/>
      <c r="V119" s="2848"/>
      <c r="W119" s="2847"/>
      <c r="X119" s="2848"/>
      <c r="Y119" s="2847"/>
      <c r="Z119" s="2848"/>
      <c r="AA119" s="2847"/>
      <c r="AB119" s="2848"/>
      <c r="AC119" s="2847"/>
      <c r="AD119" s="2848"/>
      <c r="AE119" s="2847"/>
      <c r="AF119" s="2848"/>
      <c r="AG119" s="2847"/>
      <c r="AH119" s="2848"/>
      <c r="AI119" s="2847"/>
      <c r="AJ119" s="2848"/>
      <c r="AK119" s="2847"/>
      <c r="AL119" s="2848"/>
      <c r="AM119" s="2847"/>
      <c r="AN119" s="2848"/>
      <c r="AO119" s="2847"/>
      <c r="AP119" s="2848"/>
      <c r="AQ119" s="2847"/>
      <c r="AR119" s="2848"/>
      <c r="AS119" s="2847"/>
      <c r="AT119" s="2848"/>
      <c r="AU119" s="2847"/>
      <c r="AV119" s="2848"/>
      <c r="AW119" s="2847"/>
      <c r="AX119" s="2848"/>
      <c r="AY119" s="2847"/>
      <c r="AZ119" s="2848"/>
      <c r="BA119" s="2847"/>
      <c r="BB119" s="2848"/>
      <c r="BC119" s="2847"/>
      <c r="BD119" s="2848"/>
      <c r="BE119" s="2847"/>
      <c r="BF119" s="2848"/>
      <c r="BG119" s="2847"/>
      <c r="BH119" s="2848"/>
      <c r="BI119" s="1442"/>
    </row>
    <row r="120" spans="1:61" ht="6" customHeight="1">
      <c r="A120" s="2864"/>
      <c r="B120" s="1260"/>
      <c r="C120" s="1261"/>
      <c r="D120" s="1440"/>
      <c r="E120" s="2849"/>
      <c r="F120" s="2850"/>
      <c r="G120" s="2849"/>
      <c r="H120" s="2850"/>
      <c r="I120" s="2849"/>
      <c r="J120" s="2850"/>
      <c r="K120" s="2849"/>
      <c r="L120" s="2850"/>
      <c r="M120" s="2849"/>
      <c r="N120" s="2850"/>
      <c r="O120" s="2849"/>
      <c r="P120" s="2850"/>
      <c r="Q120" s="2849"/>
      <c r="R120" s="2850"/>
      <c r="S120" s="2849"/>
      <c r="T120" s="2850"/>
      <c r="U120" s="2849"/>
      <c r="V120" s="2850"/>
      <c r="W120" s="2849"/>
      <c r="X120" s="2850"/>
      <c r="Y120" s="2849"/>
      <c r="Z120" s="2850"/>
      <c r="AA120" s="2849"/>
      <c r="AB120" s="2850"/>
      <c r="AC120" s="2849"/>
      <c r="AD120" s="2850"/>
      <c r="AE120" s="2849"/>
      <c r="AF120" s="2850"/>
      <c r="AG120" s="2849"/>
      <c r="AH120" s="2850"/>
      <c r="AI120" s="2849"/>
      <c r="AJ120" s="2850"/>
      <c r="AK120" s="2849"/>
      <c r="AL120" s="2850"/>
      <c r="AM120" s="2849"/>
      <c r="AN120" s="2850"/>
      <c r="AO120" s="2849"/>
      <c r="AP120" s="2850"/>
      <c r="AQ120" s="2849"/>
      <c r="AR120" s="2850"/>
      <c r="AS120" s="2849"/>
      <c r="AT120" s="2850"/>
      <c r="AU120" s="2849"/>
      <c r="AV120" s="2850"/>
      <c r="AW120" s="2849"/>
      <c r="AX120" s="2850"/>
      <c r="AY120" s="2849"/>
      <c r="AZ120" s="2850"/>
      <c r="BA120" s="2849"/>
      <c r="BB120" s="2850"/>
      <c r="BC120" s="2849"/>
      <c r="BD120" s="2850"/>
      <c r="BE120" s="2849"/>
      <c r="BF120" s="2850"/>
      <c r="BG120" s="2849"/>
      <c r="BH120" s="2850"/>
      <c r="BI120" s="1440"/>
    </row>
    <row r="121" spans="1:61" ht="6" customHeight="1">
      <c r="A121" s="2864"/>
      <c r="B121" s="1409">
        <v>8</v>
      </c>
      <c r="C121" s="1410"/>
      <c r="D121" s="1442"/>
      <c r="E121" s="2845"/>
      <c r="F121" s="2846"/>
      <c r="G121" s="2845"/>
      <c r="H121" s="2846"/>
      <c r="I121" s="2845"/>
      <c r="J121" s="2846"/>
      <c r="K121" s="2845"/>
      <c r="L121" s="2846"/>
      <c r="M121" s="2845"/>
      <c r="N121" s="2846"/>
      <c r="O121" s="2845"/>
      <c r="P121" s="2846"/>
      <c r="Q121" s="2845"/>
      <c r="R121" s="2846"/>
      <c r="S121" s="2845"/>
      <c r="T121" s="2846"/>
      <c r="U121" s="2845"/>
      <c r="V121" s="2846"/>
      <c r="W121" s="2845"/>
      <c r="X121" s="2846"/>
      <c r="Y121" s="2845"/>
      <c r="Z121" s="2846"/>
      <c r="AA121" s="2845"/>
      <c r="AB121" s="2846"/>
      <c r="AC121" s="2845"/>
      <c r="AD121" s="2846"/>
      <c r="AE121" s="2845"/>
      <c r="AF121" s="2846"/>
      <c r="AG121" s="2845"/>
      <c r="AH121" s="2846"/>
      <c r="AI121" s="2845"/>
      <c r="AJ121" s="2846"/>
      <c r="AK121" s="2845"/>
      <c r="AL121" s="2846"/>
      <c r="AM121" s="2845"/>
      <c r="AN121" s="2846"/>
      <c r="AO121" s="2845"/>
      <c r="AP121" s="2846"/>
      <c r="AQ121" s="2845"/>
      <c r="AR121" s="2846"/>
      <c r="AS121" s="2845"/>
      <c r="AT121" s="2846"/>
      <c r="AU121" s="2845"/>
      <c r="AV121" s="2846"/>
      <c r="AW121" s="2845"/>
      <c r="AX121" s="2846"/>
      <c r="AY121" s="2845"/>
      <c r="AZ121" s="2846"/>
      <c r="BA121" s="2845"/>
      <c r="BB121" s="2846"/>
      <c r="BC121" s="2845"/>
      <c r="BD121" s="2846"/>
      <c r="BE121" s="2845"/>
      <c r="BF121" s="2846"/>
      <c r="BG121" s="2845"/>
      <c r="BH121" s="2846"/>
      <c r="BI121" s="1442" t="s">
        <v>108</v>
      </c>
    </row>
    <row r="122" spans="1:61" ht="3" customHeight="1">
      <c r="A122" s="2864"/>
      <c r="B122" s="1409"/>
      <c r="C122" s="1410"/>
      <c r="D122" s="1442"/>
      <c r="E122" s="2847"/>
      <c r="F122" s="2848"/>
      <c r="G122" s="2847"/>
      <c r="H122" s="2848"/>
      <c r="I122" s="2847"/>
      <c r="J122" s="2848"/>
      <c r="K122" s="2847"/>
      <c r="L122" s="2848"/>
      <c r="M122" s="2847"/>
      <c r="N122" s="2848"/>
      <c r="O122" s="2847"/>
      <c r="P122" s="2848"/>
      <c r="Q122" s="2847"/>
      <c r="R122" s="2848"/>
      <c r="S122" s="2847"/>
      <c r="T122" s="2848"/>
      <c r="U122" s="2847"/>
      <c r="V122" s="2848"/>
      <c r="W122" s="2847"/>
      <c r="X122" s="2848"/>
      <c r="Y122" s="2847"/>
      <c r="Z122" s="2848"/>
      <c r="AA122" s="2847"/>
      <c r="AB122" s="2848"/>
      <c r="AC122" s="2847"/>
      <c r="AD122" s="2848"/>
      <c r="AE122" s="2847"/>
      <c r="AF122" s="2848"/>
      <c r="AG122" s="2847"/>
      <c r="AH122" s="2848"/>
      <c r="AI122" s="2847"/>
      <c r="AJ122" s="2848"/>
      <c r="AK122" s="2847"/>
      <c r="AL122" s="2848"/>
      <c r="AM122" s="2847"/>
      <c r="AN122" s="2848"/>
      <c r="AO122" s="2847"/>
      <c r="AP122" s="2848"/>
      <c r="AQ122" s="2847"/>
      <c r="AR122" s="2848"/>
      <c r="AS122" s="2847"/>
      <c r="AT122" s="2848"/>
      <c r="AU122" s="2847"/>
      <c r="AV122" s="2848"/>
      <c r="AW122" s="2847"/>
      <c r="AX122" s="2848"/>
      <c r="AY122" s="2847"/>
      <c r="AZ122" s="2848"/>
      <c r="BA122" s="2847"/>
      <c r="BB122" s="2848"/>
      <c r="BC122" s="2847"/>
      <c r="BD122" s="2848"/>
      <c r="BE122" s="2847"/>
      <c r="BF122" s="2848"/>
      <c r="BG122" s="2847"/>
      <c r="BH122" s="2848"/>
      <c r="BI122" s="1442"/>
    </row>
    <row r="123" spans="1:61" ht="6" customHeight="1">
      <c r="A123" s="2864"/>
      <c r="B123" s="1409"/>
      <c r="C123" s="1410"/>
      <c r="D123" s="1442"/>
      <c r="E123" s="2849"/>
      <c r="F123" s="2850"/>
      <c r="G123" s="2849"/>
      <c r="H123" s="2850"/>
      <c r="I123" s="2849"/>
      <c r="J123" s="2850"/>
      <c r="K123" s="2849"/>
      <c r="L123" s="2850"/>
      <c r="M123" s="2849"/>
      <c r="N123" s="2850"/>
      <c r="O123" s="2849"/>
      <c r="P123" s="2850"/>
      <c r="Q123" s="2849"/>
      <c r="R123" s="2850"/>
      <c r="S123" s="2849"/>
      <c r="T123" s="2850"/>
      <c r="U123" s="2849"/>
      <c r="V123" s="2850"/>
      <c r="W123" s="2849"/>
      <c r="X123" s="2850"/>
      <c r="Y123" s="2849"/>
      <c r="Z123" s="2850"/>
      <c r="AA123" s="2849"/>
      <c r="AB123" s="2850"/>
      <c r="AC123" s="2849"/>
      <c r="AD123" s="2850"/>
      <c r="AE123" s="2849"/>
      <c r="AF123" s="2850"/>
      <c r="AG123" s="2849"/>
      <c r="AH123" s="2850"/>
      <c r="AI123" s="2849"/>
      <c r="AJ123" s="2850"/>
      <c r="AK123" s="2849"/>
      <c r="AL123" s="2850"/>
      <c r="AM123" s="2849"/>
      <c r="AN123" s="2850"/>
      <c r="AO123" s="2849"/>
      <c r="AP123" s="2850"/>
      <c r="AQ123" s="2849"/>
      <c r="AR123" s="2850"/>
      <c r="AS123" s="2849"/>
      <c r="AT123" s="2850"/>
      <c r="AU123" s="2849"/>
      <c r="AV123" s="2850"/>
      <c r="AW123" s="2849"/>
      <c r="AX123" s="2850"/>
      <c r="AY123" s="2849"/>
      <c r="AZ123" s="2850"/>
      <c r="BA123" s="2849"/>
      <c r="BB123" s="2850"/>
      <c r="BC123" s="2849"/>
      <c r="BD123" s="2850"/>
      <c r="BE123" s="2849"/>
      <c r="BF123" s="2850"/>
      <c r="BG123" s="2849"/>
      <c r="BH123" s="2850"/>
      <c r="BI123" s="1442"/>
    </row>
    <row r="124" spans="1:61" ht="6" customHeight="1">
      <c r="A124" s="2864"/>
      <c r="B124" s="1257">
        <v>9</v>
      </c>
      <c r="C124" s="1258"/>
      <c r="D124" s="1439"/>
      <c r="E124" s="2845"/>
      <c r="F124" s="2846"/>
      <c r="G124" s="2845"/>
      <c r="H124" s="2846"/>
      <c r="I124" s="2845"/>
      <c r="J124" s="2846"/>
      <c r="K124" s="2845"/>
      <c r="L124" s="2846"/>
      <c r="M124" s="2845"/>
      <c r="N124" s="2846"/>
      <c r="O124" s="2845"/>
      <c r="P124" s="2846"/>
      <c r="Q124" s="2845"/>
      <c r="R124" s="2846"/>
      <c r="S124" s="2845"/>
      <c r="T124" s="2846"/>
      <c r="U124" s="2845"/>
      <c r="V124" s="2846"/>
      <c r="W124" s="2845"/>
      <c r="X124" s="2846"/>
      <c r="Y124" s="2845"/>
      <c r="Z124" s="2846"/>
      <c r="AA124" s="2845"/>
      <c r="AB124" s="2846"/>
      <c r="AC124" s="2845"/>
      <c r="AD124" s="2846"/>
      <c r="AE124" s="2845"/>
      <c r="AF124" s="2846"/>
      <c r="AG124" s="2845"/>
      <c r="AH124" s="2846"/>
      <c r="AI124" s="2845"/>
      <c r="AJ124" s="2846"/>
      <c r="AK124" s="2845"/>
      <c r="AL124" s="2846"/>
      <c r="AM124" s="2845"/>
      <c r="AN124" s="2846"/>
      <c r="AO124" s="2845"/>
      <c r="AP124" s="2846"/>
      <c r="AQ124" s="2845"/>
      <c r="AR124" s="2846"/>
      <c r="AS124" s="2845"/>
      <c r="AT124" s="2846"/>
      <c r="AU124" s="2845"/>
      <c r="AV124" s="2846"/>
      <c r="AW124" s="2845"/>
      <c r="AX124" s="2846"/>
      <c r="AY124" s="2845"/>
      <c r="AZ124" s="2846"/>
      <c r="BA124" s="2845"/>
      <c r="BB124" s="2846"/>
      <c r="BC124" s="2845"/>
      <c r="BD124" s="2846"/>
      <c r="BE124" s="2845"/>
      <c r="BF124" s="2846"/>
      <c r="BG124" s="2845"/>
      <c r="BH124" s="2846"/>
      <c r="BI124" s="1439" t="s">
        <v>108</v>
      </c>
    </row>
    <row r="125" spans="1:61" ht="3" customHeight="1">
      <c r="A125" s="2864"/>
      <c r="B125" s="1409"/>
      <c r="C125" s="1410"/>
      <c r="D125" s="1442"/>
      <c r="E125" s="2847"/>
      <c r="F125" s="2848"/>
      <c r="G125" s="2847"/>
      <c r="H125" s="2848"/>
      <c r="I125" s="2847"/>
      <c r="J125" s="2848"/>
      <c r="K125" s="2847"/>
      <c r="L125" s="2848"/>
      <c r="M125" s="2847"/>
      <c r="N125" s="2848"/>
      <c r="O125" s="2847"/>
      <c r="P125" s="2848"/>
      <c r="Q125" s="2847"/>
      <c r="R125" s="2848"/>
      <c r="S125" s="2847"/>
      <c r="T125" s="2848"/>
      <c r="U125" s="2847"/>
      <c r="V125" s="2848"/>
      <c r="W125" s="2847"/>
      <c r="X125" s="2848"/>
      <c r="Y125" s="2847"/>
      <c r="Z125" s="2848"/>
      <c r="AA125" s="2847"/>
      <c r="AB125" s="2848"/>
      <c r="AC125" s="2847"/>
      <c r="AD125" s="2848"/>
      <c r="AE125" s="2847"/>
      <c r="AF125" s="2848"/>
      <c r="AG125" s="2847"/>
      <c r="AH125" s="2848"/>
      <c r="AI125" s="2847"/>
      <c r="AJ125" s="2848"/>
      <c r="AK125" s="2847"/>
      <c r="AL125" s="2848"/>
      <c r="AM125" s="2847"/>
      <c r="AN125" s="2848"/>
      <c r="AO125" s="2847"/>
      <c r="AP125" s="2848"/>
      <c r="AQ125" s="2847"/>
      <c r="AR125" s="2848"/>
      <c r="AS125" s="2847"/>
      <c r="AT125" s="2848"/>
      <c r="AU125" s="2847"/>
      <c r="AV125" s="2848"/>
      <c r="AW125" s="2847"/>
      <c r="AX125" s="2848"/>
      <c r="AY125" s="2847"/>
      <c r="AZ125" s="2848"/>
      <c r="BA125" s="2847"/>
      <c r="BB125" s="2848"/>
      <c r="BC125" s="2847"/>
      <c r="BD125" s="2848"/>
      <c r="BE125" s="2847"/>
      <c r="BF125" s="2848"/>
      <c r="BG125" s="2847"/>
      <c r="BH125" s="2848"/>
      <c r="BI125" s="1442"/>
    </row>
    <row r="126" spans="1:61" ht="6" customHeight="1">
      <c r="A126" s="2864"/>
      <c r="B126" s="1260"/>
      <c r="C126" s="1261"/>
      <c r="D126" s="1440"/>
      <c r="E126" s="2849"/>
      <c r="F126" s="2850"/>
      <c r="G126" s="2849"/>
      <c r="H126" s="2850"/>
      <c r="I126" s="2849"/>
      <c r="J126" s="2850"/>
      <c r="K126" s="2849"/>
      <c r="L126" s="2850"/>
      <c r="M126" s="2849"/>
      <c r="N126" s="2850"/>
      <c r="O126" s="2849"/>
      <c r="P126" s="2850"/>
      <c r="Q126" s="2849"/>
      <c r="R126" s="2850"/>
      <c r="S126" s="2849"/>
      <c r="T126" s="2850"/>
      <c r="U126" s="2849"/>
      <c r="V126" s="2850"/>
      <c r="W126" s="2849"/>
      <c r="X126" s="2850"/>
      <c r="Y126" s="2849"/>
      <c r="Z126" s="2850"/>
      <c r="AA126" s="2849"/>
      <c r="AB126" s="2850"/>
      <c r="AC126" s="2849"/>
      <c r="AD126" s="2850"/>
      <c r="AE126" s="2849"/>
      <c r="AF126" s="2850"/>
      <c r="AG126" s="2849"/>
      <c r="AH126" s="2850"/>
      <c r="AI126" s="2849"/>
      <c r="AJ126" s="2850"/>
      <c r="AK126" s="2849"/>
      <c r="AL126" s="2850"/>
      <c r="AM126" s="2849"/>
      <c r="AN126" s="2850"/>
      <c r="AO126" s="2849"/>
      <c r="AP126" s="2850"/>
      <c r="AQ126" s="2849"/>
      <c r="AR126" s="2850"/>
      <c r="AS126" s="2849"/>
      <c r="AT126" s="2850"/>
      <c r="AU126" s="2849"/>
      <c r="AV126" s="2850"/>
      <c r="AW126" s="2849"/>
      <c r="AX126" s="2850"/>
      <c r="AY126" s="2849"/>
      <c r="AZ126" s="2850"/>
      <c r="BA126" s="2849"/>
      <c r="BB126" s="2850"/>
      <c r="BC126" s="2849"/>
      <c r="BD126" s="2850"/>
      <c r="BE126" s="2849"/>
      <c r="BF126" s="2850"/>
      <c r="BG126" s="2849"/>
      <c r="BH126" s="2850"/>
      <c r="BI126" s="1440"/>
    </row>
    <row r="127" spans="1:61" ht="6" customHeight="1">
      <c r="A127" s="2864"/>
      <c r="B127" s="1409">
        <v>10</v>
      </c>
      <c r="C127" s="1410"/>
      <c r="D127" s="1442"/>
      <c r="E127" s="2845"/>
      <c r="F127" s="2846"/>
      <c r="G127" s="2845"/>
      <c r="H127" s="2846"/>
      <c r="I127" s="2845"/>
      <c r="J127" s="2846"/>
      <c r="K127" s="2845"/>
      <c r="L127" s="2846"/>
      <c r="M127" s="2845"/>
      <c r="N127" s="2846"/>
      <c r="O127" s="2845"/>
      <c r="P127" s="2846"/>
      <c r="Q127" s="2845"/>
      <c r="R127" s="2846"/>
      <c r="S127" s="2845"/>
      <c r="T127" s="2846"/>
      <c r="U127" s="2845"/>
      <c r="V127" s="2846"/>
      <c r="W127" s="2845"/>
      <c r="X127" s="2846"/>
      <c r="Y127" s="2845"/>
      <c r="Z127" s="2846"/>
      <c r="AA127" s="2845"/>
      <c r="AB127" s="2846"/>
      <c r="AC127" s="2845"/>
      <c r="AD127" s="2846"/>
      <c r="AE127" s="2845"/>
      <c r="AF127" s="2846"/>
      <c r="AG127" s="2845"/>
      <c r="AH127" s="2846"/>
      <c r="AI127" s="2845"/>
      <c r="AJ127" s="2846"/>
      <c r="AK127" s="2845"/>
      <c r="AL127" s="2846"/>
      <c r="AM127" s="2845"/>
      <c r="AN127" s="2846"/>
      <c r="AO127" s="2845"/>
      <c r="AP127" s="2846"/>
      <c r="AQ127" s="2845"/>
      <c r="AR127" s="2846"/>
      <c r="AS127" s="2845"/>
      <c r="AT127" s="2846"/>
      <c r="AU127" s="2845"/>
      <c r="AV127" s="2846"/>
      <c r="AW127" s="2845"/>
      <c r="AX127" s="2846"/>
      <c r="AY127" s="2845"/>
      <c r="AZ127" s="2846"/>
      <c r="BA127" s="2845"/>
      <c r="BB127" s="2846"/>
      <c r="BC127" s="2845"/>
      <c r="BD127" s="2846"/>
      <c r="BE127" s="2845"/>
      <c r="BF127" s="2846"/>
      <c r="BG127" s="2845"/>
      <c r="BH127" s="2846"/>
      <c r="BI127" s="1442" t="s">
        <v>108</v>
      </c>
    </row>
    <row r="128" spans="1:61" ht="3" customHeight="1">
      <c r="A128" s="2864"/>
      <c r="B128" s="1409"/>
      <c r="C128" s="1410"/>
      <c r="D128" s="1442"/>
      <c r="E128" s="2847"/>
      <c r="F128" s="2848"/>
      <c r="G128" s="2847"/>
      <c r="H128" s="2848"/>
      <c r="I128" s="2847"/>
      <c r="J128" s="2848"/>
      <c r="K128" s="2847"/>
      <c r="L128" s="2848"/>
      <c r="M128" s="2847"/>
      <c r="N128" s="2848"/>
      <c r="O128" s="2847"/>
      <c r="P128" s="2848"/>
      <c r="Q128" s="2847"/>
      <c r="R128" s="2848"/>
      <c r="S128" s="2847"/>
      <c r="T128" s="2848"/>
      <c r="U128" s="2847"/>
      <c r="V128" s="2848"/>
      <c r="W128" s="2847"/>
      <c r="X128" s="2848"/>
      <c r="Y128" s="2847"/>
      <c r="Z128" s="2848"/>
      <c r="AA128" s="2847"/>
      <c r="AB128" s="2848"/>
      <c r="AC128" s="2847"/>
      <c r="AD128" s="2848"/>
      <c r="AE128" s="2847"/>
      <c r="AF128" s="2848"/>
      <c r="AG128" s="2847"/>
      <c r="AH128" s="2848"/>
      <c r="AI128" s="2847"/>
      <c r="AJ128" s="2848"/>
      <c r="AK128" s="2847"/>
      <c r="AL128" s="2848"/>
      <c r="AM128" s="2847"/>
      <c r="AN128" s="2848"/>
      <c r="AO128" s="2847"/>
      <c r="AP128" s="2848"/>
      <c r="AQ128" s="2847"/>
      <c r="AR128" s="2848"/>
      <c r="AS128" s="2847"/>
      <c r="AT128" s="2848"/>
      <c r="AU128" s="2847"/>
      <c r="AV128" s="2848"/>
      <c r="AW128" s="2847"/>
      <c r="AX128" s="2848"/>
      <c r="AY128" s="2847"/>
      <c r="AZ128" s="2848"/>
      <c r="BA128" s="2847"/>
      <c r="BB128" s="2848"/>
      <c r="BC128" s="2847"/>
      <c r="BD128" s="2848"/>
      <c r="BE128" s="2847"/>
      <c r="BF128" s="2848"/>
      <c r="BG128" s="2847"/>
      <c r="BH128" s="2848"/>
      <c r="BI128" s="1442"/>
    </row>
    <row r="129" spans="1:61" ht="6" customHeight="1">
      <c r="A129" s="2864"/>
      <c r="B129" s="1409"/>
      <c r="C129" s="1261"/>
      <c r="D129" s="1440"/>
      <c r="E129" s="2849"/>
      <c r="F129" s="2850"/>
      <c r="G129" s="2849"/>
      <c r="H129" s="2850"/>
      <c r="I129" s="2849"/>
      <c r="J129" s="2850"/>
      <c r="K129" s="2849"/>
      <c r="L129" s="2850"/>
      <c r="M129" s="2849"/>
      <c r="N129" s="2850"/>
      <c r="O129" s="2849"/>
      <c r="P129" s="2850"/>
      <c r="Q129" s="2849"/>
      <c r="R129" s="2850"/>
      <c r="S129" s="2849"/>
      <c r="T129" s="2850"/>
      <c r="U129" s="2849"/>
      <c r="V129" s="2850"/>
      <c r="W129" s="2849"/>
      <c r="X129" s="2850"/>
      <c r="Y129" s="2849"/>
      <c r="Z129" s="2850"/>
      <c r="AA129" s="2849"/>
      <c r="AB129" s="2850"/>
      <c r="AC129" s="2849"/>
      <c r="AD129" s="2850"/>
      <c r="AE129" s="2849"/>
      <c r="AF129" s="2850"/>
      <c r="AG129" s="2849"/>
      <c r="AH129" s="2850"/>
      <c r="AI129" s="2849"/>
      <c r="AJ129" s="2850"/>
      <c r="AK129" s="2849"/>
      <c r="AL129" s="2850"/>
      <c r="AM129" s="2849"/>
      <c r="AN129" s="2850"/>
      <c r="AO129" s="2849"/>
      <c r="AP129" s="2850"/>
      <c r="AQ129" s="2849"/>
      <c r="AR129" s="2850"/>
      <c r="AS129" s="2849"/>
      <c r="AT129" s="2850"/>
      <c r="AU129" s="2849"/>
      <c r="AV129" s="2850"/>
      <c r="AW129" s="2849"/>
      <c r="AX129" s="2850"/>
      <c r="AY129" s="2849"/>
      <c r="AZ129" s="2850"/>
      <c r="BA129" s="2849"/>
      <c r="BB129" s="2850"/>
      <c r="BC129" s="2849"/>
      <c r="BD129" s="2850"/>
      <c r="BE129" s="2849"/>
      <c r="BF129" s="2850"/>
      <c r="BG129" s="2849"/>
      <c r="BH129" s="2850"/>
      <c r="BI129" s="1442"/>
    </row>
    <row r="130" spans="1:61" ht="6" customHeight="1">
      <c r="A130" s="2864"/>
      <c r="B130" s="1257">
        <v>11</v>
      </c>
      <c r="C130" s="1410"/>
      <c r="D130" s="1442"/>
      <c r="E130" s="2845"/>
      <c r="F130" s="2846"/>
      <c r="G130" s="2845"/>
      <c r="H130" s="2846"/>
      <c r="I130" s="2845"/>
      <c r="J130" s="2846"/>
      <c r="K130" s="2845"/>
      <c r="L130" s="2846"/>
      <c r="M130" s="2845"/>
      <c r="N130" s="2846"/>
      <c r="O130" s="2845"/>
      <c r="P130" s="2846"/>
      <c r="Q130" s="2845"/>
      <c r="R130" s="2846"/>
      <c r="S130" s="2845"/>
      <c r="T130" s="2846"/>
      <c r="U130" s="2845"/>
      <c r="V130" s="2846"/>
      <c r="W130" s="2845"/>
      <c r="X130" s="2846"/>
      <c r="Y130" s="2845"/>
      <c r="Z130" s="2846"/>
      <c r="AA130" s="2845"/>
      <c r="AB130" s="2846"/>
      <c r="AC130" s="2845"/>
      <c r="AD130" s="2846"/>
      <c r="AE130" s="2845"/>
      <c r="AF130" s="2846"/>
      <c r="AG130" s="2845"/>
      <c r="AH130" s="2846"/>
      <c r="AI130" s="2845"/>
      <c r="AJ130" s="2846"/>
      <c r="AK130" s="2845"/>
      <c r="AL130" s="2846"/>
      <c r="AM130" s="2845"/>
      <c r="AN130" s="2846"/>
      <c r="AO130" s="2845"/>
      <c r="AP130" s="2846"/>
      <c r="AQ130" s="2845"/>
      <c r="AR130" s="2846"/>
      <c r="AS130" s="2845"/>
      <c r="AT130" s="2846"/>
      <c r="AU130" s="2845"/>
      <c r="AV130" s="2846"/>
      <c r="AW130" s="2845"/>
      <c r="AX130" s="2846"/>
      <c r="AY130" s="2845"/>
      <c r="AZ130" s="2846"/>
      <c r="BA130" s="2845"/>
      <c r="BB130" s="2846"/>
      <c r="BC130" s="2845"/>
      <c r="BD130" s="2846"/>
      <c r="BE130" s="2845"/>
      <c r="BF130" s="2846"/>
      <c r="BG130" s="2845"/>
      <c r="BH130" s="2846"/>
      <c r="BI130" s="1439" t="s">
        <v>108</v>
      </c>
    </row>
    <row r="131" spans="1:61" ht="3" customHeight="1">
      <c r="A131" s="2864"/>
      <c r="B131" s="1409"/>
      <c r="C131" s="1410"/>
      <c r="D131" s="1442"/>
      <c r="E131" s="2847"/>
      <c r="F131" s="2848"/>
      <c r="G131" s="2847"/>
      <c r="H131" s="2848"/>
      <c r="I131" s="2847"/>
      <c r="J131" s="2848"/>
      <c r="K131" s="2847"/>
      <c r="L131" s="2848"/>
      <c r="M131" s="2847"/>
      <c r="N131" s="2848"/>
      <c r="O131" s="2847"/>
      <c r="P131" s="2848"/>
      <c r="Q131" s="2847"/>
      <c r="R131" s="2848"/>
      <c r="S131" s="2847"/>
      <c r="T131" s="2848"/>
      <c r="U131" s="2847"/>
      <c r="V131" s="2848"/>
      <c r="W131" s="2847"/>
      <c r="X131" s="2848"/>
      <c r="Y131" s="2847"/>
      <c r="Z131" s="2848"/>
      <c r="AA131" s="2847"/>
      <c r="AB131" s="2848"/>
      <c r="AC131" s="2847"/>
      <c r="AD131" s="2848"/>
      <c r="AE131" s="2847"/>
      <c r="AF131" s="2848"/>
      <c r="AG131" s="2847"/>
      <c r="AH131" s="2848"/>
      <c r="AI131" s="2847"/>
      <c r="AJ131" s="2848"/>
      <c r="AK131" s="2847"/>
      <c r="AL131" s="2848"/>
      <c r="AM131" s="2847"/>
      <c r="AN131" s="2848"/>
      <c r="AO131" s="2847"/>
      <c r="AP131" s="2848"/>
      <c r="AQ131" s="2847"/>
      <c r="AR131" s="2848"/>
      <c r="AS131" s="2847"/>
      <c r="AT131" s="2848"/>
      <c r="AU131" s="2847"/>
      <c r="AV131" s="2848"/>
      <c r="AW131" s="2847"/>
      <c r="AX131" s="2848"/>
      <c r="AY131" s="2847"/>
      <c r="AZ131" s="2848"/>
      <c r="BA131" s="2847"/>
      <c r="BB131" s="2848"/>
      <c r="BC131" s="2847"/>
      <c r="BD131" s="2848"/>
      <c r="BE131" s="2847"/>
      <c r="BF131" s="2848"/>
      <c r="BG131" s="2847"/>
      <c r="BH131" s="2848"/>
      <c r="BI131" s="1442"/>
    </row>
    <row r="132" spans="1:61" ht="6" customHeight="1">
      <c r="A132" s="2864"/>
      <c r="B132" s="1409"/>
      <c r="C132" s="1410"/>
      <c r="D132" s="1442"/>
      <c r="E132" s="2849"/>
      <c r="F132" s="2850"/>
      <c r="G132" s="2849"/>
      <c r="H132" s="2850"/>
      <c r="I132" s="2849"/>
      <c r="J132" s="2850"/>
      <c r="K132" s="2849"/>
      <c r="L132" s="2850"/>
      <c r="M132" s="2849"/>
      <c r="N132" s="2850"/>
      <c r="O132" s="2849"/>
      <c r="P132" s="2850"/>
      <c r="Q132" s="2849"/>
      <c r="R132" s="2850"/>
      <c r="S132" s="2849"/>
      <c r="T132" s="2850"/>
      <c r="U132" s="2849"/>
      <c r="V132" s="2850"/>
      <c r="W132" s="2849"/>
      <c r="X132" s="2850"/>
      <c r="Y132" s="2849"/>
      <c r="Z132" s="2850"/>
      <c r="AA132" s="2849"/>
      <c r="AB132" s="2850"/>
      <c r="AC132" s="2849"/>
      <c r="AD132" s="2850"/>
      <c r="AE132" s="2849"/>
      <c r="AF132" s="2850"/>
      <c r="AG132" s="2849"/>
      <c r="AH132" s="2850"/>
      <c r="AI132" s="2849"/>
      <c r="AJ132" s="2850"/>
      <c r="AK132" s="2849"/>
      <c r="AL132" s="2850"/>
      <c r="AM132" s="2849"/>
      <c r="AN132" s="2850"/>
      <c r="AO132" s="2849"/>
      <c r="AP132" s="2850"/>
      <c r="AQ132" s="2849"/>
      <c r="AR132" s="2850"/>
      <c r="AS132" s="2849"/>
      <c r="AT132" s="2850"/>
      <c r="AU132" s="2849"/>
      <c r="AV132" s="2850"/>
      <c r="AW132" s="2849"/>
      <c r="AX132" s="2850"/>
      <c r="AY132" s="2849"/>
      <c r="AZ132" s="2850"/>
      <c r="BA132" s="2849"/>
      <c r="BB132" s="2850"/>
      <c r="BC132" s="2849"/>
      <c r="BD132" s="2850"/>
      <c r="BE132" s="2849"/>
      <c r="BF132" s="2850"/>
      <c r="BG132" s="2849"/>
      <c r="BH132" s="2850"/>
      <c r="BI132" s="1442"/>
    </row>
    <row r="133" spans="1:61" ht="6" customHeight="1">
      <c r="A133" s="2864"/>
      <c r="B133" s="1257">
        <v>12</v>
      </c>
      <c r="C133" s="1258"/>
      <c r="D133" s="1439"/>
      <c r="E133" s="2845"/>
      <c r="F133" s="2846"/>
      <c r="G133" s="2845"/>
      <c r="H133" s="2846"/>
      <c r="I133" s="2845"/>
      <c r="J133" s="2846"/>
      <c r="K133" s="2845"/>
      <c r="L133" s="2846"/>
      <c r="M133" s="2845"/>
      <c r="N133" s="2846"/>
      <c r="O133" s="2845"/>
      <c r="P133" s="2846"/>
      <c r="Q133" s="2845"/>
      <c r="R133" s="2846"/>
      <c r="S133" s="2845"/>
      <c r="T133" s="2846"/>
      <c r="U133" s="2845"/>
      <c r="V133" s="2846"/>
      <c r="W133" s="2845"/>
      <c r="X133" s="2846"/>
      <c r="Y133" s="2845"/>
      <c r="Z133" s="2846"/>
      <c r="AA133" s="2845"/>
      <c r="AB133" s="2846"/>
      <c r="AC133" s="2845"/>
      <c r="AD133" s="2846"/>
      <c r="AE133" s="2845"/>
      <c r="AF133" s="2846"/>
      <c r="AG133" s="2845"/>
      <c r="AH133" s="2846"/>
      <c r="AI133" s="2845"/>
      <c r="AJ133" s="2846"/>
      <c r="AK133" s="2845"/>
      <c r="AL133" s="2846"/>
      <c r="AM133" s="2845"/>
      <c r="AN133" s="2846"/>
      <c r="AO133" s="2845"/>
      <c r="AP133" s="2846"/>
      <c r="AQ133" s="2845"/>
      <c r="AR133" s="2846"/>
      <c r="AS133" s="2845"/>
      <c r="AT133" s="2846"/>
      <c r="AU133" s="2845"/>
      <c r="AV133" s="2846"/>
      <c r="AW133" s="2845"/>
      <c r="AX133" s="2846"/>
      <c r="AY133" s="2845"/>
      <c r="AZ133" s="2846"/>
      <c r="BA133" s="2845"/>
      <c r="BB133" s="2846"/>
      <c r="BC133" s="2845"/>
      <c r="BD133" s="2846"/>
      <c r="BE133" s="2845"/>
      <c r="BF133" s="2846"/>
      <c r="BG133" s="2845"/>
      <c r="BH133" s="2846"/>
      <c r="BI133" s="1439" t="s">
        <v>108</v>
      </c>
    </row>
    <row r="134" spans="1:61" ht="3" customHeight="1">
      <c r="A134" s="2864"/>
      <c r="B134" s="1409"/>
      <c r="C134" s="1410"/>
      <c r="D134" s="1442"/>
      <c r="E134" s="2847"/>
      <c r="F134" s="2848"/>
      <c r="G134" s="2847"/>
      <c r="H134" s="2848"/>
      <c r="I134" s="2847"/>
      <c r="J134" s="2848"/>
      <c r="K134" s="2847"/>
      <c r="L134" s="2848"/>
      <c r="M134" s="2847"/>
      <c r="N134" s="2848"/>
      <c r="O134" s="2847"/>
      <c r="P134" s="2848"/>
      <c r="Q134" s="2847"/>
      <c r="R134" s="2848"/>
      <c r="S134" s="2847"/>
      <c r="T134" s="2848"/>
      <c r="U134" s="2847"/>
      <c r="V134" s="2848"/>
      <c r="W134" s="2847"/>
      <c r="X134" s="2848"/>
      <c r="Y134" s="2847"/>
      <c r="Z134" s="2848"/>
      <c r="AA134" s="2847"/>
      <c r="AB134" s="2848"/>
      <c r="AC134" s="2847"/>
      <c r="AD134" s="2848"/>
      <c r="AE134" s="2847"/>
      <c r="AF134" s="2848"/>
      <c r="AG134" s="2847"/>
      <c r="AH134" s="2848"/>
      <c r="AI134" s="2847"/>
      <c r="AJ134" s="2848"/>
      <c r="AK134" s="2847"/>
      <c r="AL134" s="2848"/>
      <c r="AM134" s="2847"/>
      <c r="AN134" s="2848"/>
      <c r="AO134" s="2847"/>
      <c r="AP134" s="2848"/>
      <c r="AQ134" s="2847"/>
      <c r="AR134" s="2848"/>
      <c r="AS134" s="2847"/>
      <c r="AT134" s="2848"/>
      <c r="AU134" s="2847"/>
      <c r="AV134" s="2848"/>
      <c r="AW134" s="2847"/>
      <c r="AX134" s="2848"/>
      <c r="AY134" s="2847"/>
      <c r="AZ134" s="2848"/>
      <c r="BA134" s="2847"/>
      <c r="BB134" s="2848"/>
      <c r="BC134" s="2847"/>
      <c r="BD134" s="2848"/>
      <c r="BE134" s="2847"/>
      <c r="BF134" s="2848"/>
      <c r="BG134" s="2847"/>
      <c r="BH134" s="2848"/>
      <c r="BI134" s="1442"/>
    </row>
    <row r="135" spans="1:61" ht="6" customHeight="1">
      <c r="A135" s="2864"/>
      <c r="B135" s="1409"/>
      <c r="C135" s="1410"/>
      <c r="D135" s="1442"/>
      <c r="E135" s="2849"/>
      <c r="F135" s="2850"/>
      <c r="G135" s="2849"/>
      <c r="H135" s="2850"/>
      <c r="I135" s="2849"/>
      <c r="J135" s="2850"/>
      <c r="K135" s="2849"/>
      <c r="L135" s="2850"/>
      <c r="M135" s="2849"/>
      <c r="N135" s="2850"/>
      <c r="O135" s="2849"/>
      <c r="P135" s="2850"/>
      <c r="Q135" s="2849"/>
      <c r="R135" s="2850"/>
      <c r="S135" s="2849"/>
      <c r="T135" s="2850"/>
      <c r="U135" s="2849"/>
      <c r="V135" s="2850"/>
      <c r="W135" s="2849"/>
      <c r="X135" s="2850"/>
      <c r="Y135" s="2849"/>
      <c r="Z135" s="2850"/>
      <c r="AA135" s="2849"/>
      <c r="AB135" s="2850"/>
      <c r="AC135" s="2849"/>
      <c r="AD135" s="2850"/>
      <c r="AE135" s="2849"/>
      <c r="AF135" s="2850"/>
      <c r="AG135" s="2849"/>
      <c r="AH135" s="2850"/>
      <c r="AI135" s="2849"/>
      <c r="AJ135" s="2850"/>
      <c r="AK135" s="2849"/>
      <c r="AL135" s="2850"/>
      <c r="AM135" s="2849"/>
      <c r="AN135" s="2850"/>
      <c r="AO135" s="2849"/>
      <c r="AP135" s="2850"/>
      <c r="AQ135" s="2849"/>
      <c r="AR135" s="2850"/>
      <c r="AS135" s="2849"/>
      <c r="AT135" s="2850"/>
      <c r="AU135" s="2849"/>
      <c r="AV135" s="2850"/>
      <c r="AW135" s="2849"/>
      <c r="AX135" s="2850"/>
      <c r="AY135" s="2849"/>
      <c r="AZ135" s="2850"/>
      <c r="BA135" s="2849"/>
      <c r="BB135" s="2850"/>
      <c r="BC135" s="2849"/>
      <c r="BD135" s="2850"/>
      <c r="BE135" s="2849"/>
      <c r="BF135" s="2850"/>
      <c r="BG135" s="2849"/>
      <c r="BH135" s="2850"/>
      <c r="BI135" s="1442"/>
    </row>
    <row r="136" spans="1:61" ht="6" customHeight="1">
      <c r="A136" s="2864"/>
      <c r="B136" s="1257">
        <v>13</v>
      </c>
      <c r="C136" s="1258"/>
      <c r="D136" s="1439"/>
      <c r="E136" s="2845"/>
      <c r="F136" s="2846"/>
      <c r="G136" s="2845"/>
      <c r="H136" s="2846"/>
      <c r="I136" s="2845"/>
      <c r="J136" s="2846"/>
      <c r="K136" s="2845"/>
      <c r="L136" s="2846"/>
      <c r="M136" s="2845"/>
      <c r="N136" s="2846"/>
      <c r="O136" s="2845"/>
      <c r="P136" s="2846"/>
      <c r="Q136" s="2845"/>
      <c r="R136" s="2846"/>
      <c r="S136" s="2845"/>
      <c r="T136" s="2846"/>
      <c r="U136" s="2845"/>
      <c r="V136" s="2846"/>
      <c r="W136" s="2845"/>
      <c r="X136" s="2846"/>
      <c r="Y136" s="2845"/>
      <c r="Z136" s="2846"/>
      <c r="AA136" s="2845"/>
      <c r="AB136" s="2846"/>
      <c r="AC136" s="2845"/>
      <c r="AD136" s="2846"/>
      <c r="AE136" s="2845"/>
      <c r="AF136" s="2846"/>
      <c r="AG136" s="2845"/>
      <c r="AH136" s="2846"/>
      <c r="AI136" s="2845"/>
      <c r="AJ136" s="2846"/>
      <c r="AK136" s="2845"/>
      <c r="AL136" s="2846"/>
      <c r="AM136" s="2845"/>
      <c r="AN136" s="2846"/>
      <c r="AO136" s="2845"/>
      <c r="AP136" s="2846"/>
      <c r="AQ136" s="2845"/>
      <c r="AR136" s="2846"/>
      <c r="AS136" s="2845"/>
      <c r="AT136" s="2846"/>
      <c r="AU136" s="2845"/>
      <c r="AV136" s="2846"/>
      <c r="AW136" s="2845"/>
      <c r="AX136" s="2846"/>
      <c r="AY136" s="2845"/>
      <c r="AZ136" s="2846"/>
      <c r="BA136" s="2845"/>
      <c r="BB136" s="2846"/>
      <c r="BC136" s="2845"/>
      <c r="BD136" s="2846"/>
      <c r="BE136" s="2845"/>
      <c r="BF136" s="2846"/>
      <c r="BG136" s="2845"/>
      <c r="BH136" s="2846"/>
      <c r="BI136" s="1439" t="s">
        <v>108</v>
      </c>
    </row>
    <row r="137" spans="1:61" ht="3" customHeight="1">
      <c r="A137" s="2864"/>
      <c r="B137" s="1409"/>
      <c r="C137" s="1410"/>
      <c r="D137" s="1442"/>
      <c r="E137" s="2847"/>
      <c r="F137" s="2848"/>
      <c r="G137" s="2847"/>
      <c r="H137" s="2848"/>
      <c r="I137" s="2847"/>
      <c r="J137" s="2848"/>
      <c r="K137" s="2847"/>
      <c r="L137" s="2848"/>
      <c r="M137" s="2847"/>
      <c r="N137" s="2848"/>
      <c r="O137" s="2847"/>
      <c r="P137" s="2848"/>
      <c r="Q137" s="2847"/>
      <c r="R137" s="2848"/>
      <c r="S137" s="2847"/>
      <c r="T137" s="2848"/>
      <c r="U137" s="2847"/>
      <c r="V137" s="2848"/>
      <c r="W137" s="2847"/>
      <c r="X137" s="2848"/>
      <c r="Y137" s="2847"/>
      <c r="Z137" s="2848"/>
      <c r="AA137" s="2847"/>
      <c r="AB137" s="2848"/>
      <c r="AC137" s="2847"/>
      <c r="AD137" s="2848"/>
      <c r="AE137" s="2847"/>
      <c r="AF137" s="2848"/>
      <c r="AG137" s="2847"/>
      <c r="AH137" s="2848"/>
      <c r="AI137" s="2847"/>
      <c r="AJ137" s="2848"/>
      <c r="AK137" s="2847"/>
      <c r="AL137" s="2848"/>
      <c r="AM137" s="2847"/>
      <c r="AN137" s="2848"/>
      <c r="AO137" s="2847"/>
      <c r="AP137" s="2848"/>
      <c r="AQ137" s="2847"/>
      <c r="AR137" s="2848"/>
      <c r="AS137" s="2847"/>
      <c r="AT137" s="2848"/>
      <c r="AU137" s="2847"/>
      <c r="AV137" s="2848"/>
      <c r="AW137" s="2847"/>
      <c r="AX137" s="2848"/>
      <c r="AY137" s="2847"/>
      <c r="AZ137" s="2848"/>
      <c r="BA137" s="2847"/>
      <c r="BB137" s="2848"/>
      <c r="BC137" s="2847"/>
      <c r="BD137" s="2848"/>
      <c r="BE137" s="2847"/>
      <c r="BF137" s="2848"/>
      <c r="BG137" s="2847"/>
      <c r="BH137" s="2848"/>
      <c r="BI137" s="1442"/>
    </row>
    <row r="138" spans="1:61" ht="6" customHeight="1">
      <c r="A138" s="2864"/>
      <c r="B138" s="1409"/>
      <c r="C138" s="1410"/>
      <c r="D138" s="1442"/>
      <c r="E138" s="2849"/>
      <c r="F138" s="2850"/>
      <c r="G138" s="2849"/>
      <c r="H138" s="2850"/>
      <c r="I138" s="2849"/>
      <c r="J138" s="2850"/>
      <c r="K138" s="2849"/>
      <c r="L138" s="2850"/>
      <c r="M138" s="2849"/>
      <c r="N138" s="2850"/>
      <c r="O138" s="2849"/>
      <c r="P138" s="2850"/>
      <c r="Q138" s="2849"/>
      <c r="R138" s="2850"/>
      <c r="S138" s="2849"/>
      <c r="T138" s="2850"/>
      <c r="U138" s="2849"/>
      <c r="V138" s="2850"/>
      <c r="W138" s="2849"/>
      <c r="X138" s="2850"/>
      <c r="Y138" s="2849"/>
      <c r="Z138" s="2850"/>
      <c r="AA138" s="2849"/>
      <c r="AB138" s="2850"/>
      <c r="AC138" s="2849"/>
      <c r="AD138" s="2850"/>
      <c r="AE138" s="2849"/>
      <c r="AF138" s="2850"/>
      <c r="AG138" s="2849"/>
      <c r="AH138" s="2850"/>
      <c r="AI138" s="2849"/>
      <c r="AJ138" s="2850"/>
      <c r="AK138" s="2849"/>
      <c r="AL138" s="2850"/>
      <c r="AM138" s="2849"/>
      <c r="AN138" s="2850"/>
      <c r="AO138" s="2849"/>
      <c r="AP138" s="2850"/>
      <c r="AQ138" s="2849"/>
      <c r="AR138" s="2850"/>
      <c r="AS138" s="2849"/>
      <c r="AT138" s="2850"/>
      <c r="AU138" s="2849"/>
      <c r="AV138" s="2850"/>
      <c r="AW138" s="2849"/>
      <c r="AX138" s="2850"/>
      <c r="AY138" s="2849"/>
      <c r="AZ138" s="2850"/>
      <c r="BA138" s="2849"/>
      <c r="BB138" s="2850"/>
      <c r="BC138" s="2849"/>
      <c r="BD138" s="2850"/>
      <c r="BE138" s="2849"/>
      <c r="BF138" s="2850"/>
      <c r="BG138" s="2849"/>
      <c r="BH138" s="2850"/>
      <c r="BI138" s="1442"/>
    </row>
    <row r="139" spans="1:61" ht="6" customHeight="1">
      <c r="A139" s="2864"/>
      <c r="B139" s="1257">
        <v>14</v>
      </c>
      <c r="C139" s="1258"/>
      <c r="D139" s="1439"/>
      <c r="E139" s="2845"/>
      <c r="F139" s="2846"/>
      <c r="G139" s="2845"/>
      <c r="H139" s="2846"/>
      <c r="I139" s="2845"/>
      <c r="J139" s="2846"/>
      <c r="K139" s="2845"/>
      <c r="L139" s="2846"/>
      <c r="M139" s="2845"/>
      <c r="N139" s="2846"/>
      <c r="O139" s="2845"/>
      <c r="P139" s="2846"/>
      <c r="Q139" s="2845"/>
      <c r="R139" s="2846"/>
      <c r="S139" s="2845"/>
      <c r="T139" s="2846"/>
      <c r="U139" s="2845"/>
      <c r="V139" s="2846"/>
      <c r="W139" s="2845"/>
      <c r="X139" s="2846"/>
      <c r="Y139" s="2845"/>
      <c r="Z139" s="2846"/>
      <c r="AA139" s="2845"/>
      <c r="AB139" s="2846"/>
      <c r="AC139" s="2845"/>
      <c r="AD139" s="2846"/>
      <c r="AE139" s="2845"/>
      <c r="AF139" s="2846"/>
      <c r="AG139" s="2845"/>
      <c r="AH139" s="2846"/>
      <c r="AI139" s="2845"/>
      <c r="AJ139" s="2846"/>
      <c r="AK139" s="2845"/>
      <c r="AL139" s="2846"/>
      <c r="AM139" s="2845"/>
      <c r="AN139" s="2846"/>
      <c r="AO139" s="2845"/>
      <c r="AP139" s="2846"/>
      <c r="AQ139" s="2845"/>
      <c r="AR139" s="2846"/>
      <c r="AS139" s="2845"/>
      <c r="AT139" s="2846"/>
      <c r="AU139" s="2845"/>
      <c r="AV139" s="2846"/>
      <c r="AW139" s="2845"/>
      <c r="AX139" s="2846"/>
      <c r="AY139" s="2845"/>
      <c r="AZ139" s="2846"/>
      <c r="BA139" s="2845"/>
      <c r="BB139" s="2846"/>
      <c r="BC139" s="2845"/>
      <c r="BD139" s="2846"/>
      <c r="BE139" s="2845"/>
      <c r="BF139" s="2846"/>
      <c r="BG139" s="2845"/>
      <c r="BH139" s="2846"/>
      <c r="BI139" s="1439" t="s">
        <v>108</v>
      </c>
    </row>
    <row r="140" spans="1:61" ht="3" customHeight="1">
      <c r="A140" s="2864"/>
      <c r="B140" s="1409"/>
      <c r="C140" s="1410"/>
      <c r="D140" s="1442"/>
      <c r="E140" s="2847"/>
      <c r="F140" s="2848"/>
      <c r="G140" s="2847"/>
      <c r="H140" s="2848"/>
      <c r="I140" s="2847"/>
      <c r="J140" s="2848"/>
      <c r="K140" s="2847"/>
      <c r="L140" s="2848"/>
      <c r="M140" s="2847"/>
      <c r="N140" s="2848"/>
      <c r="O140" s="2847"/>
      <c r="P140" s="2848"/>
      <c r="Q140" s="2847"/>
      <c r="R140" s="2848"/>
      <c r="S140" s="2847"/>
      <c r="T140" s="2848"/>
      <c r="U140" s="2847"/>
      <c r="V140" s="2848"/>
      <c r="W140" s="2847"/>
      <c r="X140" s="2848"/>
      <c r="Y140" s="2847"/>
      <c r="Z140" s="2848"/>
      <c r="AA140" s="2847"/>
      <c r="AB140" s="2848"/>
      <c r="AC140" s="2847"/>
      <c r="AD140" s="2848"/>
      <c r="AE140" s="2847"/>
      <c r="AF140" s="2848"/>
      <c r="AG140" s="2847"/>
      <c r="AH140" s="2848"/>
      <c r="AI140" s="2847"/>
      <c r="AJ140" s="2848"/>
      <c r="AK140" s="2847"/>
      <c r="AL140" s="2848"/>
      <c r="AM140" s="2847"/>
      <c r="AN140" s="2848"/>
      <c r="AO140" s="2847"/>
      <c r="AP140" s="2848"/>
      <c r="AQ140" s="2847"/>
      <c r="AR140" s="2848"/>
      <c r="AS140" s="2847"/>
      <c r="AT140" s="2848"/>
      <c r="AU140" s="2847"/>
      <c r="AV140" s="2848"/>
      <c r="AW140" s="2847"/>
      <c r="AX140" s="2848"/>
      <c r="AY140" s="2847"/>
      <c r="AZ140" s="2848"/>
      <c r="BA140" s="2847"/>
      <c r="BB140" s="2848"/>
      <c r="BC140" s="2847"/>
      <c r="BD140" s="2848"/>
      <c r="BE140" s="2847"/>
      <c r="BF140" s="2848"/>
      <c r="BG140" s="2847"/>
      <c r="BH140" s="2848"/>
      <c r="BI140" s="1442"/>
    </row>
    <row r="141" spans="1:61" ht="6" customHeight="1">
      <c r="A141" s="2864"/>
      <c r="B141" s="1409"/>
      <c r="C141" s="1410"/>
      <c r="D141" s="1442"/>
      <c r="E141" s="2849"/>
      <c r="F141" s="2850"/>
      <c r="G141" s="2849"/>
      <c r="H141" s="2850"/>
      <c r="I141" s="2849"/>
      <c r="J141" s="2850"/>
      <c r="K141" s="2849"/>
      <c r="L141" s="2850"/>
      <c r="M141" s="2849"/>
      <c r="N141" s="2850"/>
      <c r="O141" s="2849"/>
      <c r="P141" s="2850"/>
      <c r="Q141" s="2849"/>
      <c r="R141" s="2850"/>
      <c r="S141" s="2849"/>
      <c r="T141" s="2850"/>
      <c r="U141" s="2849"/>
      <c r="V141" s="2850"/>
      <c r="W141" s="2849"/>
      <c r="X141" s="2850"/>
      <c r="Y141" s="2849"/>
      <c r="Z141" s="2850"/>
      <c r="AA141" s="2849"/>
      <c r="AB141" s="2850"/>
      <c r="AC141" s="2849"/>
      <c r="AD141" s="2850"/>
      <c r="AE141" s="2849"/>
      <c r="AF141" s="2850"/>
      <c r="AG141" s="2849"/>
      <c r="AH141" s="2850"/>
      <c r="AI141" s="2849"/>
      <c r="AJ141" s="2850"/>
      <c r="AK141" s="2849"/>
      <c r="AL141" s="2850"/>
      <c r="AM141" s="2849"/>
      <c r="AN141" s="2850"/>
      <c r="AO141" s="2849"/>
      <c r="AP141" s="2850"/>
      <c r="AQ141" s="2849"/>
      <c r="AR141" s="2850"/>
      <c r="AS141" s="2849"/>
      <c r="AT141" s="2850"/>
      <c r="AU141" s="2849"/>
      <c r="AV141" s="2850"/>
      <c r="AW141" s="2849"/>
      <c r="AX141" s="2850"/>
      <c r="AY141" s="2849"/>
      <c r="AZ141" s="2850"/>
      <c r="BA141" s="2849"/>
      <c r="BB141" s="2850"/>
      <c r="BC141" s="2849"/>
      <c r="BD141" s="2850"/>
      <c r="BE141" s="2849"/>
      <c r="BF141" s="2850"/>
      <c r="BG141" s="2849"/>
      <c r="BH141" s="2850"/>
      <c r="BI141" s="1442"/>
    </row>
    <row r="142" spans="1:61" ht="6" customHeight="1">
      <c r="A142" s="2864"/>
      <c r="B142" s="1257">
        <v>15</v>
      </c>
      <c r="C142" s="1258"/>
      <c r="D142" s="1439"/>
      <c r="E142" s="2845"/>
      <c r="F142" s="2846"/>
      <c r="G142" s="2845"/>
      <c r="H142" s="2846"/>
      <c r="I142" s="2845"/>
      <c r="J142" s="2846"/>
      <c r="K142" s="2845"/>
      <c r="L142" s="2846"/>
      <c r="M142" s="2845"/>
      <c r="N142" s="2846"/>
      <c r="O142" s="2845"/>
      <c r="P142" s="2846"/>
      <c r="Q142" s="2845"/>
      <c r="R142" s="2846"/>
      <c r="S142" s="2845"/>
      <c r="T142" s="2846"/>
      <c r="U142" s="2845"/>
      <c r="V142" s="2846"/>
      <c r="W142" s="2845"/>
      <c r="X142" s="2846"/>
      <c r="Y142" s="2845"/>
      <c r="Z142" s="2846"/>
      <c r="AA142" s="2845"/>
      <c r="AB142" s="2846"/>
      <c r="AC142" s="2845"/>
      <c r="AD142" s="2846"/>
      <c r="AE142" s="2845"/>
      <c r="AF142" s="2846"/>
      <c r="AG142" s="2845"/>
      <c r="AH142" s="2846"/>
      <c r="AI142" s="2845"/>
      <c r="AJ142" s="2846"/>
      <c r="AK142" s="2845"/>
      <c r="AL142" s="2846"/>
      <c r="AM142" s="2845"/>
      <c r="AN142" s="2846"/>
      <c r="AO142" s="2845"/>
      <c r="AP142" s="2846"/>
      <c r="AQ142" s="2845"/>
      <c r="AR142" s="2846"/>
      <c r="AS142" s="2845"/>
      <c r="AT142" s="2846"/>
      <c r="AU142" s="2845"/>
      <c r="AV142" s="2846"/>
      <c r="AW142" s="2845"/>
      <c r="AX142" s="2846"/>
      <c r="AY142" s="2845"/>
      <c r="AZ142" s="2846"/>
      <c r="BA142" s="2845"/>
      <c r="BB142" s="2846"/>
      <c r="BC142" s="2845"/>
      <c r="BD142" s="2846"/>
      <c r="BE142" s="2845"/>
      <c r="BF142" s="2846"/>
      <c r="BG142" s="2845"/>
      <c r="BH142" s="2846"/>
      <c r="BI142" s="1439" t="s">
        <v>108</v>
      </c>
    </row>
    <row r="143" spans="1:61" ht="3" customHeight="1">
      <c r="A143" s="2864"/>
      <c r="B143" s="1409"/>
      <c r="C143" s="1410"/>
      <c r="D143" s="1442"/>
      <c r="E143" s="2847"/>
      <c r="F143" s="2848"/>
      <c r="G143" s="2847"/>
      <c r="H143" s="2848"/>
      <c r="I143" s="2847"/>
      <c r="J143" s="2848"/>
      <c r="K143" s="2847"/>
      <c r="L143" s="2848"/>
      <c r="M143" s="2847"/>
      <c r="N143" s="2848"/>
      <c r="O143" s="2847"/>
      <c r="P143" s="2848"/>
      <c r="Q143" s="2847"/>
      <c r="R143" s="2848"/>
      <c r="S143" s="2847"/>
      <c r="T143" s="2848"/>
      <c r="U143" s="2847"/>
      <c r="V143" s="2848"/>
      <c r="W143" s="2847"/>
      <c r="X143" s="2848"/>
      <c r="Y143" s="2847"/>
      <c r="Z143" s="2848"/>
      <c r="AA143" s="2847"/>
      <c r="AB143" s="2848"/>
      <c r="AC143" s="2847"/>
      <c r="AD143" s="2848"/>
      <c r="AE143" s="2847"/>
      <c r="AF143" s="2848"/>
      <c r="AG143" s="2847"/>
      <c r="AH143" s="2848"/>
      <c r="AI143" s="2847"/>
      <c r="AJ143" s="2848"/>
      <c r="AK143" s="2847"/>
      <c r="AL143" s="2848"/>
      <c r="AM143" s="2847"/>
      <c r="AN143" s="2848"/>
      <c r="AO143" s="2847"/>
      <c r="AP143" s="2848"/>
      <c r="AQ143" s="2847"/>
      <c r="AR143" s="2848"/>
      <c r="AS143" s="2847"/>
      <c r="AT143" s="2848"/>
      <c r="AU143" s="2847"/>
      <c r="AV143" s="2848"/>
      <c r="AW143" s="2847"/>
      <c r="AX143" s="2848"/>
      <c r="AY143" s="2847"/>
      <c r="AZ143" s="2848"/>
      <c r="BA143" s="2847"/>
      <c r="BB143" s="2848"/>
      <c r="BC143" s="2847"/>
      <c r="BD143" s="2848"/>
      <c r="BE143" s="2847"/>
      <c r="BF143" s="2848"/>
      <c r="BG143" s="2847"/>
      <c r="BH143" s="2848"/>
      <c r="BI143" s="1442"/>
    </row>
    <row r="144" spans="1:61" ht="6" customHeight="1">
      <c r="A144" s="2864"/>
      <c r="B144" s="1260"/>
      <c r="C144" s="1410"/>
      <c r="D144" s="1442"/>
      <c r="E144" s="2849"/>
      <c r="F144" s="2850"/>
      <c r="G144" s="2849"/>
      <c r="H144" s="2850"/>
      <c r="I144" s="2849"/>
      <c r="J144" s="2850"/>
      <c r="K144" s="2849"/>
      <c r="L144" s="2850"/>
      <c r="M144" s="2849"/>
      <c r="N144" s="2850"/>
      <c r="O144" s="2849"/>
      <c r="P144" s="2850"/>
      <c r="Q144" s="2849"/>
      <c r="R144" s="2850"/>
      <c r="S144" s="2849"/>
      <c r="T144" s="2850"/>
      <c r="U144" s="2849"/>
      <c r="V144" s="2850"/>
      <c r="W144" s="2849"/>
      <c r="X144" s="2850"/>
      <c r="Y144" s="2849"/>
      <c r="Z144" s="2850"/>
      <c r="AA144" s="2849"/>
      <c r="AB144" s="2850"/>
      <c r="AC144" s="2849"/>
      <c r="AD144" s="2850"/>
      <c r="AE144" s="2849"/>
      <c r="AF144" s="2850"/>
      <c r="AG144" s="2849"/>
      <c r="AH144" s="2850"/>
      <c r="AI144" s="2849"/>
      <c r="AJ144" s="2850"/>
      <c r="AK144" s="2849"/>
      <c r="AL144" s="2850"/>
      <c r="AM144" s="2849"/>
      <c r="AN144" s="2850"/>
      <c r="AO144" s="2849"/>
      <c r="AP144" s="2850"/>
      <c r="AQ144" s="2849"/>
      <c r="AR144" s="2850"/>
      <c r="AS144" s="2849"/>
      <c r="AT144" s="2850"/>
      <c r="AU144" s="2849"/>
      <c r="AV144" s="2850"/>
      <c r="AW144" s="2849"/>
      <c r="AX144" s="2850"/>
      <c r="AY144" s="2849"/>
      <c r="AZ144" s="2850"/>
      <c r="BA144" s="2849"/>
      <c r="BB144" s="2850"/>
      <c r="BC144" s="2849"/>
      <c r="BD144" s="2850"/>
      <c r="BE144" s="2849"/>
      <c r="BF144" s="2850"/>
      <c r="BG144" s="2849"/>
      <c r="BH144" s="2850"/>
      <c r="BI144" s="1440"/>
    </row>
    <row r="145" spans="1:61" ht="6" customHeight="1">
      <c r="A145" s="2864"/>
      <c r="B145" s="1409">
        <v>16</v>
      </c>
      <c r="C145" s="1258"/>
      <c r="D145" s="1439"/>
      <c r="E145" s="2845"/>
      <c r="F145" s="2846"/>
      <c r="G145" s="2845"/>
      <c r="H145" s="2846"/>
      <c r="I145" s="2845"/>
      <c r="J145" s="2846"/>
      <c r="K145" s="2845"/>
      <c r="L145" s="2846"/>
      <c r="M145" s="2845"/>
      <c r="N145" s="2846"/>
      <c r="O145" s="2845"/>
      <c r="P145" s="2846"/>
      <c r="Q145" s="2845"/>
      <c r="R145" s="2846"/>
      <c r="S145" s="2845"/>
      <c r="T145" s="2846"/>
      <c r="U145" s="2845"/>
      <c r="V145" s="2846"/>
      <c r="W145" s="2845"/>
      <c r="X145" s="2846"/>
      <c r="Y145" s="2845"/>
      <c r="Z145" s="2846"/>
      <c r="AA145" s="2845"/>
      <c r="AB145" s="2846"/>
      <c r="AC145" s="2845"/>
      <c r="AD145" s="2846"/>
      <c r="AE145" s="2845"/>
      <c r="AF145" s="2846"/>
      <c r="AG145" s="2845"/>
      <c r="AH145" s="2846"/>
      <c r="AI145" s="2845"/>
      <c r="AJ145" s="2846"/>
      <c r="AK145" s="2845"/>
      <c r="AL145" s="2846"/>
      <c r="AM145" s="2845"/>
      <c r="AN145" s="2846"/>
      <c r="AO145" s="2845"/>
      <c r="AP145" s="2846"/>
      <c r="AQ145" s="2845"/>
      <c r="AR145" s="2846"/>
      <c r="AS145" s="2845"/>
      <c r="AT145" s="2846"/>
      <c r="AU145" s="2845"/>
      <c r="AV145" s="2846"/>
      <c r="AW145" s="2845"/>
      <c r="AX145" s="2846"/>
      <c r="AY145" s="2845"/>
      <c r="AZ145" s="2846"/>
      <c r="BA145" s="2845"/>
      <c r="BB145" s="2846"/>
      <c r="BC145" s="2845"/>
      <c r="BD145" s="2846"/>
      <c r="BE145" s="2845"/>
      <c r="BF145" s="2846"/>
      <c r="BG145" s="2845"/>
      <c r="BH145" s="2846"/>
      <c r="BI145" s="1442" t="s">
        <v>108</v>
      </c>
    </row>
    <row r="146" spans="1:61" ht="3" customHeight="1">
      <c r="A146" s="2864"/>
      <c r="B146" s="1409"/>
      <c r="C146" s="1410"/>
      <c r="D146" s="1442"/>
      <c r="E146" s="2847"/>
      <c r="F146" s="2848"/>
      <c r="G146" s="2847"/>
      <c r="H146" s="2848"/>
      <c r="I146" s="2847"/>
      <c r="J146" s="2848"/>
      <c r="K146" s="2847"/>
      <c r="L146" s="2848"/>
      <c r="M146" s="2847"/>
      <c r="N146" s="2848"/>
      <c r="O146" s="2847"/>
      <c r="P146" s="2848"/>
      <c r="Q146" s="2847"/>
      <c r="R146" s="2848"/>
      <c r="S146" s="2847"/>
      <c r="T146" s="2848"/>
      <c r="U146" s="2847"/>
      <c r="V146" s="2848"/>
      <c r="W146" s="2847"/>
      <c r="X146" s="2848"/>
      <c r="Y146" s="2847"/>
      <c r="Z146" s="2848"/>
      <c r="AA146" s="2847"/>
      <c r="AB146" s="2848"/>
      <c r="AC146" s="2847"/>
      <c r="AD146" s="2848"/>
      <c r="AE146" s="2847"/>
      <c r="AF146" s="2848"/>
      <c r="AG146" s="2847"/>
      <c r="AH146" s="2848"/>
      <c r="AI146" s="2847"/>
      <c r="AJ146" s="2848"/>
      <c r="AK146" s="2847"/>
      <c r="AL146" s="2848"/>
      <c r="AM146" s="2847"/>
      <c r="AN146" s="2848"/>
      <c r="AO146" s="2847"/>
      <c r="AP146" s="2848"/>
      <c r="AQ146" s="2847"/>
      <c r="AR146" s="2848"/>
      <c r="AS146" s="2847"/>
      <c r="AT146" s="2848"/>
      <c r="AU146" s="2847"/>
      <c r="AV146" s="2848"/>
      <c r="AW146" s="2847"/>
      <c r="AX146" s="2848"/>
      <c r="AY146" s="2847"/>
      <c r="AZ146" s="2848"/>
      <c r="BA146" s="2847"/>
      <c r="BB146" s="2848"/>
      <c r="BC146" s="2847"/>
      <c r="BD146" s="2848"/>
      <c r="BE146" s="2847"/>
      <c r="BF146" s="2848"/>
      <c r="BG146" s="2847"/>
      <c r="BH146" s="2848"/>
      <c r="BI146" s="1442"/>
    </row>
    <row r="147" spans="1:61" ht="6" customHeight="1">
      <c r="A147" s="2864"/>
      <c r="B147" s="1260"/>
      <c r="C147" s="1261"/>
      <c r="D147" s="1440"/>
      <c r="E147" s="2849"/>
      <c r="F147" s="2850"/>
      <c r="G147" s="2849"/>
      <c r="H147" s="2850"/>
      <c r="I147" s="2849"/>
      <c r="J147" s="2850"/>
      <c r="K147" s="2849"/>
      <c r="L147" s="2850"/>
      <c r="M147" s="2849"/>
      <c r="N147" s="2850"/>
      <c r="O147" s="2849"/>
      <c r="P147" s="2850"/>
      <c r="Q147" s="2849"/>
      <c r="R147" s="2850"/>
      <c r="S147" s="2849"/>
      <c r="T147" s="2850"/>
      <c r="U147" s="2849"/>
      <c r="V147" s="2850"/>
      <c r="W147" s="2849"/>
      <c r="X147" s="2850"/>
      <c r="Y147" s="2849"/>
      <c r="Z147" s="2850"/>
      <c r="AA147" s="2849"/>
      <c r="AB147" s="2850"/>
      <c r="AC147" s="2849"/>
      <c r="AD147" s="2850"/>
      <c r="AE147" s="2849"/>
      <c r="AF147" s="2850"/>
      <c r="AG147" s="2849"/>
      <c r="AH147" s="2850"/>
      <c r="AI147" s="2849"/>
      <c r="AJ147" s="2850"/>
      <c r="AK147" s="2849"/>
      <c r="AL147" s="2850"/>
      <c r="AM147" s="2849"/>
      <c r="AN147" s="2850"/>
      <c r="AO147" s="2849"/>
      <c r="AP147" s="2850"/>
      <c r="AQ147" s="2849"/>
      <c r="AR147" s="2850"/>
      <c r="AS147" s="2849"/>
      <c r="AT147" s="2850"/>
      <c r="AU147" s="2849"/>
      <c r="AV147" s="2850"/>
      <c r="AW147" s="2849"/>
      <c r="AX147" s="2850"/>
      <c r="AY147" s="2849"/>
      <c r="AZ147" s="2850"/>
      <c r="BA147" s="2849"/>
      <c r="BB147" s="2850"/>
      <c r="BC147" s="2849"/>
      <c r="BD147" s="2850"/>
      <c r="BE147" s="2849"/>
      <c r="BF147" s="2850"/>
      <c r="BG147" s="2849"/>
      <c r="BH147" s="2850"/>
      <c r="BI147" s="1440"/>
    </row>
    <row r="148" spans="1:61" ht="6" customHeight="1">
      <c r="A148" s="2864"/>
      <c r="B148" s="1409">
        <v>17</v>
      </c>
      <c r="C148" s="1410"/>
      <c r="D148" s="1442"/>
      <c r="E148" s="2845"/>
      <c r="F148" s="2846"/>
      <c r="G148" s="2845"/>
      <c r="H148" s="2846"/>
      <c r="I148" s="2845"/>
      <c r="J148" s="2846"/>
      <c r="K148" s="2845"/>
      <c r="L148" s="2846"/>
      <c r="M148" s="2845"/>
      <c r="N148" s="2846"/>
      <c r="O148" s="2845"/>
      <c r="P148" s="2846"/>
      <c r="Q148" s="2845"/>
      <c r="R148" s="2846"/>
      <c r="S148" s="2845"/>
      <c r="T148" s="2846"/>
      <c r="U148" s="2845"/>
      <c r="V148" s="2846"/>
      <c r="W148" s="2845"/>
      <c r="X148" s="2846"/>
      <c r="Y148" s="2845"/>
      <c r="Z148" s="2846"/>
      <c r="AA148" s="2845"/>
      <c r="AB148" s="2846"/>
      <c r="AC148" s="2845"/>
      <c r="AD148" s="2846"/>
      <c r="AE148" s="2845"/>
      <c r="AF148" s="2846"/>
      <c r="AG148" s="2845"/>
      <c r="AH148" s="2846"/>
      <c r="AI148" s="2845"/>
      <c r="AJ148" s="2846"/>
      <c r="AK148" s="2845"/>
      <c r="AL148" s="2846"/>
      <c r="AM148" s="2845"/>
      <c r="AN148" s="2846"/>
      <c r="AO148" s="2845"/>
      <c r="AP148" s="2846"/>
      <c r="AQ148" s="2845"/>
      <c r="AR148" s="2846"/>
      <c r="AS148" s="2845"/>
      <c r="AT148" s="2846"/>
      <c r="AU148" s="2845"/>
      <c r="AV148" s="2846"/>
      <c r="AW148" s="2845"/>
      <c r="AX148" s="2846"/>
      <c r="AY148" s="2845"/>
      <c r="AZ148" s="2846"/>
      <c r="BA148" s="2845"/>
      <c r="BB148" s="2846"/>
      <c r="BC148" s="2845"/>
      <c r="BD148" s="2846"/>
      <c r="BE148" s="2845"/>
      <c r="BF148" s="2846"/>
      <c r="BG148" s="2845"/>
      <c r="BH148" s="2846"/>
      <c r="BI148" s="1442" t="s">
        <v>108</v>
      </c>
    </row>
    <row r="149" spans="1:61" ht="3" customHeight="1">
      <c r="A149" s="2864"/>
      <c r="B149" s="1409"/>
      <c r="C149" s="1410"/>
      <c r="D149" s="1442"/>
      <c r="E149" s="2847"/>
      <c r="F149" s="2848"/>
      <c r="G149" s="2847"/>
      <c r="H149" s="2848"/>
      <c r="I149" s="2847"/>
      <c r="J149" s="2848"/>
      <c r="K149" s="2847"/>
      <c r="L149" s="2848"/>
      <c r="M149" s="2847"/>
      <c r="N149" s="2848"/>
      <c r="O149" s="2847"/>
      <c r="P149" s="2848"/>
      <c r="Q149" s="2847"/>
      <c r="R149" s="2848"/>
      <c r="S149" s="2847"/>
      <c r="T149" s="2848"/>
      <c r="U149" s="2847"/>
      <c r="V149" s="2848"/>
      <c r="W149" s="2847"/>
      <c r="X149" s="2848"/>
      <c r="Y149" s="2847"/>
      <c r="Z149" s="2848"/>
      <c r="AA149" s="2847"/>
      <c r="AB149" s="2848"/>
      <c r="AC149" s="2847"/>
      <c r="AD149" s="2848"/>
      <c r="AE149" s="2847"/>
      <c r="AF149" s="2848"/>
      <c r="AG149" s="2847"/>
      <c r="AH149" s="2848"/>
      <c r="AI149" s="2847"/>
      <c r="AJ149" s="2848"/>
      <c r="AK149" s="2847"/>
      <c r="AL149" s="2848"/>
      <c r="AM149" s="2847"/>
      <c r="AN149" s="2848"/>
      <c r="AO149" s="2847"/>
      <c r="AP149" s="2848"/>
      <c r="AQ149" s="2847"/>
      <c r="AR149" s="2848"/>
      <c r="AS149" s="2847"/>
      <c r="AT149" s="2848"/>
      <c r="AU149" s="2847"/>
      <c r="AV149" s="2848"/>
      <c r="AW149" s="2847"/>
      <c r="AX149" s="2848"/>
      <c r="AY149" s="2847"/>
      <c r="AZ149" s="2848"/>
      <c r="BA149" s="2847"/>
      <c r="BB149" s="2848"/>
      <c r="BC149" s="2847"/>
      <c r="BD149" s="2848"/>
      <c r="BE149" s="2847"/>
      <c r="BF149" s="2848"/>
      <c r="BG149" s="2847"/>
      <c r="BH149" s="2848"/>
      <c r="BI149" s="1442"/>
    </row>
    <row r="150" spans="1:61" ht="6" customHeight="1">
      <c r="A150" s="2864"/>
      <c r="B150" s="1260"/>
      <c r="C150" s="1261"/>
      <c r="D150" s="1440"/>
      <c r="E150" s="2849"/>
      <c r="F150" s="2850"/>
      <c r="G150" s="2849"/>
      <c r="H150" s="2850"/>
      <c r="I150" s="2849"/>
      <c r="J150" s="2850"/>
      <c r="K150" s="2849"/>
      <c r="L150" s="2850"/>
      <c r="M150" s="2849"/>
      <c r="N150" s="2850"/>
      <c r="O150" s="2849"/>
      <c r="P150" s="2850"/>
      <c r="Q150" s="2849"/>
      <c r="R150" s="2850"/>
      <c r="S150" s="2849"/>
      <c r="T150" s="2850"/>
      <c r="U150" s="2849"/>
      <c r="V150" s="2850"/>
      <c r="W150" s="2849"/>
      <c r="X150" s="2850"/>
      <c r="Y150" s="2849"/>
      <c r="Z150" s="2850"/>
      <c r="AA150" s="2849"/>
      <c r="AB150" s="2850"/>
      <c r="AC150" s="2849"/>
      <c r="AD150" s="2850"/>
      <c r="AE150" s="2849"/>
      <c r="AF150" s="2850"/>
      <c r="AG150" s="2849"/>
      <c r="AH150" s="2850"/>
      <c r="AI150" s="2849"/>
      <c r="AJ150" s="2850"/>
      <c r="AK150" s="2849"/>
      <c r="AL150" s="2850"/>
      <c r="AM150" s="2849"/>
      <c r="AN150" s="2850"/>
      <c r="AO150" s="2849"/>
      <c r="AP150" s="2850"/>
      <c r="AQ150" s="2849"/>
      <c r="AR150" s="2850"/>
      <c r="AS150" s="2849"/>
      <c r="AT150" s="2850"/>
      <c r="AU150" s="2849"/>
      <c r="AV150" s="2850"/>
      <c r="AW150" s="2849"/>
      <c r="AX150" s="2850"/>
      <c r="AY150" s="2849"/>
      <c r="AZ150" s="2850"/>
      <c r="BA150" s="2849"/>
      <c r="BB150" s="2850"/>
      <c r="BC150" s="2849"/>
      <c r="BD150" s="2850"/>
      <c r="BE150" s="2849"/>
      <c r="BF150" s="2850"/>
      <c r="BG150" s="2849"/>
      <c r="BH150" s="2850"/>
      <c r="BI150" s="1440"/>
    </row>
    <row r="151" spans="1:61" ht="6" customHeight="1">
      <c r="A151" s="2864"/>
      <c r="B151" s="1409">
        <v>18</v>
      </c>
      <c r="C151" s="1410"/>
      <c r="D151" s="1442"/>
      <c r="E151" s="2845"/>
      <c r="F151" s="2846"/>
      <c r="G151" s="2845"/>
      <c r="H151" s="2846"/>
      <c r="I151" s="2845"/>
      <c r="J151" s="2846"/>
      <c r="K151" s="2845"/>
      <c r="L151" s="2846"/>
      <c r="M151" s="2845"/>
      <c r="N151" s="2846"/>
      <c r="O151" s="2845"/>
      <c r="P151" s="2846"/>
      <c r="Q151" s="2845"/>
      <c r="R151" s="2846"/>
      <c r="S151" s="2845"/>
      <c r="T151" s="2846"/>
      <c r="U151" s="2845"/>
      <c r="V151" s="2846"/>
      <c r="W151" s="2845"/>
      <c r="X151" s="2846"/>
      <c r="Y151" s="2845"/>
      <c r="Z151" s="2846"/>
      <c r="AA151" s="2845"/>
      <c r="AB151" s="2846"/>
      <c r="AC151" s="2845"/>
      <c r="AD151" s="2846"/>
      <c r="AE151" s="2845"/>
      <c r="AF151" s="2846"/>
      <c r="AG151" s="2845"/>
      <c r="AH151" s="2846"/>
      <c r="AI151" s="2845"/>
      <c r="AJ151" s="2846"/>
      <c r="AK151" s="2845"/>
      <c r="AL151" s="2846"/>
      <c r="AM151" s="2845"/>
      <c r="AN151" s="2846"/>
      <c r="AO151" s="2845"/>
      <c r="AP151" s="2846"/>
      <c r="AQ151" s="2845"/>
      <c r="AR151" s="2846"/>
      <c r="AS151" s="2845"/>
      <c r="AT151" s="2846"/>
      <c r="AU151" s="2845"/>
      <c r="AV151" s="2846"/>
      <c r="AW151" s="2845"/>
      <c r="AX151" s="2846"/>
      <c r="AY151" s="2845"/>
      <c r="AZ151" s="2846"/>
      <c r="BA151" s="2845"/>
      <c r="BB151" s="2846"/>
      <c r="BC151" s="2845"/>
      <c r="BD151" s="2846"/>
      <c r="BE151" s="2845"/>
      <c r="BF151" s="2846"/>
      <c r="BG151" s="2845"/>
      <c r="BH151" s="2846"/>
      <c r="BI151" s="1442" t="s">
        <v>108</v>
      </c>
    </row>
    <row r="152" spans="1:61" ht="3" customHeight="1">
      <c r="A152" s="2864"/>
      <c r="B152" s="1409"/>
      <c r="C152" s="1410"/>
      <c r="D152" s="1442"/>
      <c r="E152" s="2847"/>
      <c r="F152" s="2848"/>
      <c r="G152" s="2847"/>
      <c r="H152" s="2848"/>
      <c r="I152" s="2847"/>
      <c r="J152" s="2848"/>
      <c r="K152" s="2847"/>
      <c r="L152" s="2848"/>
      <c r="M152" s="2847"/>
      <c r="N152" s="2848"/>
      <c r="O152" s="2847"/>
      <c r="P152" s="2848"/>
      <c r="Q152" s="2847"/>
      <c r="R152" s="2848"/>
      <c r="S152" s="2847"/>
      <c r="T152" s="2848"/>
      <c r="U152" s="2847"/>
      <c r="V152" s="2848"/>
      <c r="W152" s="2847"/>
      <c r="X152" s="2848"/>
      <c r="Y152" s="2847"/>
      <c r="Z152" s="2848"/>
      <c r="AA152" s="2847"/>
      <c r="AB152" s="2848"/>
      <c r="AC152" s="2847"/>
      <c r="AD152" s="2848"/>
      <c r="AE152" s="2847"/>
      <c r="AF152" s="2848"/>
      <c r="AG152" s="2847"/>
      <c r="AH152" s="2848"/>
      <c r="AI152" s="2847"/>
      <c r="AJ152" s="2848"/>
      <c r="AK152" s="2847"/>
      <c r="AL152" s="2848"/>
      <c r="AM152" s="2847"/>
      <c r="AN152" s="2848"/>
      <c r="AO152" s="2847"/>
      <c r="AP152" s="2848"/>
      <c r="AQ152" s="2847"/>
      <c r="AR152" s="2848"/>
      <c r="AS152" s="2847"/>
      <c r="AT152" s="2848"/>
      <c r="AU152" s="2847"/>
      <c r="AV152" s="2848"/>
      <c r="AW152" s="2847"/>
      <c r="AX152" s="2848"/>
      <c r="AY152" s="2847"/>
      <c r="AZ152" s="2848"/>
      <c r="BA152" s="2847"/>
      <c r="BB152" s="2848"/>
      <c r="BC152" s="2847"/>
      <c r="BD152" s="2848"/>
      <c r="BE152" s="2847"/>
      <c r="BF152" s="2848"/>
      <c r="BG152" s="2847"/>
      <c r="BH152" s="2848"/>
      <c r="BI152" s="1442"/>
    </row>
    <row r="153" spans="1:61" ht="6" customHeight="1">
      <c r="A153" s="2864"/>
      <c r="B153" s="1260"/>
      <c r="C153" s="1261"/>
      <c r="D153" s="1440"/>
      <c r="E153" s="2849"/>
      <c r="F153" s="2850"/>
      <c r="G153" s="2849"/>
      <c r="H153" s="2850"/>
      <c r="I153" s="2849"/>
      <c r="J153" s="2850"/>
      <c r="K153" s="2849"/>
      <c r="L153" s="2850"/>
      <c r="M153" s="2849"/>
      <c r="N153" s="2850"/>
      <c r="O153" s="2849"/>
      <c r="P153" s="2850"/>
      <c r="Q153" s="2849"/>
      <c r="R153" s="2850"/>
      <c r="S153" s="2849"/>
      <c r="T153" s="2850"/>
      <c r="U153" s="2849"/>
      <c r="V153" s="2850"/>
      <c r="W153" s="2849"/>
      <c r="X153" s="2850"/>
      <c r="Y153" s="2849"/>
      <c r="Z153" s="2850"/>
      <c r="AA153" s="2849"/>
      <c r="AB153" s="2850"/>
      <c r="AC153" s="2849"/>
      <c r="AD153" s="2850"/>
      <c r="AE153" s="2849"/>
      <c r="AF153" s="2850"/>
      <c r="AG153" s="2849"/>
      <c r="AH153" s="2850"/>
      <c r="AI153" s="2849"/>
      <c r="AJ153" s="2850"/>
      <c r="AK153" s="2849"/>
      <c r="AL153" s="2850"/>
      <c r="AM153" s="2849"/>
      <c r="AN153" s="2850"/>
      <c r="AO153" s="2849"/>
      <c r="AP153" s="2850"/>
      <c r="AQ153" s="2849"/>
      <c r="AR153" s="2850"/>
      <c r="AS153" s="2849"/>
      <c r="AT153" s="2850"/>
      <c r="AU153" s="2849"/>
      <c r="AV153" s="2850"/>
      <c r="AW153" s="2849"/>
      <c r="AX153" s="2850"/>
      <c r="AY153" s="2849"/>
      <c r="AZ153" s="2850"/>
      <c r="BA153" s="2849"/>
      <c r="BB153" s="2850"/>
      <c r="BC153" s="2849"/>
      <c r="BD153" s="2850"/>
      <c r="BE153" s="2849"/>
      <c r="BF153" s="2850"/>
      <c r="BG153" s="2849"/>
      <c r="BH153" s="2850"/>
      <c r="BI153" s="1440"/>
    </row>
    <row r="154" spans="1:61" ht="6" customHeight="1">
      <c r="A154" s="2864"/>
      <c r="B154" s="1409">
        <v>19</v>
      </c>
      <c r="C154" s="1410"/>
      <c r="D154" s="1442"/>
      <c r="E154" s="2845"/>
      <c r="F154" s="2846"/>
      <c r="G154" s="2845"/>
      <c r="H154" s="2846"/>
      <c r="I154" s="2845"/>
      <c r="J154" s="2846"/>
      <c r="K154" s="2845"/>
      <c r="L154" s="2846"/>
      <c r="M154" s="2845"/>
      <c r="N154" s="2846"/>
      <c r="O154" s="2845"/>
      <c r="P154" s="2846"/>
      <c r="Q154" s="2845"/>
      <c r="R154" s="2846"/>
      <c r="S154" s="2845"/>
      <c r="T154" s="2846"/>
      <c r="U154" s="2845"/>
      <c r="V154" s="2846"/>
      <c r="W154" s="2845"/>
      <c r="X154" s="2846"/>
      <c r="Y154" s="2845"/>
      <c r="Z154" s="2846"/>
      <c r="AA154" s="2845"/>
      <c r="AB154" s="2846"/>
      <c r="AC154" s="2845"/>
      <c r="AD154" s="2846"/>
      <c r="AE154" s="2845"/>
      <c r="AF154" s="2846"/>
      <c r="AG154" s="2845"/>
      <c r="AH154" s="2846"/>
      <c r="AI154" s="2845"/>
      <c r="AJ154" s="2846"/>
      <c r="AK154" s="2845"/>
      <c r="AL154" s="2846"/>
      <c r="AM154" s="2845"/>
      <c r="AN154" s="2846"/>
      <c r="AO154" s="2845"/>
      <c r="AP154" s="2846"/>
      <c r="AQ154" s="2845"/>
      <c r="AR154" s="2846"/>
      <c r="AS154" s="2845"/>
      <c r="AT154" s="2846"/>
      <c r="AU154" s="2845"/>
      <c r="AV154" s="2846"/>
      <c r="AW154" s="2845"/>
      <c r="AX154" s="2846"/>
      <c r="AY154" s="2845"/>
      <c r="AZ154" s="2846"/>
      <c r="BA154" s="2845"/>
      <c r="BB154" s="2846"/>
      <c r="BC154" s="2845"/>
      <c r="BD154" s="2846"/>
      <c r="BE154" s="2845"/>
      <c r="BF154" s="2846"/>
      <c r="BG154" s="2845"/>
      <c r="BH154" s="2846"/>
      <c r="BI154" s="1442" t="s">
        <v>108</v>
      </c>
    </row>
    <row r="155" spans="1:61" ht="3" customHeight="1">
      <c r="A155" s="2864"/>
      <c r="B155" s="1409"/>
      <c r="C155" s="1410"/>
      <c r="D155" s="1442"/>
      <c r="E155" s="2847"/>
      <c r="F155" s="2848"/>
      <c r="G155" s="2847"/>
      <c r="H155" s="2848"/>
      <c r="I155" s="2847"/>
      <c r="J155" s="2848"/>
      <c r="K155" s="2847"/>
      <c r="L155" s="2848"/>
      <c r="M155" s="2847"/>
      <c r="N155" s="2848"/>
      <c r="O155" s="2847"/>
      <c r="P155" s="2848"/>
      <c r="Q155" s="2847"/>
      <c r="R155" s="2848"/>
      <c r="S155" s="2847"/>
      <c r="T155" s="2848"/>
      <c r="U155" s="2847"/>
      <c r="V155" s="2848"/>
      <c r="W155" s="2847"/>
      <c r="X155" s="2848"/>
      <c r="Y155" s="2847"/>
      <c r="Z155" s="2848"/>
      <c r="AA155" s="2847"/>
      <c r="AB155" s="2848"/>
      <c r="AC155" s="2847"/>
      <c r="AD155" s="2848"/>
      <c r="AE155" s="2847"/>
      <c r="AF155" s="2848"/>
      <c r="AG155" s="2847"/>
      <c r="AH155" s="2848"/>
      <c r="AI155" s="2847"/>
      <c r="AJ155" s="2848"/>
      <c r="AK155" s="2847"/>
      <c r="AL155" s="2848"/>
      <c r="AM155" s="2847"/>
      <c r="AN155" s="2848"/>
      <c r="AO155" s="2847"/>
      <c r="AP155" s="2848"/>
      <c r="AQ155" s="2847"/>
      <c r="AR155" s="2848"/>
      <c r="AS155" s="2847"/>
      <c r="AT155" s="2848"/>
      <c r="AU155" s="2847"/>
      <c r="AV155" s="2848"/>
      <c r="AW155" s="2847"/>
      <c r="AX155" s="2848"/>
      <c r="AY155" s="2847"/>
      <c r="AZ155" s="2848"/>
      <c r="BA155" s="2847"/>
      <c r="BB155" s="2848"/>
      <c r="BC155" s="2847"/>
      <c r="BD155" s="2848"/>
      <c r="BE155" s="2847"/>
      <c r="BF155" s="2848"/>
      <c r="BG155" s="2847"/>
      <c r="BH155" s="2848"/>
      <c r="BI155" s="1442"/>
    </row>
    <row r="156" spans="1:61" ht="6" customHeight="1">
      <c r="A156" s="2864"/>
      <c r="B156" s="1260"/>
      <c r="C156" s="1261"/>
      <c r="D156" s="1440"/>
      <c r="E156" s="2849"/>
      <c r="F156" s="2850"/>
      <c r="G156" s="2849"/>
      <c r="H156" s="2850"/>
      <c r="I156" s="2849"/>
      <c r="J156" s="2850"/>
      <c r="K156" s="2849"/>
      <c r="L156" s="2850"/>
      <c r="M156" s="2849"/>
      <c r="N156" s="2850"/>
      <c r="O156" s="2849"/>
      <c r="P156" s="2850"/>
      <c r="Q156" s="2849"/>
      <c r="R156" s="2850"/>
      <c r="S156" s="2849"/>
      <c r="T156" s="2850"/>
      <c r="U156" s="2849"/>
      <c r="V156" s="2850"/>
      <c r="W156" s="2849"/>
      <c r="X156" s="2850"/>
      <c r="Y156" s="2849"/>
      <c r="Z156" s="2850"/>
      <c r="AA156" s="2849"/>
      <c r="AB156" s="2850"/>
      <c r="AC156" s="2849"/>
      <c r="AD156" s="2850"/>
      <c r="AE156" s="2849"/>
      <c r="AF156" s="2850"/>
      <c r="AG156" s="2849"/>
      <c r="AH156" s="2850"/>
      <c r="AI156" s="2849"/>
      <c r="AJ156" s="2850"/>
      <c r="AK156" s="2849"/>
      <c r="AL156" s="2850"/>
      <c r="AM156" s="2849"/>
      <c r="AN156" s="2850"/>
      <c r="AO156" s="2849"/>
      <c r="AP156" s="2850"/>
      <c r="AQ156" s="2849"/>
      <c r="AR156" s="2850"/>
      <c r="AS156" s="2849"/>
      <c r="AT156" s="2850"/>
      <c r="AU156" s="2849"/>
      <c r="AV156" s="2850"/>
      <c r="AW156" s="2849"/>
      <c r="AX156" s="2850"/>
      <c r="AY156" s="2849"/>
      <c r="AZ156" s="2850"/>
      <c r="BA156" s="2849"/>
      <c r="BB156" s="2850"/>
      <c r="BC156" s="2849"/>
      <c r="BD156" s="2850"/>
      <c r="BE156" s="2849"/>
      <c r="BF156" s="2850"/>
      <c r="BG156" s="2849"/>
      <c r="BH156" s="2850"/>
      <c r="BI156" s="1440"/>
    </row>
    <row r="157" spans="1:61" ht="6" customHeight="1">
      <c r="A157" s="2864"/>
      <c r="B157" s="1409">
        <v>20</v>
      </c>
      <c r="C157" s="1410"/>
      <c r="D157" s="1442"/>
      <c r="E157" s="2845"/>
      <c r="F157" s="2846"/>
      <c r="G157" s="2845"/>
      <c r="H157" s="2846"/>
      <c r="I157" s="2845"/>
      <c r="J157" s="2846"/>
      <c r="K157" s="2845"/>
      <c r="L157" s="2846"/>
      <c r="M157" s="2845"/>
      <c r="N157" s="2846"/>
      <c r="O157" s="2845"/>
      <c r="P157" s="2846"/>
      <c r="Q157" s="2845"/>
      <c r="R157" s="2846"/>
      <c r="S157" s="2845"/>
      <c r="T157" s="2846"/>
      <c r="U157" s="2845"/>
      <c r="V157" s="2846"/>
      <c r="W157" s="2845"/>
      <c r="X157" s="2846"/>
      <c r="Y157" s="2845"/>
      <c r="Z157" s="2846"/>
      <c r="AA157" s="2845"/>
      <c r="AB157" s="2846"/>
      <c r="AC157" s="2845"/>
      <c r="AD157" s="2846"/>
      <c r="AE157" s="2845"/>
      <c r="AF157" s="2846"/>
      <c r="AG157" s="2845"/>
      <c r="AH157" s="2846"/>
      <c r="AI157" s="2845"/>
      <c r="AJ157" s="2846"/>
      <c r="AK157" s="2845"/>
      <c r="AL157" s="2846"/>
      <c r="AM157" s="2845"/>
      <c r="AN157" s="2846"/>
      <c r="AO157" s="2845"/>
      <c r="AP157" s="2846"/>
      <c r="AQ157" s="2845"/>
      <c r="AR157" s="2846"/>
      <c r="AS157" s="2845"/>
      <c r="AT157" s="2846"/>
      <c r="AU157" s="2845"/>
      <c r="AV157" s="2846"/>
      <c r="AW157" s="2845"/>
      <c r="AX157" s="2846"/>
      <c r="AY157" s="2845"/>
      <c r="AZ157" s="2846"/>
      <c r="BA157" s="2845"/>
      <c r="BB157" s="2846"/>
      <c r="BC157" s="2845"/>
      <c r="BD157" s="2846"/>
      <c r="BE157" s="2845"/>
      <c r="BF157" s="2846"/>
      <c r="BG157" s="2845"/>
      <c r="BH157" s="2846"/>
      <c r="BI157" s="1442" t="s">
        <v>108</v>
      </c>
    </row>
    <row r="158" spans="1:61" ht="3" customHeight="1">
      <c r="A158" s="2864"/>
      <c r="B158" s="1409"/>
      <c r="C158" s="1410"/>
      <c r="D158" s="1442"/>
      <c r="E158" s="2847"/>
      <c r="F158" s="2848"/>
      <c r="G158" s="2847"/>
      <c r="H158" s="2848"/>
      <c r="I158" s="2847"/>
      <c r="J158" s="2848"/>
      <c r="K158" s="2847"/>
      <c r="L158" s="2848"/>
      <c r="M158" s="2847"/>
      <c r="N158" s="2848"/>
      <c r="O158" s="2847"/>
      <c r="P158" s="2848"/>
      <c r="Q158" s="2847"/>
      <c r="R158" s="2848"/>
      <c r="S158" s="2847"/>
      <c r="T158" s="2848"/>
      <c r="U158" s="2847"/>
      <c r="V158" s="2848"/>
      <c r="W158" s="2847"/>
      <c r="X158" s="2848"/>
      <c r="Y158" s="2847"/>
      <c r="Z158" s="2848"/>
      <c r="AA158" s="2847"/>
      <c r="AB158" s="2848"/>
      <c r="AC158" s="2847"/>
      <c r="AD158" s="2848"/>
      <c r="AE158" s="2847"/>
      <c r="AF158" s="2848"/>
      <c r="AG158" s="2847"/>
      <c r="AH158" s="2848"/>
      <c r="AI158" s="2847"/>
      <c r="AJ158" s="2848"/>
      <c r="AK158" s="2847"/>
      <c r="AL158" s="2848"/>
      <c r="AM158" s="2847"/>
      <c r="AN158" s="2848"/>
      <c r="AO158" s="2847"/>
      <c r="AP158" s="2848"/>
      <c r="AQ158" s="2847"/>
      <c r="AR158" s="2848"/>
      <c r="AS158" s="2847"/>
      <c r="AT158" s="2848"/>
      <c r="AU158" s="2847"/>
      <c r="AV158" s="2848"/>
      <c r="AW158" s="2847"/>
      <c r="AX158" s="2848"/>
      <c r="AY158" s="2847"/>
      <c r="AZ158" s="2848"/>
      <c r="BA158" s="2847"/>
      <c r="BB158" s="2848"/>
      <c r="BC158" s="2847"/>
      <c r="BD158" s="2848"/>
      <c r="BE158" s="2847"/>
      <c r="BF158" s="2848"/>
      <c r="BG158" s="2847"/>
      <c r="BH158" s="2848"/>
      <c r="BI158" s="1442"/>
    </row>
    <row r="159" spans="1:61" ht="6" customHeight="1">
      <c r="A159" s="2864"/>
      <c r="B159" s="1884"/>
      <c r="C159" s="1261"/>
      <c r="D159" s="1440"/>
      <c r="E159" s="2849"/>
      <c r="F159" s="2850"/>
      <c r="G159" s="2849"/>
      <c r="H159" s="2850"/>
      <c r="I159" s="2849"/>
      <c r="J159" s="2850"/>
      <c r="K159" s="2849"/>
      <c r="L159" s="2850"/>
      <c r="M159" s="2849"/>
      <c r="N159" s="2850"/>
      <c r="O159" s="2849"/>
      <c r="P159" s="2850"/>
      <c r="Q159" s="2849"/>
      <c r="R159" s="2850"/>
      <c r="S159" s="2849"/>
      <c r="T159" s="2850"/>
      <c r="U159" s="2849"/>
      <c r="V159" s="2850"/>
      <c r="W159" s="2849"/>
      <c r="X159" s="2850"/>
      <c r="Y159" s="2849"/>
      <c r="Z159" s="2850"/>
      <c r="AA159" s="2849"/>
      <c r="AB159" s="2850"/>
      <c r="AC159" s="2849"/>
      <c r="AD159" s="2850"/>
      <c r="AE159" s="2849"/>
      <c r="AF159" s="2850"/>
      <c r="AG159" s="2849"/>
      <c r="AH159" s="2850"/>
      <c r="AI159" s="2849"/>
      <c r="AJ159" s="2850"/>
      <c r="AK159" s="2849"/>
      <c r="AL159" s="2850"/>
      <c r="AM159" s="2849"/>
      <c r="AN159" s="2850"/>
      <c r="AO159" s="2849"/>
      <c r="AP159" s="2850"/>
      <c r="AQ159" s="2849"/>
      <c r="AR159" s="2850"/>
      <c r="AS159" s="2849"/>
      <c r="AT159" s="2850"/>
      <c r="AU159" s="2849"/>
      <c r="AV159" s="2850"/>
      <c r="AW159" s="2849"/>
      <c r="AX159" s="2850"/>
      <c r="AY159" s="2849"/>
      <c r="AZ159" s="2850"/>
      <c r="BA159" s="2849"/>
      <c r="BB159" s="2850"/>
      <c r="BC159" s="2849"/>
      <c r="BD159" s="2850"/>
      <c r="BE159" s="2849"/>
      <c r="BF159" s="2850"/>
      <c r="BG159" s="2849"/>
      <c r="BH159" s="2850"/>
      <c r="BI159" s="1442"/>
    </row>
    <row r="160" spans="1:61" ht="15.9" customHeight="1">
      <c r="A160" s="2865"/>
      <c r="B160" s="1147" t="s">
        <v>10</v>
      </c>
      <c r="C160" s="1149"/>
      <c r="D160" s="1148"/>
      <c r="E160" s="2843">
        <f>SUM(E97:E159)</f>
        <v>0</v>
      </c>
      <c r="F160" s="2844"/>
      <c r="G160" s="2843">
        <f t="shared" ref="G160" si="54">SUM(G97:G159)</f>
        <v>0</v>
      </c>
      <c r="H160" s="2844"/>
      <c r="I160" s="2843">
        <f t="shared" ref="I160" si="55">SUM(I97:I159)</f>
        <v>0</v>
      </c>
      <c r="J160" s="2844"/>
      <c r="K160" s="2843">
        <f t="shared" ref="K160" si="56">SUM(K97:K159)</f>
        <v>0</v>
      </c>
      <c r="L160" s="2844"/>
      <c r="M160" s="2843">
        <f t="shared" ref="M160" si="57">SUM(M97:M159)</f>
        <v>0</v>
      </c>
      <c r="N160" s="2844"/>
      <c r="O160" s="2843">
        <f t="shared" ref="O160" si="58">SUM(O97:O159)</f>
        <v>0</v>
      </c>
      <c r="P160" s="2844"/>
      <c r="Q160" s="2843">
        <f t="shared" ref="Q160" si="59">SUM(Q97:Q159)</f>
        <v>0</v>
      </c>
      <c r="R160" s="2844"/>
      <c r="S160" s="2843">
        <f t="shared" ref="S160" si="60">SUM(S97:S159)</f>
        <v>0</v>
      </c>
      <c r="T160" s="2844"/>
      <c r="U160" s="2843">
        <f t="shared" ref="U160" si="61">SUM(U97:U159)</f>
        <v>0</v>
      </c>
      <c r="V160" s="2844"/>
      <c r="W160" s="2843">
        <f t="shared" ref="W160" si="62">SUM(W97:W159)</f>
        <v>0</v>
      </c>
      <c r="X160" s="2844"/>
      <c r="Y160" s="2843">
        <f t="shared" ref="Y160" si="63">SUM(Y97:Y159)</f>
        <v>0</v>
      </c>
      <c r="Z160" s="2844"/>
      <c r="AA160" s="2843">
        <f t="shared" ref="AA160" si="64">SUM(AA97:AA159)</f>
        <v>0</v>
      </c>
      <c r="AB160" s="2844"/>
      <c r="AC160" s="2843">
        <f t="shared" ref="AC160" si="65">SUM(AC97:AC159)</f>
        <v>0</v>
      </c>
      <c r="AD160" s="2844"/>
      <c r="AE160" s="2843">
        <f t="shared" ref="AE160" si="66">SUM(AE97:AE159)</f>
        <v>0</v>
      </c>
      <c r="AF160" s="2844"/>
      <c r="AG160" s="2843">
        <f t="shared" ref="AG160" si="67">SUM(AG97:AG159)</f>
        <v>0</v>
      </c>
      <c r="AH160" s="2844"/>
      <c r="AI160" s="2843">
        <f t="shared" ref="AI160" si="68">SUM(AI97:AI159)</f>
        <v>0</v>
      </c>
      <c r="AJ160" s="2844"/>
      <c r="AK160" s="2843">
        <f t="shared" ref="AK160" si="69">SUM(AK97:AK159)</f>
        <v>0</v>
      </c>
      <c r="AL160" s="2844"/>
      <c r="AM160" s="2843">
        <f t="shared" ref="AM160" si="70">SUM(AM97:AM159)</f>
        <v>0</v>
      </c>
      <c r="AN160" s="2844"/>
      <c r="AO160" s="2843">
        <f t="shared" ref="AO160" si="71">SUM(AO97:AO159)</f>
        <v>0</v>
      </c>
      <c r="AP160" s="2844"/>
      <c r="AQ160" s="2843">
        <f t="shared" ref="AQ160" si="72">SUM(AQ97:AQ159)</f>
        <v>0</v>
      </c>
      <c r="AR160" s="2844"/>
      <c r="AS160" s="2843">
        <f t="shared" ref="AS160" si="73">SUM(AS97:AS159)</f>
        <v>0</v>
      </c>
      <c r="AT160" s="2844"/>
      <c r="AU160" s="2843">
        <f t="shared" ref="AU160" si="74">SUM(AU97:AU159)</f>
        <v>0</v>
      </c>
      <c r="AV160" s="2844"/>
      <c r="AW160" s="2843">
        <f t="shared" ref="AW160" si="75">SUM(AW97:AW159)</f>
        <v>0</v>
      </c>
      <c r="AX160" s="2844"/>
      <c r="AY160" s="2843">
        <f t="shared" ref="AY160" si="76">SUM(AY97:AY159)</f>
        <v>0</v>
      </c>
      <c r="AZ160" s="2844"/>
      <c r="BA160" s="2843">
        <f t="shared" ref="BA160" si="77">SUM(BA97:BA159)</f>
        <v>0</v>
      </c>
      <c r="BB160" s="2844"/>
      <c r="BC160" s="2843">
        <f t="shared" ref="BC160" si="78">SUM(BC97:BC159)</f>
        <v>0</v>
      </c>
      <c r="BD160" s="2844"/>
      <c r="BE160" s="2843">
        <f t="shared" ref="BE160" si="79">SUM(BE97:BE159)</f>
        <v>0</v>
      </c>
      <c r="BF160" s="2844"/>
      <c r="BG160" s="2843">
        <f t="shared" ref="BG160" si="80">SUM(BG97:BG159)</f>
        <v>0</v>
      </c>
      <c r="BH160" s="2844"/>
      <c r="BI160" s="640"/>
    </row>
    <row r="161" spans="1:61" ht="15.9" customHeight="1">
      <c r="A161" s="1147" t="s">
        <v>1675</v>
      </c>
      <c r="B161" s="1149"/>
      <c r="C161" s="1149"/>
      <c r="D161" s="1148"/>
      <c r="E161" s="2841" t="str">
        <f>IF(E93=0,"",IF(E160&gt;=E93,"適","否"))</f>
        <v/>
      </c>
      <c r="F161" s="2842"/>
      <c r="G161" s="2841" t="str">
        <f t="shared" ref="G161" si="81">IF(G93=0,"",IF(G160&gt;=G93,"適","否"))</f>
        <v/>
      </c>
      <c r="H161" s="2842"/>
      <c r="I161" s="2841" t="str">
        <f t="shared" ref="I161" si="82">IF(I93=0,"",IF(I160&gt;=I93,"適","否"))</f>
        <v/>
      </c>
      <c r="J161" s="2842"/>
      <c r="K161" s="2841" t="str">
        <f t="shared" ref="K161" si="83">IF(K93=0,"",IF(K160&gt;=K93,"適","否"))</f>
        <v/>
      </c>
      <c r="L161" s="2842"/>
      <c r="M161" s="2841" t="str">
        <f t="shared" ref="M161" si="84">IF(M93=0,"",IF(M160&gt;=M93,"適","否"))</f>
        <v/>
      </c>
      <c r="N161" s="2842"/>
      <c r="O161" s="2841" t="str">
        <f t="shared" ref="O161" si="85">IF(O93=0,"",IF(O160&gt;=O93,"適","否"))</f>
        <v/>
      </c>
      <c r="P161" s="2842"/>
      <c r="Q161" s="2841" t="str">
        <f t="shared" ref="Q161" si="86">IF(Q93=0,"",IF(Q160&gt;=Q93,"適","否"))</f>
        <v/>
      </c>
      <c r="R161" s="2842"/>
      <c r="S161" s="2841" t="str">
        <f t="shared" ref="S161" si="87">IF(S93=0,"",IF(S160&gt;=S93,"適","否"))</f>
        <v/>
      </c>
      <c r="T161" s="2842"/>
      <c r="U161" s="2841" t="str">
        <f t="shared" ref="U161" si="88">IF(U93=0,"",IF(U160&gt;=U93,"適","否"))</f>
        <v/>
      </c>
      <c r="V161" s="2842"/>
      <c r="W161" s="2841" t="str">
        <f t="shared" ref="W161" si="89">IF(W93=0,"",IF(W160&gt;=W93,"適","否"))</f>
        <v/>
      </c>
      <c r="X161" s="2842"/>
      <c r="Y161" s="2841" t="str">
        <f t="shared" ref="Y161" si="90">IF(Y93=0,"",IF(Y160&gt;=Y93,"適","否"))</f>
        <v/>
      </c>
      <c r="Z161" s="2842"/>
      <c r="AA161" s="2841" t="str">
        <f t="shared" ref="AA161" si="91">IF(AA93=0,"",IF(AA160&gt;=AA93,"適","否"))</f>
        <v/>
      </c>
      <c r="AB161" s="2842"/>
      <c r="AC161" s="2841" t="str">
        <f t="shared" ref="AC161" si="92">IF(AC93=0,"",IF(AC160&gt;=AC93,"適","否"))</f>
        <v/>
      </c>
      <c r="AD161" s="2842"/>
      <c r="AE161" s="2841" t="str">
        <f t="shared" ref="AE161" si="93">IF(AE93=0,"",IF(AE160&gt;=AE93,"適","否"))</f>
        <v/>
      </c>
      <c r="AF161" s="2842"/>
      <c r="AG161" s="2841" t="str">
        <f t="shared" ref="AG161" si="94">IF(AG93=0,"",IF(AG160&gt;=AG93,"適","否"))</f>
        <v/>
      </c>
      <c r="AH161" s="2842"/>
      <c r="AI161" s="2841" t="str">
        <f t="shared" ref="AI161" si="95">IF(AI93=0,"",IF(AI160&gt;=AI93,"適","否"))</f>
        <v/>
      </c>
      <c r="AJ161" s="2842"/>
      <c r="AK161" s="2841" t="str">
        <f t="shared" ref="AK161" si="96">IF(AK93=0,"",IF(AK160&gt;=AK93,"適","否"))</f>
        <v/>
      </c>
      <c r="AL161" s="2842"/>
      <c r="AM161" s="2841" t="str">
        <f t="shared" ref="AM161" si="97">IF(AM93=0,"",IF(AM160&gt;=AM93,"適","否"))</f>
        <v/>
      </c>
      <c r="AN161" s="2842"/>
      <c r="AO161" s="2841" t="str">
        <f t="shared" ref="AO161" si="98">IF(AO93=0,"",IF(AO160&gt;=AO93,"適","否"))</f>
        <v/>
      </c>
      <c r="AP161" s="2842"/>
      <c r="AQ161" s="2841" t="str">
        <f t="shared" ref="AQ161" si="99">IF(AQ93=0,"",IF(AQ160&gt;=AQ93,"適","否"))</f>
        <v/>
      </c>
      <c r="AR161" s="2842"/>
      <c r="AS161" s="2841" t="str">
        <f t="shared" ref="AS161" si="100">IF(AS93=0,"",IF(AS160&gt;=AS93,"適","否"))</f>
        <v/>
      </c>
      <c r="AT161" s="2842"/>
      <c r="AU161" s="2841" t="str">
        <f t="shared" ref="AU161" si="101">IF(AU93=0,"",IF(AU160&gt;=AU93,"適","否"))</f>
        <v/>
      </c>
      <c r="AV161" s="2842"/>
      <c r="AW161" s="2841" t="str">
        <f t="shared" ref="AW161" si="102">IF(AW93=0,"",IF(AW160&gt;=AW93,"適","否"))</f>
        <v/>
      </c>
      <c r="AX161" s="2842"/>
      <c r="AY161" s="2841" t="str">
        <f t="shared" ref="AY161" si="103">IF(AY93=0,"",IF(AY160&gt;=AY93,"適","否"))</f>
        <v/>
      </c>
      <c r="AZ161" s="2842"/>
      <c r="BA161" s="2841" t="str">
        <f t="shared" ref="BA161" si="104">IF(BA93=0,"",IF(BA160&gt;=BA93,"適","否"))</f>
        <v/>
      </c>
      <c r="BB161" s="2842"/>
      <c r="BC161" s="2841" t="str">
        <f t="shared" ref="BC161" si="105">IF(BC93=0,"",IF(BC160&gt;=BC93,"適","否"))</f>
        <v/>
      </c>
      <c r="BD161" s="2842"/>
      <c r="BE161" s="2841" t="str">
        <f t="shared" ref="BE161" si="106">IF(BE93=0,"",IF(BE160&gt;=BE93,"適","否"))</f>
        <v/>
      </c>
      <c r="BF161" s="2842"/>
      <c r="BG161" s="2841" t="str">
        <f t="shared" ref="BG161" si="107">IF(BG93=0,"",IF(BG160&gt;=BG93,"適","否"))</f>
        <v/>
      </c>
      <c r="BH161" s="2842"/>
      <c r="BI161" s="640"/>
    </row>
    <row r="162" spans="1:61" s="36" customFormat="1" ht="12.75" customHeight="1">
      <c r="A162" s="915" t="s">
        <v>674</v>
      </c>
      <c r="B162" s="36" t="s">
        <v>1685</v>
      </c>
      <c r="E162" s="46"/>
      <c r="F162" s="46"/>
    </row>
    <row r="163" spans="1:61" s="36" customFormat="1" ht="12.75" customHeight="1">
      <c r="A163" s="915"/>
      <c r="E163" s="46"/>
      <c r="F163" s="46"/>
    </row>
    <row r="164" spans="1:61" s="36" customFormat="1" ht="12.75" customHeight="1">
      <c r="A164" s="2840"/>
      <c r="B164" s="2840"/>
      <c r="C164" s="2840"/>
      <c r="D164" s="2840"/>
      <c r="E164" s="2840"/>
      <c r="F164" s="2840"/>
      <c r="G164" s="2840"/>
      <c r="H164" s="2840"/>
      <c r="I164" s="2840"/>
      <c r="J164" s="2840"/>
      <c r="K164" s="2840"/>
      <c r="L164" s="2840"/>
      <c r="M164" s="2840"/>
      <c r="N164" s="2840"/>
      <c r="O164" s="2840"/>
      <c r="P164" s="2840"/>
      <c r="Q164" s="2840"/>
      <c r="R164" s="2840"/>
      <c r="S164" s="2840"/>
      <c r="T164" s="2840"/>
      <c r="U164" s="2840"/>
      <c r="V164" s="2840"/>
      <c r="W164" s="2840"/>
      <c r="X164" s="2840"/>
      <c r="Y164" s="2840"/>
      <c r="Z164" s="2840"/>
      <c r="AA164" s="2840"/>
      <c r="AB164" s="2840"/>
      <c r="AC164" s="2840"/>
      <c r="AD164" s="2840"/>
      <c r="AE164" s="2840"/>
      <c r="AF164" s="2840"/>
      <c r="AG164" s="2840"/>
      <c r="AH164" s="2840"/>
      <c r="AI164" s="2840"/>
      <c r="AJ164" s="2840"/>
      <c r="AK164" s="2840"/>
      <c r="AL164" s="2840"/>
      <c r="AM164" s="2840"/>
      <c r="AN164" s="2840"/>
      <c r="AO164" s="2840"/>
      <c r="AP164" s="2840"/>
      <c r="AQ164" s="2840"/>
      <c r="AR164" s="2840"/>
      <c r="AS164" s="2840"/>
      <c r="AT164" s="2840"/>
      <c r="AU164" s="2840"/>
      <c r="AV164" s="2840"/>
      <c r="AW164" s="2840"/>
      <c r="AX164" s="2840"/>
      <c r="AY164" s="2840"/>
      <c r="AZ164" s="2840"/>
      <c r="BA164" s="2840"/>
      <c r="BB164" s="2840"/>
      <c r="BC164" s="2840"/>
      <c r="BD164" s="2840"/>
      <c r="BE164" s="2840"/>
      <c r="BF164" s="2840"/>
      <c r="BG164" s="2840"/>
      <c r="BH164" s="2840"/>
      <c r="BI164" s="2840"/>
    </row>
    <row r="165" spans="1:61" ht="12.75" customHeight="1"/>
    <row r="166" spans="1:61" ht="12.75" customHeight="1"/>
  </sheetData>
  <mergeCells count="1915">
    <mergeCell ref="AW3:AZ3"/>
    <mergeCell ref="BA3:BD3"/>
    <mergeCell ref="BE3:BH3"/>
    <mergeCell ref="BI3:BI11"/>
    <mergeCell ref="A4:A10"/>
    <mergeCell ref="B4:B9"/>
    <mergeCell ref="E4:F4"/>
    <mergeCell ref="G4:H4"/>
    <mergeCell ref="I4:J4"/>
    <mergeCell ref="K4:L4"/>
    <mergeCell ref="Y3:AB3"/>
    <mergeCell ref="AC3:AF3"/>
    <mergeCell ref="AG3:AJ3"/>
    <mergeCell ref="AK3:AN3"/>
    <mergeCell ref="AO3:AR3"/>
    <mergeCell ref="AS3:AV3"/>
    <mergeCell ref="A3:D3"/>
    <mergeCell ref="E3:H3"/>
    <mergeCell ref="I3:L3"/>
    <mergeCell ref="M3:P3"/>
    <mergeCell ref="Q3:T3"/>
    <mergeCell ref="U3:X3"/>
    <mergeCell ref="M5:N5"/>
    <mergeCell ref="O5:P5"/>
    <mergeCell ref="AW4:AX4"/>
    <mergeCell ref="AY4:AZ4"/>
    <mergeCell ref="BA4:BB4"/>
    <mergeCell ref="BC4:BD4"/>
    <mergeCell ref="BE4:BF4"/>
    <mergeCell ref="BG4:BH4"/>
    <mergeCell ref="AK4:AL4"/>
    <mergeCell ref="AM4:AN4"/>
    <mergeCell ref="AO4:AP4"/>
    <mergeCell ref="AQ4:AR4"/>
    <mergeCell ref="AS4:AT4"/>
    <mergeCell ref="AU4:AV4"/>
    <mergeCell ref="Y4:Z4"/>
    <mergeCell ref="AA4:AB4"/>
    <mergeCell ref="AC4:AD4"/>
    <mergeCell ref="AE4:AF4"/>
    <mergeCell ref="AG4:AH4"/>
    <mergeCell ref="AI4:AJ4"/>
    <mergeCell ref="M4:N4"/>
    <mergeCell ref="O4:P4"/>
    <mergeCell ref="Q4:R4"/>
    <mergeCell ref="S4:T4"/>
    <mergeCell ref="U4:V4"/>
    <mergeCell ref="W4:X4"/>
    <mergeCell ref="BA5:BB5"/>
    <mergeCell ref="BC5:BD5"/>
    <mergeCell ref="BE5:BF5"/>
    <mergeCell ref="BG5:BH5"/>
    <mergeCell ref="E6:F6"/>
    <mergeCell ref="G6:H6"/>
    <mergeCell ref="I6:J6"/>
    <mergeCell ref="K6:L6"/>
    <mergeCell ref="M6:N6"/>
    <mergeCell ref="O6:P6"/>
    <mergeCell ref="AO5:AP5"/>
    <mergeCell ref="AQ5:AR5"/>
    <mergeCell ref="AS5:AT5"/>
    <mergeCell ref="AU5:AV5"/>
    <mergeCell ref="AW5:AX5"/>
    <mergeCell ref="AY5:AZ5"/>
    <mergeCell ref="AC5:AD5"/>
    <mergeCell ref="AE5:AF5"/>
    <mergeCell ref="AG5:AH5"/>
    <mergeCell ref="AI5:AJ5"/>
    <mergeCell ref="AK5:AL5"/>
    <mergeCell ref="AM5:AN5"/>
    <mergeCell ref="Q5:R5"/>
    <mergeCell ref="S5:T5"/>
    <mergeCell ref="U5:V5"/>
    <mergeCell ref="W5:X5"/>
    <mergeCell ref="Y5:Z5"/>
    <mergeCell ref="AA5:AB5"/>
    <mergeCell ref="E5:F5"/>
    <mergeCell ref="G5:H5"/>
    <mergeCell ref="I5:J5"/>
    <mergeCell ref="K5:L5"/>
    <mergeCell ref="BA6:BB6"/>
    <mergeCell ref="BC6:BD6"/>
    <mergeCell ref="BE6:BF6"/>
    <mergeCell ref="BG6:BH6"/>
    <mergeCell ref="E7:F7"/>
    <mergeCell ref="G7:H7"/>
    <mergeCell ref="I7:J7"/>
    <mergeCell ref="K7:L7"/>
    <mergeCell ref="M7:N7"/>
    <mergeCell ref="O7:P7"/>
    <mergeCell ref="AO6:AP6"/>
    <mergeCell ref="AQ6:AR6"/>
    <mergeCell ref="AS6:AT6"/>
    <mergeCell ref="AU6:AV6"/>
    <mergeCell ref="AW6:AX6"/>
    <mergeCell ref="AY6:AZ6"/>
    <mergeCell ref="AC6:AD6"/>
    <mergeCell ref="AE6:AF6"/>
    <mergeCell ref="AG6:AH6"/>
    <mergeCell ref="AI6:AJ6"/>
    <mergeCell ref="AK6:AL6"/>
    <mergeCell ref="AM6:AN6"/>
    <mergeCell ref="Q6:R6"/>
    <mergeCell ref="S6:T6"/>
    <mergeCell ref="U6:V6"/>
    <mergeCell ref="W6:X6"/>
    <mergeCell ref="Y6:Z6"/>
    <mergeCell ref="AA6:AB6"/>
    <mergeCell ref="BA7:BB7"/>
    <mergeCell ref="BC7:BD7"/>
    <mergeCell ref="BE7:BF7"/>
    <mergeCell ref="BG7:BH7"/>
    <mergeCell ref="M8:N8"/>
    <mergeCell ref="O8:P8"/>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BA8:BB8"/>
    <mergeCell ref="BC8:BD8"/>
    <mergeCell ref="BE8:BF8"/>
    <mergeCell ref="BG8:BH8"/>
    <mergeCell ref="E9:F9"/>
    <mergeCell ref="G9:H9"/>
    <mergeCell ref="I9:J9"/>
    <mergeCell ref="K9:L9"/>
    <mergeCell ref="M9:N9"/>
    <mergeCell ref="O9:P9"/>
    <mergeCell ref="AO8:AP8"/>
    <mergeCell ref="AQ8:AR8"/>
    <mergeCell ref="AS8:AT8"/>
    <mergeCell ref="AU8:AV8"/>
    <mergeCell ref="AW8:AX8"/>
    <mergeCell ref="AY8:AZ8"/>
    <mergeCell ref="AC8:AD8"/>
    <mergeCell ref="AE8:AF8"/>
    <mergeCell ref="AG8:AH8"/>
    <mergeCell ref="AI8:AJ8"/>
    <mergeCell ref="AK8:AL8"/>
    <mergeCell ref="AM8:AN8"/>
    <mergeCell ref="Q8:R8"/>
    <mergeCell ref="S8:T8"/>
    <mergeCell ref="U8:V8"/>
    <mergeCell ref="W8:X8"/>
    <mergeCell ref="Y8:Z8"/>
    <mergeCell ref="AA8:AB8"/>
    <mergeCell ref="E8:F8"/>
    <mergeCell ref="G8:H8"/>
    <mergeCell ref="I8:J8"/>
    <mergeCell ref="K8:L8"/>
    <mergeCell ref="S10:T10"/>
    <mergeCell ref="U10:V10"/>
    <mergeCell ref="W10:X10"/>
    <mergeCell ref="Y10:Z10"/>
    <mergeCell ref="BA9:BB9"/>
    <mergeCell ref="BC9:BD9"/>
    <mergeCell ref="BE9:BF9"/>
    <mergeCell ref="BG9:BH9"/>
    <mergeCell ref="B10:D10"/>
    <mergeCell ref="E10:F10"/>
    <mergeCell ref="G10:H10"/>
    <mergeCell ref="I10:J10"/>
    <mergeCell ref="K10:L10"/>
    <mergeCell ref="M10:N10"/>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AG11:AH11"/>
    <mergeCell ref="AI11:AJ11"/>
    <mergeCell ref="M11:N11"/>
    <mergeCell ref="O11:P11"/>
    <mergeCell ref="Q11:R11"/>
    <mergeCell ref="S11:T11"/>
    <mergeCell ref="U11:V11"/>
    <mergeCell ref="W11:X11"/>
    <mergeCell ref="AY10:AZ10"/>
    <mergeCell ref="BA10:BB10"/>
    <mergeCell ref="BC10:BD10"/>
    <mergeCell ref="BE10:BF10"/>
    <mergeCell ref="BG10:BH10"/>
    <mergeCell ref="A11:D11"/>
    <mergeCell ref="E11:F11"/>
    <mergeCell ref="G11:H11"/>
    <mergeCell ref="I11:J11"/>
    <mergeCell ref="K11:L11"/>
    <mergeCell ref="AM10:AN10"/>
    <mergeCell ref="AO10:AP10"/>
    <mergeCell ref="AQ10:AR10"/>
    <mergeCell ref="AS10:AT10"/>
    <mergeCell ref="AU10:AV10"/>
    <mergeCell ref="AW10:AX10"/>
    <mergeCell ref="AA10:AB10"/>
    <mergeCell ref="AC10:AD10"/>
    <mergeCell ref="AE10:AF10"/>
    <mergeCell ref="AG10:AH10"/>
    <mergeCell ref="AI10:AJ10"/>
    <mergeCell ref="AK10:AL10"/>
    <mergeCell ref="O10:P10"/>
    <mergeCell ref="Q10:R10"/>
    <mergeCell ref="K15:L17"/>
    <mergeCell ref="M15:N17"/>
    <mergeCell ref="O15:P17"/>
    <mergeCell ref="Q15:R17"/>
    <mergeCell ref="S15:T17"/>
    <mergeCell ref="U15:V17"/>
    <mergeCell ref="A12:A75"/>
    <mergeCell ref="B12:C14"/>
    <mergeCell ref="D12:D14"/>
    <mergeCell ref="BI12:BI14"/>
    <mergeCell ref="B15:B17"/>
    <mergeCell ref="C15:C17"/>
    <mergeCell ref="D15:D17"/>
    <mergeCell ref="E15:F17"/>
    <mergeCell ref="G15:H17"/>
    <mergeCell ref="I15:J17"/>
    <mergeCell ref="AW11:AX11"/>
    <mergeCell ref="AY11:AZ11"/>
    <mergeCell ref="BA11:BB11"/>
    <mergeCell ref="BC11:BD11"/>
    <mergeCell ref="BE11:BF11"/>
    <mergeCell ref="BG11:BH11"/>
    <mergeCell ref="AK11:AL11"/>
    <mergeCell ref="AM11:AN11"/>
    <mergeCell ref="AO11:AP11"/>
    <mergeCell ref="AQ11:AR11"/>
    <mergeCell ref="AS11:AT11"/>
    <mergeCell ref="AU11:AV11"/>
    <mergeCell ref="Y11:Z11"/>
    <mergeCell ref="AA11:AB11"/>
    <mergeCell ref="AC11:AD11"/>
    <mergeCell ref="AE11:AF11"/>
    <mergeCell ref="Q18:R20"/>
    <mergeCell ref="S18:T20"/>
    <mergeCell ref="U18:V20"/>
    <mergeCell ref="W18:X20"/>
    <mergeCell ref="BG15:BH17"/>
    <mergeCell ref="BI15:BI17"/>
    <mergeCell ref="BJ15:BJ17"/>
    <mergeCell ref="B18:B20"/>
    <mergeCell ref="C18:C20"/>
    <mergeCell ref="D18:D20"/>
    <mergeCell ref="E18:F20"/>
    <mergeCell ref="G18:H20"/>
    <mergeCell ref="I18:J20"/>
    <mergeCell ref="K18:L20"/>
    <mergeCell ref="AU15:AV17"/>
    <mergeCell ref="AW15:AX17"/>
    <mergeCell ref="AY15:AZ17"/>
    <mergeCell ref="BA15:BB17"/>
    <mergeCell ref="BC15:BD17"/>
    <mergeCell ref="BE15:BF17"/>
    <mergeCell ref="AI15:AJ17"/>
    <mergeCell ref="AK15:AL17"/>
    <mergeCell ref="AM15:AN17"/>
    <mergeCell ref="AO15:AP17"/>
    <mergeCell ref="AQ15:AR17"/>
    <mergeCell ref="AS15:AT17"/>
    <mergeCell ref="W15:X17"/>
    <mergeCell ref="Y15:Z17"/>
    <mergeCell ref="AA15:AB17"/>
    <mergeCell ref="AC15:AD17"/>
    <mergeCell ref="AE15:AF17"/>
    <mergeCell ref="AG15:AH17"/>
    <mergeCell ref="W21:X23"/>
    <mergeCell ref="Y21:Z23"/>
    <mergeCell ref="BI18:BI20"/>
    <mergeCell ref="BJ18:BJ20"/>
    <mergeCell ref="B21:B23"/>
    <mergeCell ref="C21:C23"/>
    <mergeCell ref="D21:D23"/>
    <mergeCell ref="E21:F23"/>
    <mergeCell ref="G21:H23"/>
    <mergeCell ref="I21:J23"/>
    <mergeCell ref="K21:L23"/>
    <mergeCell ref="M21:N23"/>
    <mergeCell ref="AW18:AX20"/>
    <mergeCell ref="AY18:AZ20"/>
    <mergeCell ref="BA18:BB20"/>
    <mergeCell ref="BC18:BD20"/>
    <mergeCell ref="BE18:BF20"/>
    <mergeCell ref="BG18:BH20"/>
    <mergeCell ref="AK18:AL20"/>
    <mergeCell ref="AM18:AN20"/>
    <mergeCell ref="AO18:AP20"/>
    <mergeCell ref="AQ18:AR20"/>
    <mergeCell ref="AS18:AT20"/>
    <mergeCell ref="AU18:AV20"/>
    <mergeCell ref="Y18:Z20"/>
    <mergeCell ref="AA18:AB20"/>
    <mergeCell ref="AC18:AD20"/>
    <mergeCell ref="AE18:AF20"/>
    <mergeCell ref="AG18:AH20"/>
    <mergeCell ref="AI18:AJ20"/>
    <mergeCell ref="M18:N20"/>
    <mergeCell ref="O18:P20"/>
    <mergeCell ref="BJ21:BJ23"/>
    <mergeCell ref="B24:B26"/>
    <mergeCell ref="C24:C26"/>
    <mergeCell ref="D24:D26"/>
    <mergeCell ref="E24:F26"/>
    <mergeCell ref="G24:H26"/>
    <mergeCell ref="I24:J26"/>
    <mergeCell ref="K24:L26"/>
    <mergeCell ref="M24:N26"/>
    <mergeCell ref="O24:P26"/>
    <mergeCell ref="AY21:AZ23"/>
    <mergeCell ref="BA21:BB23"/>
    <mergeCell ref="BC21:BD23"/>
    <mergeCell ref="BE21:BF23"/>
    <mergeCell ref="BG21:BH23"/>
    <mergeCell ref="BI21:BI23"/>
    <mergeCell ref="AM21:AN23"/>
    <mergeCell ref="AO21:AP23"/>
    <mergeCell ref="AQ21:AR23"/>
    <mergeCell ref="AS21:AT23"/>
    <mergeCell ref="AU21:AV23"/>
    <mergeCell ref="AW21:AX23"/>
    <mergeCell ref="AA21:AB23"/>
    <mergeCell ref="AC21:AD23"/>
    <mergeCell ref="AE21:AF23"/>
    <mergeCell ref="AG21:AH23"/>
    <mergeCell ref="AI21:AJ23"/>
    <mergeCell ref="AK21:AL23"/>
    <mergeCell ref="O21:P23"/>
    <mergeCell ref="Q21:R23"/>
    <mergeCell ref="S21:T23"/>
    <mergeCell ref="U21:V23"/>
    <mergeCell ref="BJ24:BJ26"/>
    <mergeCell ref="AO24:AP26"/>
    <mergeCell ref="AQ24:AR26"/>
    <mergeCell ref="AS24:AT26"/>
    <mergeCell ref="AU24:AV26"/>
    <mergeCell ref="AW24:AX26"/>
    <mergeCell ref="AY24:AZ26"/>
    <mergeCell ref="AC24:AD26"/>
    <mergeCell ref="AE24:AF26"/>
    <mergeCell ref="AG24:AH26"/>
    <mergeCell ref="AI24:AJ26"/>
    <mergeCell ref="AK24:AL26"/>
    <mergeCell ref="AM24:AN26"/>
    <mergeCell ref="Q24:R26"/>
    <mergeCell ref="S24:T26"/>
    <mergeCell ref="U24:V26"/>
    <mergeCell ref="W24:X26"/>
    <mergeCell ref="Y24:Z26"/>
    <mergeCell ref="AA24:AB26"/>
    <mergeCell ref="K27:L29"/>
    <mergeCell ref="M27:N29"/>
    <mergeCell ref="O27:P29"/>
    <mergeCell ref="Q27:R29"/>
    <mergeCell ref="S27:T29"/>
    <mergeCell ref="U27:V29"/>
    <mergeCell ref="B27:B29"/>
    <mergeCell ref="C27:C29"/>
    <mergeCell ref="D27:D29"/>
    <mergeCell ref="E27:F29"/>
    <mergeCell ref="G27:H29"/>
    <mergeCell ref="I27:J29"/>
    <mergeCell ref="BA24:BB26"/>
    <mergeCell ref="BC24:BD26"/>
    <mergeCell ref="BE24:BF26"/>
    <mergeCell ref="BG24:BH26"/>
    <mergeCell ref="BI24:BI26"/>
    <mergeCell ref="Q30:R32"/>
    <mergeCell ref="S30:T32"/>
    <mergeCell ref="U30:V32"/>
    <mergeCell ref="W30:X32"/>
    <mergeCell ref="BG27:BH29"/>
    <mergeCell ref="BI27:BI29"/>
    <mergeCell ref="BJ27:BJ29"/>
    <mergeCell ref="B30:B32"/>
    <mergeCell ref="C30:C32"/>
    <mergeCell ref="D30:D32"/>
    <mergeCell ref="E30:F32"/>
    <mergeCell ref="G30:H32"/>
    <mergeCell ref="I30:J32"/>
    <mergeCell ref="K30:L32"/>
    <mergeCell ref="AU27:AV29"/>
    <mergeCell ref="AW27:AX29"/>
    <mergeCell ref="AY27:AZ29"/>
    <mergeCell ref="BA27:BB29"/>
    <mergeCell ref="BC27:BD29"/>
    <mergeCell ref="BE27:BF29"/>
    <mergeCell ref="AI27:AJ29"/>
    <mergeCell ref="AK27:AL29"/>
    <mergeCell ref="AM27:AN29"/>
    <mergeCell ref="AO27:AP29"/>
    <mergeCell ref="AQ27:AR29"/>
    <mergeCell ref="AS27:AT29"/>
    <mergeCell ref="W27:X29"/>
    <mergeCell ref="Y27:Z29"/>
    <mergeCell ref="AA27:AB29"/>
    <mergeCell ref="AC27:AD29"/>
    <mergeCell ref="AE27:AF29"/>
    <mergeCell ref="AG27:AH29"/>
    <mergeCell ref="W33:X35"/>
    <mergeCell ref="Y33:Z35"/>
    <mergeCell ref="BI30:BI32"/>
    <mergeCell ref="BJ30:BJ32"/>
    <mergeCell ref="B33:B35"/>
    <mergeCell ref="C33:C35"/>
    <mergeCell ref="D33:D35"/>
    <mergeCell ref="E33:F35"/>
    <mergeCell ref="G33:H35"/>
    <mergeCell ref="I33:J35"/>
    <mergeCell ref="K33:L35"/>
    <mergeCell ref="M33:N35"/>
    <mergeCell ref="AW30:AX32"/>
    <mergeCell ref="AY30:AZ32"/>
    <mergeCell ref="BA30:BB32"/>
    <mergeCell ref="BC30:BD32"/>
    <mergeCell ref="BE30:BF32"/>
    <mergeCell ref="BG30:BH32"/>
    <mergeCell ref="AK30:AL32"/>
    <mergeCell ref="AM30:AN32"/>
    <mergeCell ref="AO30:AP32"/>
    <mergeCell ref="AQ30:AR32"/>
    <mergeCell ref="AS30:AT32"/>
    <mergeCell ref="AU30:AV32"/>
    <mergeCell ref="Y30:Z32"/>
    <mergeCell ref="AA30:AB32"/>
    <mergeCell ref="AC30:AD32"/>
    <mergeCell ref="AE30:AF32"/>
    <mergeCell ref="AG30:AH32"/>
    <mergeCell ref="AI30:AJ32"/>
    <mergeCell ref="M30:N32"/>
    <mergeCell ref="O30:P32"/>
    <mergeCell ref="BJ33:BJ35"/>
    <mergeCell ref="B36:B38"/>
    <mergeCell ref="C36:C38"/>
    <mergeCell ref="D36:D38"/>
    <mergeCell ref="E36:F38"/>
    <mergeCell ref="G36:H38"/>
    <mergeCell ref="I36:J38"/>
    <mergeCell ref="K36:L38"/>
    <mergeCell ref="M36:N38"/>
    <mergeCell ref="O36:P38"/>
    <mergeCell ref="AY33:AZ35"/>
    <mergeCell ref="BA33:BB35"/>
    <mergeCell ref="BC33:BD35"/>
    <mergeCell ref="BE33:BF35"/>
    <mergeCell ref="BG33:BH35"/>
    <mergeCell ref="BI33:BI35"/>
    <mergeCell ref="AM33:AN35"/>
    <mergeCell ref="AO33:AP35"/>
    <mergeCell ref="AQ33:AR35"/>
    <mergeCell ref="AS33:AT35"/>
    <mergeCell ref="AU33:AV35"/>
    <mergeCell ref="AW33:AX35"/>
    <mergeCell ref="AA33:AB35"/>
    <mergeCell ref="AC33:AD35"/>
    <mergeCell ref="AE33:AF35"/>
    <mergeCell ref="AG33:AH35"/>
    <mergeCell ref="AI33:AJ35"/>
    <mergeCell ref="AK33:AL35"/>
    <mergeCell ref="O33:P35"/>
    <mergeCell ref="Q33:R35"/>
    <mergeCell ref="S33:T35"/>
    <mergeCell ref="U33:V35"/>
    <mergeCell ref="BJ36:BJ38"/>
    <mergeCell ref="AO36:AP38"/>
    <mergeCell ref="AQ36:AR38"/>
    <mergeCell ref="AS36:AT38"/>
    <mergeCell ref="AU36:AV38"/>
    <mergeCell ref="AW36:AX38"/>
    <mergeCell ref="AY36:AZ38"/>
    <mergeCell ref="AC36:AD38"/>
    <mergeCell ref="AE36:AF38"/>
    <mergeCell ref="AG36:AH38"/>
    <mergeCell ref="AI36:AJ38"/>
    <mergeCell ref="AK36:AL38"/>
    <mergeCell ref="AM36:AN38"/>
    <mergeCell ref="Q36:R38"/>
    <mergeCell ref="S36:T38"/>
    <mergeCell ref="U36:V38"/>
    <mergeCell ref="W36:X38"/>
    <mergeCell ref="Y36:Z38"/>
    <mergeCell ref="AA36:AB38"/>
    <mergeCell ref="K39:L41"/>
    <mergeCell ref="M39:N41"/>
    <mergeCell ref="O39:P41"/>
    <mergeCell ref="Q39:R41"/>
    <mergeCell ref="S39:T41"/>
    <mergeCell ref="U39:V41"/>
    <mergeCell ref="B39:B41"/>
    <mergeCell ref="C39:C41"/>
    <mergeCell ref="D39:D41"/>
    <mergeCell ref="E39:F41"/>
    <mergeCell ref="G39:H41"/>
    <mergeCell ref="I39:J41"/>
    <mergeCell ref="BA36:BB38"/>
    <mergeCell ref="BC36:BD38"/>
    <mergeCell ref="BE36:BF38"/>
    <mergeCell ref="BG36:BH38"/>
    <mergeCell ref="BI36:BI38"/>
    <mergeCell ref="Q42:R44"/>
    <mergeCell ref="S42:T44"/>
    <mergeCell ref="U42:V44"/>
    <mergeCell ref="W42:X44"/>
    <mergeCell ref="BG39:BH41"/>
    <mergeCell ref="BI39:BI41"/>
    <mergeCell ref="BJ39:BJ41"/>
    <mergeCell ref="B42:B44"/>
    <mergeCell ref="C42:C44"/>
    <mergeCell ref="D42:D44"/>
    <mergeCell ref="E42:F44"/>
    <mergeCell ref="G42:H44"/>
    <mergeCell ref="I42:J44"/>
    <mergeCell ref="K42:L44"/>
    <mergeCell ref="AU39:AV41"/>
    <mergeCell ref="AW39:AX41"/>
    <mergeCell ref="AY39:AZ41"/>
    <mergeCell ref="BA39:BB41"/>
    <mergeCell ref="BC39:BD41"/>
    <mergeCell ref="BE39:BF41"/>
    <mergeCell ref="AI39:AJ41"/>
    <mergeCell ref="AK39:AL41"/>
    <mergeCell ref="AM39:AN41"/>
    <mergeCell ref="AO39:AP41"/>
    <mergeCell ref="AQ39:AR41"/>
    <mergeCell ref="AS39:AT41"/>
    <mergeCell ref="W39:X41"/>
    <mergeCell ref="Y39:Z41"/>
    <mergeCell ref="AA39:AB41"/>
    <mergeCell ref="AC39:AD41"/>
    <mergeCell ref="AE39:AF41"/>
    <mergeCell ref="AG39:AH41"/>
    <mergeCell ref="W45:X47"/>
    <mergeCell ref="Y45:Z47"/>
    <mergeCell ref="BI42:BI44"/>
    <mergeCell ref="BJ42:BJ44"/>
    <mergeCell ref="B45:B47"/>
    <mergeCell ref="C45:C47"/>
    <mergeCell ref="D45:D47"/>
    <mergeCell ref="E45:F47"/>
    <mergeCell ref="G45:H47"/>
    <mergeCell ref="I45:J47"/>
    <mergeCell ref="K45:L47"/>
    <mergeCell ref="M45:N47"/>
    <mergeCell ref="AW42:AX44"/>
    <mergeCell ref="AY42:AZ44"/>
    <mergeCell ref="BA42:BB44"/>
    <mergeCell ref="BC42:BD44"/>
    <mergeCell ref="BE42:BF44"/>
    <mergeCell ref="BG42:BH44"/>
    <mergeCell ref="AK42:AL44"/>
    <mergeCell ref="AM42:AN44"/>
    <mergeCell ref="AO42:AP44"/>
    <mergeCell ref="AQ42:AR44"/>
    <mergeCell ref="AS42:AT44"/>
    <mergeCell ref="AU42:AV44"/>
    <mergeCell ref="Y42:Z44"/>
    <mergeCell ref="AA42:AB44"/>
    <mergeCell ref="AC42:AD44"/>
    <mergeCell ref="AE42:AF44"/>
    <mergeCell ref="AG42:AH44"/>
    <mergeCell ref="AI42:AJ44"/>
    <mergeCell ref="M42:N44"/>
    <mergeCell ref="O42:P44"/>
    <mergeCell ref="BJ45:BJ47"/>
    <mergeCell ref="B48:B50"/>
    <mergeCell ref="C48:C50"/>
    <mergeCell ref="D48:D50"/>
    <mergeCell ref="E48:F50"/>
    <mergeCell ref="G48:H50"/>
    <mergeCell ref="I48:J50"/>
    <mergeCell ref="K48:L50"/>
    <mergeCell ref="M48:N50"/>
    <mergeCell ref="O48:P50"/>
    <mergeCell ref="AY45:AZ47"/>
    <mergeCell ref="BA45:BB47"/>
    <mergeCell ref="BC45:BD47"/>
    <mergeCell ref="BE45:BF47"/>
    <mergeCell ref="BG45:BH47"/>
    <mergeCell ref="BI45:BI47"/>
    <mergeCell ref="AM45:AN47"/>
    <mergeCell ref="AO45:AP47"/>
    <mergeCell ref="AQ45:AR47"/>
    <mergeCell ref="AS45:AT47"/>
    <mergeCell ref="AU45:AV47"/>
    <mergeCell ref="AW45:AX47"/>
    <mergeCell ref="AA45:AB47"/>
    <mergeCell ref="AC45:AD47"/>
    <mergeCell ref="AE45:AF47"/>
    <mergeCell ref="AG45:AH47"/>
    <mergeCell ref="AI45:AJ47"/>
    <mergeCell ref="AK45:AL47"/>
    <mergeCell ref="O45:P47"/>
    <mergeCell ref="Q45:R47"/>
    <mergeCell ref="S45:T47"/>
    <mergeCell ref="U45:V47"/>
    <mergeCell ref="BG48:BH50"/>
    <mergeCell ref="BI48:BI50"/>
    <mergeCell ref="BJ48:BJ50"/>
    <mergeCell ref="AO48:AP50"/>
    <mergeCell ref="AQ48:AR50"/>
    <mergeCell ref="AS48:AT50"/>
    <mergeCell ref="AU48:AV50"/>
    <mergeCell ref="AW48:AX50"/>
    <mergeCell ref="AY48:AZ50"/>
    <mergeCell ref="AC48:AD50"/>
    <mergeCell ref="AE48:AF50"/>
    <mergeCell ref="AG48:AH50"/>
    <mergeCell ref="AI48:AJ50"/>
    <mergeCell ref="AK48:AL50"/>
    <mergeCell ref="AM48:AN50"/>
    <mergeCell ref="Q48:R50"/>
    <mergeCell ref="S48:T50"/>
    <mergeCell ref="U48:V50"/>
    <mergeCell ref="W48:X50"/>
    <mergeCell ref="Y48:Z50"/>
    <mergeCell ref="AA48:AB50"/>
    <mergeCell ref="AE51:AF53"/>
    <mergeCell ref="AG51:AH53"/>
    <mergeCell ref="K51:L53"/>
    <mergeCell ref="M51:N53"/>
    <mergeCell ref="O51:P53"/>
    <mergeCell ref="Q51:R53"/>
    <mergeCell ref="S51:T53"/>
    <mergeCell ref="U51:V53"/>
    <mergeCell ref="B51:B53"/>
    <mergeCell ref="C51:C53"/>
    <mergeCell ref="D51:D53"/>
    <mergeCell ref="E51:F53"/>
    <mergeCell ref="G51:H53"/>
    <mergeCell ref="I51:J53"/>
    <mergeCell ref="BA48:BB50"/>
    <mergeCell ref="BC48:BD50"/>
    <mergeCell ref="BE48:BF50"/>
    <mergeCell ref="M54:N56"/>
    <mergeCell ref="O54:P56"/>
    <mergeCell ref="Q54:R56"/>
    <mergeCell ref="S54:T56"/>
    <mergeCell ref="U54:V56"/>
    <mergeCell ref="W54:X56"/>
    <mergeCell ref="BG51:BH53"/>
    <mergeCell ref="BI51:BI53"/>
    <mergeCell ref="BJ51:BJ53"/>
    <mergeCell ref="B54:B56"/>
    <mergeCell ref="C54:C56"/>
    <mergeCell ref="D54:D56"/>
    <mergeCell ref="E54:F56"/>
    <mergeCell ref="G54:H56"/>
    <mergeCell ref="I54:J56"/>
    <mergeCell ref="K54:L56"/>
    <mergeCell ref="AU51:AV53"/>
    <mergeCell ref="AW51:AX53"/>
    <mergeCell ref="AY51:AZ53"/>
    <mergeCell ref="BA51:BB53"/>
    <mergeCell ref="BC51:BD53"/>
    <mergeCell ref="BE51:BF53"/>
    <mergeCell ref="AI51:AJ53"/>
    <mergeCell ref="AK51:AL53"/>
    <mergeCell ref="AM51:AN53"/>
    <mergeCell ref="AO51:AP53"/>
    <mergeCell ref="AQ51:AR53"/>
    <mergeCell ref="AS51:AT53"/>
    <mergeCell ref="W51:X53"/>
    <mergeCell ref="Y51:Z53"/>
    <mergeCell ref="AA51:AB53"/>
    <mergeCell ref="AC51:AD53"/>
    <mergeCell ref="S57:T59"/>
    <mergeCell ref="U57:V59"/>
    <mergeCell ref="W57:X59"/>
    <mergeCell ref="Y57:Z59"/>
    <mergeCell ref="BI54:BI56"/>
    <mergeCell ref="BJ54:BJ56"/>
    <mergeCell ref="B57:B59"/>
    <mergeCell ref="C57:C59"/>
    <mergeCell ref="D57:D59"/>
    <mergeCell ref="E57:F59"/>
    <mergeCell ref="G57:H59"/>
    <mergeCell ref="I57:J59"/>
    <mergeCell ref="K57:L59"/>
    <mergeCell ref="M57:N59"/>
    <mergeCell ref="AW54:AX56"/>
    <mergeCell ref="AY54:AZ56"/>
    <mergeCell ref="BA54:BB56"/>
    <mergeCell ref="BC54:BD56"/>
    <mergeCell ref="BE54:BF56"/>
    <mergeCell ref="BG54:BH56"/>
    <mergeCell ref="AK54:AL56"/>
    <mergeCell ref="AM54:AN56"/>
    <mergeCell ref="AO54:AP56"/>
    <mergeCell ref="AQ54:AR56"/>
    <mergeCell ref="AS54:AT56"/>
    <mergeCell ref="AU54:AV56"/>
    <mergeCell ref="Y54:Z56"/>
    <mergeCell ref="AA54:AB56"/>
    <mergeCell ref="AC54:AD56"/>
    <mergeCell ref="AE54:AF56"/>
    <mergeCell ref="AG54:AH56"/>
    <mergeCell ref="AI54:AJ56"/>
    <mergeCell ref="Y60:Z62"/>
    <mergeCell ref="AA60:AB62"/>
    <mergeCell ref="BJ57:BJ59"/>
    <mergeCell ref="B60:B62"/>
    <mergeCell ref="C60:C62"/>
    <mergeCell ref="D60:D62"/>
    <mergeCell ref="E60:F62"/>
    <mergeCell ref="G60:H62"/>
    <mergeCell ref="I60:J62"/>
    <mergeCell ref="K60:L62"/>
    <mergeCell ref="M60:N62"/>
    <mergeCell ref="O60:P62"/>
    <mergeCell ref="AY57:AZ59"/>
    <mergeCell ref="BA57:BB59"/>
    <mergeCell ref="BC57:BD59"/>
    <mergeCell ref="BE57:BF59"/>
    <mergeCell ref="BG57:BH59"/>
    <mergeCell ref="BI57:BI59"/>
    <mergeCell ref="AM57:AN59"/>
    <mergeCell ref="AO57:AP59"/>
    <mergeCell ref="AQ57:AR59"/>
    <mergeCell ref="AS57:AT59"/>
    <mergeCell ref="AU57:AV59"/>
    <mergeCell ref="AW57:AX59"/>
    <mergeCell ref="AA57:AB59"/>
    <mergeCell ref="AC57:AD59"/>
    <mergeCell ref="AE57:AF59"/>
    <mergeCell ref="AG57:AH59"/>
    <mergeCell ref="AI57:AJ59"/>
    <mergeCell ref="AK57:AL59"/>
    <mergeCell ref="O57:P59"/>
    <mergeCell ref="Q57:R59"/>
    <mergeCell ref="O63:P65"/>
    <mergeCell ref="Q63:R65"/>
    <mergeCell ref="S63:T65"/>
    <mergeCell ref="U63:V65"/>
    <mergeCell ref="B63:B65"/>
    <mergeCell ref="C63:C65"/>
    <mergeCell ref="D63:D65"/>
    <mergeCell ref="E63:F65"/>
    <mergeCell ref="G63:H65"/>
    <mergeCell ref="I63:J65"/>
    <mergeCell ref="BA60:BB62"/>
    <mergeCell ref="BC60:BD62"/>
    <mergeCell ref="BE60:BF62"/>
    <mergeCell ref="BG60:BH62"/>
    <mergeCell ref="BI60:BI62"/>
    <mergeCell ref="BJ60:BJ62"/>
    <mergeCell ref="AO60:AP62"/>
    <mergeCell ref="AQ60:AR62"/>
    <mergeCell ref="AS60:AT62"/>
    <mergeCell ref="AU60:AV62"/>
    <mergeCell ref="AW60:AX62"/>
    <mergeCell ref="AY60:AZ62"/>
    <mergeCell ref="AC60:AD62"/>
    <mergeCell ref="AE60:AF62"/>
    <mergeCell ref="AG60:AH62"/>
    <mergeCell ref="AI60:AJ62"/>
    <mergeCell ref="AK60:AL62"/>
    <mergeCell ref="AM60:AN62"/>
    <mergeCell ref="Q60:R62"/>
    <mergeCell ref="S60:T62"/>
    <mergeCell ref="U60:V62"/>
    <mergeCell ref="W60:X62"/>
    <mergeCell ref="U66:V68"/>
    <mergeCell ref="W66:X68"/>
    <mergeCell ref="BG63:BH65"/>
    <mergeCell ref="BI63:BI65"/>
    <mergeCell ref="BJ63:BJ65"/>
    <mergeCell ref="B66:B68"/>
    <mergeCell ref="C66:C68"/>
    <mergeCell ref="D66:D68"/>
    <mergeCell ref="E66:F68"/>
    <mergeCell ref="G66:H68"/>
    <mergeCell ref="I66:J68"/>
    <mergeCell ref="K66:L68"/>
    <mergeCell ref="AU63:AV65"/>
    <mergeCell ref="AW63:AX65"/>
    <mergeCell ref="AY63:AZ65"/>
    <mergeCell ref="BA63:BB65"/>
    <mergeCell ref="BC63:BD65"/>
    <mergeCell ref="BE63:BF65"/>
    <mergeCell ref="AI63:AJ65"/>
    <mergeCell ref="AK63:AL65"/>
    <mergeCell ref="AM63:AN65"/>
    <mergeCell ref="AO63:AP65"/>
    <mergeCell ref="AQ63:AR65"/>
    <mergeCell ref="AS63:AT65"/>
    <mergeCell ref="W63:X65"/>
    <mergeCell ref="Y63:Z65"/>
    <mergeCell ref="AA63:AB65"/>
    <mergeCell ref="AC63:AD65"/>
    <mergeCell ref="AE63:AF65"/>
    <mergeCell ref="AG63:AH65"/>
    <mergeCell ref="K63:L65"/>
    <mergeCell ref="M63:N65"/>
    <mergeCell ref="BI66:BI68"/>
    <mergeCell ref="BJ66:BJ68"/>
    <mergeCell ref="B69:B71"/>
    <mergeCell ref="C69:C71"/>
    <mergeCell ref="D69:D71"/>
    <mergeCell ref="E69:F71"/>
    <mergeCell ref="G69:H71"/>
    <mergeCell ref="I69:J71"/>
    <mergeCell ref="K69:L71"/>
    <mergeCell ref="M69:N71"/>
    <mergeCell ref="AW66:AX68"/>
    <mergeCell ref="AY66:AZ68"/>
    <mergeCell ref="BA66:BB68"/>
    <mergeCell ref="BC66:BD68"/>
    <mergeCell ref="BE66:BF68"/>
    <mergeCell ref="BG66:BH68"/>
    <mergeCell ref="AK66:AL68"/>
    <mergeCell ref="AM66:AN68"/>
    <mergeCell ref="AO66:AP68"/>
    <mergeCell ref="AQ66:AR68"/>
    <mergeCell ref="AS66:AT68"/>
    <mergeCell ref="AU66:AV68"/>
    <mergeCell ref="Y66:Z68"/>
    <mergeCell ref="AA66:AB68"/>
    <mergeCell ref="AC66:AD68"/>
    <mergeCell ref="AE66:AF68"/>
    <mergeCell ref="AG66:AH68"/>
    <mergeCell ref="AI66:AJ68"/>
    <mergeCell ref="M66:N68"/>
    <mergeCell ref="O66:P68"/>
    <mergeCell ref="Q66:R68"/>
    <mergeCell ref="S66:T68"/>
    <mergeCell ref="S72:T74"/>
    <mergeCell ref="U72:V74"/>
    <mergeCell ref="B72:B74"/>
    <mergeCell ref="C72:C74"/>
    <mergeCell ref="D72:D74"/>
    <mergeCell ref="E72:F74"/>
    <mergeCell ref="G72:H74"/>
    <mergeCell ref="I72:J74"/>
    <mergeCell ref="AY69:AZ71"/>
    <mergeCell ref="BA69:BB71"/>
    <mergeCell ref="BC69:BD71"/>
    <mergeCell ref="BE69:BF71"/>
    <mergeCell ref="BG69:BH71"/>
    <mergeCell ref="BI69:BI71"/>
    <mergeCell ref="AM69:AN71"/>
    <mergeCell ref="AO69:AP71"/>
    <mergeCell ref="AQ69:AR71"/>
    <mergeCell ref="AS69:AT71"/>
    <mergeCell ref="AU69:AV71"/>
    <mergeCell ref="AW69:AX71"/>
    <mergeCell ref="AA69:AB71"/>
    <mergeCell ref="AC69:AD71"/>
    <mergeCell ref="AE69:AF71"/>
    <mergeCell ref="AG69:AH71"/>
    <mergeCell ref="AI69:AJ71"/>
    <mergeCell ref="AK69:AL71"/>
    <mergeCell ref="O69:P71"/>
    <mergeCell ref="Q69:R71"/>
    <mergeCell ref="S69:T71"/>
    <mergeCell ref="U69:V71"/>
    <mergeCell ref="W69:X71"/>
    <mergeCell ref="Y69:Z71"/>
    <mergeCell ref="BG72:BH74"/>
    <mergeCell ref="BI72:BI74"/>
    <mergeCell ref="B75:D75"/>
    <mergeCell ref="E75:F75"/>
    <mergeCell ref="G75:H75"/>
    <mergeCell ref="I75:J75"/>
    <mergeCell ref="K75:L75"/>
    <mergeCell ref="M75:N75"/>
    <mergeCell ref="O75:P75"/>
    <mergeCell ref="Q75:R75"/>
    <mergeCell ref="AU72:AV74"/>
    <mergeCell ref="AW72:AX74"/>
    <mergeCell ref="AY72:AZ74"/>
    <mergeCell ref="BA72:BB74"/>
    <mergeCell ref="BC72:BD74"/>
    <mergeCell ref="BE72:BF74"/>
    <mergeCell ref="AI72:AJ74"/>
    <mergeCell ref="AK72:AL74"/>
    <mergeCell ref="AM72:AN74"/>
    <mergeCell ref="AO72:AP74"/>
    <mergeCell ref="AQ72:AR74"/>
    <mergeCell ref="AS72:AT74"/>
    <mergeCell ref="W72:X74"/>
    <mergeCell ref="Y72:Z74"/>
    <mergeCell ref="AA72:AB74"/>
    <mergeCell ref="AC72:AD74"/>
    <mergeCell ref="AE72:AF74"/>
    <mergeCell ref="AG72:AH74"/>
    <mergeCell ref="K72:L74"/>
    <mergeCell ref="M72:N74"/>
    <mergeCell ref="O72:P74"/>
    <mergeCell ref="Q72:R74"/>
    <mergeCell ref="BC75:BD75"/>
    <mergeCell ref="BE75:BF75"/>
    <mergeCell ref="BG75:BH75"/>
    <mergeCell ref="A76:D76"/>
    <mergeCell ref="E76:F76"/>
    <mergeCell ref="G76:H76"/>
    <mergeCell ref="I76:J76"/>
    <mergeCell ref="K76:L76"/>
    <mergeCell ref="M76:N76"/>
    <mergeCell ref="O76:P76"/>
    <mergeCell ref="AQ75:AR75"/>
    <mergeCell ref="AS75:AT75"/>
    <mergeCell ref="AU75:AV75"/>
    <mergeCell ref="AW75:AX75"/>
    <mergeCell ref="AY75:AZ75"/>
    <mergeCell ref="BA75:BB75"/>
    <mergeCell ref="AE75:AF75"/>
    <mergeCell ref="AG75:AH75"/>
    <mergeCell ref="AI75:AJ75"/>
    <mergeCell ref="AK75:AL75"/>
    <mergeCell ref="AM75:AN75"/>
    <mergeCell ref="AO75:AP75"/>
    <mergeCell ref="S75:T75"/>
    <mergeCell ref="U75:V75"/>
    <mergeCell ref="W75:X75"/>
    <mergeCell ref="Y75:Z75"/>
    <mergeCell ref="AA75:AB75"/>
    <mergeCell ref="AC75:AD75"/>
    <mergeCell ref="BA76:BB76"/>
    <mergeCell ref="BC76:BD76"/>
    <mergeCell ref="BE76:BF76"/>
    <mergeCell ref="BG76:BH76"/>
    <mergeCell ref="A82:BI82"/>
    <mergeCell ref="A85:D85"/>
    <mergeCell ref="E85:H85"/>
    <mergeCell ref="I85:L85"/>
    <mergeCell ref="M85:P85"/>
    <mergeCell ref="Q85:T85"/>
    <mergeCell ref="AO76:AP76"/>
    <mergeCell ref="AQ76:AR76"/>
    <mergeCell ref="AS76:AT76"/>
    <mergeCell ref="AU76:AV76"/>
    <mergeCell ref="AW76:AX76"/>
    <mergeCell ref="AY76:AZ76"/>
    <mergeCell ref="AC76:AD76"/>
    <mergeCell ref="AE76:AF76"/>
    <mergeCell ref="AG76:AH76"/>
    <mergeCell ref="AI76:AJ76"/>
    <mergeCell ref="AK76:AL76"/>
    <mergeCell ref="AM76:AN76"/>
    <mergeCell ref="Q76:R76"/>
    <mergeCell ref="S76:T76"/>
    <mergeCell ref="U76:V76"/>
    <mergeCell ref="W76:X76"/>
    <mergeCell ref="Y76:Z76"/>
    <mergeCell ref="AA76:AB76"/>
    <mergeCell ref="AS85:AV85"/>
    <mergeCell ref="AW85:AZ85"/>
    <mergeCell ref="BA85:BD85"/>
    <mergeCell ref="BE85:BH85"/>
    <mergeCell ref="BI85:BI93"/>
    <mergeCell ref="A86:A92"/>
    <mergeCell ref="B86:B91"/>
    <mergeCell ref="E86:F86"/>
    <mergeCell ref="G86:H86"/>
    <mergeCell ref="I86:J86"/>
    <mergeCell ref="U85:X85"/>
    <mergeCell ref="Y85:AB85"/>
    <mergeCell ref="AC85:AF85"/>
    <mergeCell ref="AG85:AJ85"/>
    <mergeCell ref="AK85:AN85"/>
    <mergeCell ref="AO85:AR85"/>
    <mergeCell ref="BG86:BH86"/>
    <mergeCell ref="E87:F87"/>
    <mergeCell ref="G87:H87"/>
    <mergeCell ref="I87:J87"/>
    <mergeCell ref="K87:L87"/>
    <mergeCell ref="M87:N87"/>
    <mergeCell ref="O87:P87"/>
    <mergeCell ref="Q87:R87"/>
    <mergeCell ref="S87:T87"/>
    <mergeCell ref="U87:V87"/>
    <mergeCell ref="AU86:AV86"/>
    <mergeCell ref="AW86:AX86"/>
    <mergeCell ref="AY86:AZ86"/>
    <mergeCell ref="BA86:BB86"/>
    <mergeCell ref="BC86:BD86"/>
    <mergeCell ref="BE86:BF86"/>
    <mergeCell ref="AI86:AJ86"/>
    <mergeCell ref="AK86:AL86"/>
    <mergeCell ref="AM86:AN86"/>
    <mergeCell ref="AO86:AP86"/>
    <mergeCell ref="AQ86:AR86"/>
    <mergeCell ref="AS86:AT86"/>
    <mergeCell ref="W86:X86"/>
    <mergeCell ref="Y86:Z86"/>
    <mergeCell ref="AA86:AB86"/>
    <mergeCell ref="AC86:AD86"/>
    <mergeCell ref="AE86:AF86"/>
    <mergeCell ref="AG86:AH86"/>
    <mergeCell ref="K86:L86"/>
    <mergeCell ref="M86:N86"/>
    <mergeCell ref="O86:P86"/>
    <mergeCell ref="Q86:R86"/>
    <mergeCell ref="S86:T86"/>
    <mergeCell ref="U86:V86"/>
    <mergeCell ref="BG87:BH87"/>
    <mergeCell ref="E88:F88"/>
    <mergeCell ref="G88:H88"/>
    <mergeCell ref="I88:J88"/>
    <mergeCell ref="K88:L88"/>
    <mergeCell ref="M88:N88"/>
    <mergeCell ref="O88:P88"/>
    <mergeCell ref="Q88:R88"/>
    <mergeCell ref="S88:T88"/>
    <mergeCell ref="U88:V88"/>
    <mergeCell ref="AU87:AV87"/>
    <mergeCell ref="AW87:AX87"/>
    <mergeCell ref="AY87:AZ87"/>
    <mergeCell ref="BA87:BB87"/>
    <mergeCell ref="BC87:BD87"/>
    <mergeCell ref="BE87:BF87"/>
    <mergeCell ref="AI87:AJ87"/>
    <mergeCell ref="AK87:AL87"/>
    <mergeCell ref="AM87:AN87"/>
    <mergeCell ref="AO87:AP87"/>
    <mergeCell ref="AQ87:AR87"/>
    <mergeCell ref="AS87:AT87"/>
    <mergeCell ref="W87:X87"/>
    <mergeCell ref="Y87:Z87"/>
    <mergeCell ref="AA87:AB87"/>
    <mergeCell ref="AC87:AD87"/>
    <mergeCell ref="AE87:AF87"/>
    <mergeCell ref="AG87:AH87"/>
    <mergeCell ref="BG88:BH88"/>
    <mergeCell ref="K89:L89"/>
    <mergeCell ref="M89:N89"/>
    <mergeCell ref="O89:P89"/>
    <mergeCell ref="Q89:R89"/>
    <mergeCell ref="S89:T89"/>
    <mergeCell ref="U89:V89"/>
    <mergeCell ref="AU88:AV88"/>
    <mergeCell ref="AW88:AX88"/>
    <mergeCell ref="AY88:AZ88"/>
    <mergeCell ref="BA88:BB88"/>
    <mergeCell ref="BC88:BD88"/>
    <mergeCell ref="BE88:BF88"/>
    <mergeCell ref="AI88:AJ88"/>
    <mergeCell ref="AK88:AL88"/>
    <mergeCell ref="AM88:AN88"/>
    <mergeCell ref="AO88:AP88"/>
    <mergeCell ref="AQ88:AR88"/>
    <mergeCell ref="AS88:AT88"/>
    <mergeCell ref="W88:X88"/>
    <mergeCell ref="Y88:Z88"/>
    <mergeCell ref="AA88:AB88"/>
    <mergeCell ref="AC88:AD88"/>
    <mergeCell ref="AE88:AF88"/>
    <mergeCell ref="AG88:AH88"/>
    <mergeCell ref="BG89:BH89"/>
    <mergeCell ref="K90:L90"/>
    <mergeCell ref="M90:N90"/>
    <mergeCell ref="O90:P90"/>
    <mergeCell ref="Q90:R90"/>
    <mergeCell ref="S90:T90"/>
    <mergeCell ref="U90:V90"/>
    <mergeCell ref="AU89:AV89"/>
    <mergeCell ref="AW89:AX89"/>
    <mergeCell ref="AY89:AZ89"/>
    <mergeCell ref="BA89:BB89"/>
    <mergeCell ref="BC89:BD89"/>
    <mergeCell ref="BE89:BF89"/>
    <mergeCell ref="AI89:AJ89"/>
    <mergeCell ref="AK89:AL89"/>
    <mergeCell ref="AM89:AN89"/>
    <mergeCell ref="AO89:AP89"/>
    <mergeCell ref="AQ89:AR89"/>
    <mergeCell ref="AS89:AT89"/>
    <mergeCell ref="W89:X89"/>
    <mergeCell ref="Y89:Z89"/>
    <mergeCell ref="AA89:AB89"/>
    <mergeCell ref="AC89:AD89"/>
    <mergeCell ref="AE89:AF89"/>
    <mergeCell ref="AG89:AH89"/>
    <mergeCell ref="BG90:BH90"/>
    <mergeCell ref="E89:F89"/>
    <mergeCell ref="G89:H89"/>
    <mergeCell ref="I89:J89"/>
    <mergeCell ref="I91:J91"/>
    <mergeCell ref="K91:L91"/>
    <mergeCell ref="M91:N91"/>
    <mergeCell ref="O91:P91"/>
    <mergeCell ref="Q91:R91"/>
    <mergeCell ref="S91:T91"/>
    <mergeCell ref="U91:V91"/>
    <mergeCell ref="AU90:AV90"/>
    <mergeCell ref="AW90:AX90"/>
    <mergeCell ref="AY90:AZ90"/>
    <mergeCell ref="BA90:BB90"/>
    <mergeCell ref="BC90:BD90"/>
    <mergeCell ref="BE90:BF90"/>
    <mergeCell ref="AI90:AJ90"/>
    <mergeCell ref="AK90:AL90"/>
    <mergeCell ref="AM90:AN90"/>
    <mergeCell ref="AO90:AP90"/>
    <mergeCell ref="AQ90:AR90"/>
    <mergeCell ref="AS90:AT90"/>
    <mergeCell ref="W90:X90"/>
    <mergeCell ref="Y90:Z90"/>
    <mergeCell ref="AA90:AB90"/>
    <mergeCell ref="AC90:AD90"/>
    <mergeCell ref="AE90:AF90"/>
    <mergeCell ref="AG90:AH90"/>
    <mergeCell ref="E90:F90"/>
    <mergeCell ref="G90:H90"/>
    <mergeCell ref="I90:J90"/>
    <mergeCell ref="AC92:AD92"/>
    <mergeCell ref="AE92:AF92"/>
    <mergeCell ref="BG91:BH91"/>
    <mergeCell ref="B92:D92"/>
    <mergeCell ref="E92:F92"/>
    <mergeCell ref="G92:H92"/>
    <mergeCell ref="I92:J92"/>
    <mergeCell ref="K92:L92"/>
    <mergeCell ref="M92:N92"/>
    <mergeCell ref="O92:P92"/>
    <mergeCell ref="Q92:R92"/>
    <mergeCell ref="S92:T92"/>
    <mergeCell ref="AU91:AV91"/>
    <mergeCell ref="AW91:AX91"/>
    <mergeCell ref="AY91:AZ91"/>
    <mergeCell ref="BA91:BB91"/>
    <mergeCell ref="BC91:BD91"/>
    <mergeCell ref="BE91:BF91"/>
    <mergeCell ref="AI91:AJ91"/>
    <mergeCell ref="AK91:AL91"/>
    <mergeCell ref="AM91:AN91"/>
    <mergeCell ref="AO91:AP91"/>
    <mergeCell ref="AQ91:AR91"/>
    <mergeCell ref="AS91:AT91"/>
    <mergeCell ref="W91:X91"/>
    <mergeCell ref="Y91:Z91"/>
    <mergeCell ref="AA91:AB91"/>
    <mergeCell ref="AC91:AD91"/>
    <mergeCell ref="AE91:AF91"/>
    <mergeCell ref="AG91:AH91"/>
    <mergeCell ref="E91:F91"/>
    <mergeCell ref="G91:H91"/>
    <mergeCell ref="S93:T93"/>
    <mergeCell ref="U93:V93"/>
    <mergeCell ref="W93:X93"/>
    <mergeCell ref="Y93:Z93"/>
    <mergeCell ref="AA93:AB93"/>
    <mergeCell ref="AC93:AD93"/>
    <mergeCell ref="BE92:BF92"/>
    <mergeCell ref="BG92:BH92"/>
    <mergeCell ref="A93:D93"/>
    <mergeCell ref="E93:F93"/>
    <mergeCell ref="G93:H93"/>
    <mergeCell ref="I93:J93"/>
    <mergeCell ref="K93:L93"/>
    <mergeCell ref="M93:N93"/>
    <mergeCell ref="O93:P93"/>
    <mergeCell ref="Q93:R93"/>
    <mergeCell ref="AS92:AT92"/>
    <mergeCell ref="AU92:AV92"/>
    <mergeCell ref="AW92:AX92"/>
    <mergeCell ref="AY92:AZ92"/>
    <mergeCell ref="BA92:BB92"/>
    <mergeCell ref="BC92:BD92"/>
    <mergeCell ref="AG92:AH92"/>
    <mergeCell ref="AI92:AJ92"/>
    <mergeCell ref="AK92:AL92"/>
    <mergeCell ref="AM92:AN92"/>
    <mergeCell ref="AO92:AP92"/>
    <mergeCell ref="AQ92:AR92"/>
    <mergeCell ref="U92:V92"/>
    <mergeCell ref="W92:X92"/>
    <mergeCell ref="Y92:Z92"/>
    <mergeCell ref="AA92:AB92"/>
    <mergeCell ref="BI94:BI96"/>
    <mergeCell ref="B97:C99"/>
    <mergeCell ref="D97:D99"/>
    <mergeCell ref="BI97:BI99"/>
    <mergeCell ref="B100:B102"/>
    <mergeCell ref="C100:C102"/>
    <mergeCell ref="D100:D102"/>
    <mergeCell ref="E100:F102"/>
    <mergeCell ref="G100:H102"/>
    <mergeCell ref="I100:J102"/>
    <mergeCell ref="BC93:BD93"/>
    <mergeCell ref="BE93:BF93"/>
    <mergeCell ref="BG93:BH93"/>
    <mergeCell ref="A94:A160"/>
    <mergeCell ref="B94:C96"/>
    <mergeCell ref="D94:D96"/>
    <mergeCell ref="K100:L102"/>
    <mergeCell ref="M100:N102"/>
    <mergeCell ref="O100:P102"/>
    <mergeCell ref="Q100:R102"/>
    <mergeCell ref="AQ93:AR93"/>
    <mergeCell ref="AS93:AT93"/>
    <mergeCell ref="AU93:AV93"/>
    <mergeCell ref="AW93:AX93"/>
    <mergeCell ref="AY93:AZ93"/>
    <mergeCell ref="BA93:BB93"/>
    <mergeCell ref="AE93:AF93"/>
    <mergeCell ref="AG93:AH93"/>
    <mergeCell ref="AI93:AJ93"/>
    <mergeCell ref="AK93:AL93"/>
    <mergeCell ref="AM93:AN93"/>
    <mergeCell ref="AO93:AP93"/>
    <mergeCell ref="BC100:BD102"/>
    <mergeCell ref="BE100:BF102"/>
    <mergeCell ref="BG100:BH102"/>
    <mergeCell ref="BI100:BI102"/>
    <mergeCell ref="B103:B105"/>
    <mergeCell ref="C103:C105"/>
    <mergeCell ref="D103:D105"/>
    <mergeCell ref="E103:F105"/>
    <mergeCell ref="G103:H105"/>
    <mergeCell ref="I103:J105"/>
    <mergeCell ref="AQ100:AR102"/>
    <mergeCell ref="AS100:AT102"/>
    <mergeCell ref="AU100:AV102"/>
    <mergeCell ref="AW100:AX102"/>
    <mergeCell ref="AY100:AZ102"/>
    <mergeCell ref="BA100:BB102"/>
    <mergeCell ref="AE100:AF102"/>
    <mergeCell ref="AG100:AH102"/>
    <mergeCell ref="AI100:AJ102"/>
    <mergeCell ref="AK100:AL102"/>
    <mergeCell ref="AM100:AN102"/>
    <mergeCell ref="AO100:AP102"/>
    <mergeCell ref="S100:T102"/>
    <mergeCell ref="U100:V102"/>
    <mergeCell ref="W100:X102"/>
    <mergeCell ref="Y100:Z102"/>
    <mergeCell ref="AA100:AB102"/>
    <mergeCell ref="AC100:AD102"/>
    <mergeCell ref="BG103:BH105"/>
    <mergeCell ref="BI103:BI105"/>
    <mergeCell ref="B106:B108"/>
    <mergeCell ref="C106:C108"/>
    <mergeCell ref="D106:D108"/>
    <mergeCell ref="E106:F108"/>
    <mergeCell ref="G106:H108"/>
    <mergeCell ref="I106:J108"/>
    <mergeCell ref="K106:L108"/>
    <mergeCell ref="M106:N108"/>
    <mergeCell ref="AU103:AV105"/>
    <mergeCell ref="AW103:AX105"/>
    <mergeCell ref="AY103:AZ105"/>
    <mergeCell ref="BA103:BB105"/>
    <mergeCell ref="BC103:BD105"/>
    <mergeCell ref="BE103:BF105"/>
    <mergeCell ref="AI103:AJ105"/>
    <mergeCell ref="AK103:AL105"/>
    <mergeCell ref="AM103:AN105"/>
    <mergeCell ref="AO103:AP105"/>
    <mergeCell ref="AQ103:AR105"/>
    <mergeCell ref="AS103:AT105"/>
    <mergeCell ref="W103:X105"/>
    <mergeCell ref="Y103:Z105"/>
    <mergeCell ref="AA103:AB105"/>
    <mergeCell ref="AC103:AD105"/>
    <mergeCell ref="AE103:AF105"/>
    <mergeCell ref="AG103:AH105"/>
    <mergeCell ref="K103:L105"/>
    <mergeCell ref="M103:N105"/>
    <mergeCell ref="O103:P105"/>
    <mergeCell ref="Q103:R105"/>
    <mergeCell ref="S103:T105"/>
    <mergeCell ref="U103:V105"/>
    <mergeCell ref="S109:T111"/>
    <mergeCell ref="U109:V111"/>
    <mergeCell ref="B109:B111"/>
    <mergeCell ref="C109:C111"/>
    <mergeCell ref="D109:D111"/>
    <mergeCell ref="E109:F111"/>
    <mergeCell ref="G109:H111"/>
    <mergeCell ref="I109:J111"/>
    <mergeCell ref="AY106:AZ108"/>
    <mergeCell ref="BA106:BB108"/>
    <mergeCell ref="BC106:BD108"/>
    <mergeCell ref="BE106:BF108"/>
    <mergeCell ref="BG106:BH108"/>
    <mergeCell ref="BI106:BI108"/>
    <mergeCell ref="AM106:AN108"/>
    <mergeCell ref="AO106:AP108"/>
    <mergeCell ref="AQ106:AR108"/>
    <mergeCell ref="AS106:AT108"/>
    <mergeCell ref="AU106:AV108"/>
    <mergeCell ref="AW106:AX108"/>
    <mergeCell ref="AA106:AB108"/>
    <mergeCell ref="AC106:AD108"/>
    <mergeCell ref="AE106:AF108"/>
    <mergeCell ref="AG106:AH108"/>
    <mergeCell ref="AI106:AJ108"/>
    <mergeCell ref="AK106:AL108"/>
    <mergeCell ref="O106:P108"/>
    <mergeCell ref="Q106:R108"/>
    <mergeCell ref="S106:T108"/>
    <mergeCell ref="U106:V108"/>
    <mergeCell ref="W106:X108"/>
    <mergeCell ref="Y106:Z108"/>
    <mergeCell ref="BG109:BH111"/>
    <mergeCell ref="BI109:BI111"/>
    <mergeCell ref="B112:B114"/>
    <mergeCell ref="C112:C114"/>
    <mergeCell ref="D112:D114"/>
    <mergeCell ref="E112:F114"/>
    <mergeCell ref="G112:H114"/>
    <mergeCell ref="I112:J114"/>
    <mergeCell ref="K112:L114"/>
    <mergeCell ref="M112:N114"/>
    <mergeCell ref="AU109:AV111"/>
    <mergeCell ref="AW109:AX111"/>
    <mergeCell ref="AY109:AZ111"/>
    <mergeCell ref="BA109:BB111"/>
    <mergeCell ref="BC109:BD111"/>
    <mergeCell ref="BE109:BF111"/>
    <mergeCell ref="AI109:AJ111"/>
    <mergeCell ref="AK109:AL111"/>
    <mergeCell ref="AM109:AN111"/>
    <mergeCell ref="AO109:AP111"/>
    <mergeCell ref="AQ109:AR111"/>
    <mergeCell ref="AS109:AT111"/>
    <mergeCell ref="W109:X111"/>
    <mergeCell ref="Y109:Z111"/>
    <mergeCell ref="AA109:AB111"/>
    <mergeCell ref="AC109:AD111"/>
    <mergeCell ref="AE109:AF111"/>
    <mergeCell ref="AG109:AH111"/>
    <mergeCell ref="K109:L111"/>
    <mergeCell ref="M109:N111"/>
    <mergeCell ref="O109:P111"/>
    <mergeCell ref="Q109:R111"/>
    <mergeCell ref="S115:T117"/>
    <mergeCell ref="U115:V117"/>
    <mergeCell ref="B115:B117"/>
    <mergeCell ref="C115:C117"/>
    <mergeCell ref="D115:D117"/>
    <mergeCell ref="E115:F117"/>
    <mergeCell ref="G115:H117"/>
    <mergeCell ref="I115:J117"/>
    <mergeCell ref="AY112:AZ114"/>
    <mergeCell ref="BA112:BB114"/>
    <mergeCell ref="BC112:BD114"/>
    <mergeCell ref="BE112:BF114"/>
    <mergeCell ref="BG112:BH114"/>
    <mergeCell ref="BI112:BI114"/>
    <mergeCell ref="AM112:AN114"/>
    <mergeCell ref="AO112:AP114"/>
    <mergeCell ref="AQ112:AR114"/>
    <mergeCell ref="AS112:AT114"/>
    <mergeCell ref="AU112:AV114"/>
    <mergeCell ref="AW112:AX114"/>
    <mergeCell ref="AA112:AB114"/>
    <mergeCell ref="AC112:AD114"/>
    <mergeCell ref="AE112:AF114"/>
    <mergeCell ref="AG112:AH114"/>
    <mergeCell ref="AI112:AJ114"/>
    <mergeCell ref="AK112:AL114"/>
    <mergeCell ref="O112:P114"/>
    <mergeCell ref="Q112:R114"/>
    <mergeCell ref="S112:T114"/>
    <mergeCell ref="U112:V114"/>
    <mergeCell ref="W112:X114"/>
    <mergeCell ref="Y112:Z114"/>
    <mergeCell ref="BG115:BH117"/>
    <mergeCell ref="BI115:BI117"/>
    <mergeCell ref="B118:B120"/>
    <mergeCell ref="C118:C120"/>
    <mergeCell ref="D118:D120"/>
    <mergeCell ref="E118:F120"/>
    <mergeCell ref="G118:H120"/>
    <mergeCell ref="I118:J120"/>
    <mergeCell ref="K118:L120"/>
    <mergeCell ref="M118:N120"/>
    <mergeCell ref="AU115:AV117"/>
    <mergeCell ref="AW115:AX117"/>
    <mergeCell ref="AY115:AZ117"/>
    <mergeCell ref="BA115:BB117"/>
    <mergeCell ref="BC115:BD117"/>
    <mergeCell ref="BE115:BF117"/>
    <mergeCell ref="AI115:AJ117"/>
    <mergeCell ref="AK115:AL117"/>
    <mergeCell ref="AM115:AN117"/>
    <mergeCell ref="AO115:AP117"/>
    <mergeCell ref="AQ115:AR117"/>
    <mergeCell ref="AS115:AT117"/>
    <mergeCell ref="W115:X117"/>
    <mergeCell ref="Y115:Z117"/>
    <mergeCell ref="AA115:AB117"/>
    <mergeCell ref="AC115:AD117"/>
    <mergeCell ref="AE115:AF117"/>
    <mergeCell ref="AG115:AH117"/>
    <mergeCell ref="K115:L117"/>
    <mergeCell ref="M115:N117"/>
    <mergeCell ref="O115:P117"/>
    <mergeCell ref="Q115:R117"/>
    <mergeCell ref="S121:T123"/>
    <mergeCell ref="U121:V123"/>
    <mergeCell ref="B121:B123"/>
    <mergeCell ref="C121:C123"/>
    <mergeCell ref="D121:D123"/>
    <mergeCell ref="E121:F123"/>
    <mergeCell ref="G121:H123"/>
    <mergeCell ref="I121:J123"/>
    <mergeCell ref="AY118:AZ120"/>
    <mergeCell ref="BA118:BB120"/>
    <mergeCell ref="BC118:BD120"/>
    <mergeCell ref="BE118:BF120"/>
    <mergeCell ref="BG118:BH120"/>
    <mergeCell ref="BI118:BI120"/>
    <mergeCell ref="AM118:AN120"/>
    <mergeCell ref="AO118:AP120"/>
    <mergeCell ref="AQ118:AR120"/>
    <mergeCell ref="AS118:AT120"/>
    <mergeCell ref="AU118:AV120"/>
    <mergeCell ref="AW118:AX120"/>
    <mergeCell ref="AA118:AB120"/>
    <mergeCell ref="AC118:AD120"/>
    <mergeCell ref="AE118:AF120"/>
    <mergeCell ref="AG118:AH120"/>
    <mergeCell ref="AI118:AJ120"/>
    <mergeCell ref="AK118:AL120"/>
    <mergeCell ref="O118:P120"/>
    <mergeCell ref="Q118:R120"/>
    <mergeCell ref="S118:T120"/>
    <mergeCell ref="U118:V120"/>
    <mergeCell ref="W118:X120"/>
    <mergeCell ref="Y118:Z120"/>
    <mergeCell ref="BG121:BH123"/>
    <mergeCell ref="BI121:BI123"/>
    <mergeCell ref="B124:B126"/>
    <mergeCell ref="C124:C126"/>
    <mergeCell ref="D124:D126"/>
    <mergeCell ref="E124:F126"/>
    <mergeCell ref="G124:H126"/>
    <mergeCell ref="I124:J126"/>
    <mergeCell ref="K124:L126"/>
    <mergeCell ref="M124:N126"/>
    <mergeCell ref="AU121:AV123"/>
    <mergeCell ref="AW121:AX123"/>
    <mergeCell ref="AY121:AZ123"/>
    <mergeCell ref="BA121:BB123"/>
    <mergeCell ref="BC121:BD123"/>
    <mergeCell ref="BE121:BF123"/>
    <mergeCell ref="AI121:AJ123"/>
    <mergeCell ref="AK121:AL123"/>
    <mergeCell ref="AM121:AN123"/>
    <mergeCell ref="AO121:AP123"/>
    <mergeCell ref="AQ121:AR123"/>
    <mergeCell ref="AS121:AT123"/>
    <mergeCell ref="W121:X123"/>
    <mergeCell ref="Y121:Z123"/>
    <mergeCell ref="AA121:AB123"/>
    <mergeCell ref="AC121:AD123"/>
    <mergeCell ref="AE121:AF123"/>
    <mergeCell ref="AG121:AH123"/>
    <mergeCell ref="K121:L123"/>
    <mergeCell ref="M121:N123"/>
    <mergeCell ref="O121:P123"/>
    <mergeCell ref="Q121:R123"/>
    <mergeCell ref="S127:T129"/>
    <mergeCell ref="U127:V129"/>
    <mergeCell ref="B127:B129"/>
    <mergeCell ref="C127:C129"/>
    <mergeCell ref="D127:D129"/>
    <mergeCell ref="E127:F129"/>
    <mergeCell ref="G127:H129"/>
    <mergeCell ref="I127:J129"/>
    <mergeCell ref="AY124:AZ126"/>
    <mergeCell ref="BA124:BB126"/>
    <mergeCell ref="BC124:BD126"/>
    <mergeCell ref="BE124:BF126"/>
    <mergeCell ref="BG124:BH126"/>
    <mergeCell ref="BI124:BI126"/>
    <mergeCell ref="AM124:AN126"/>
    <mergeCell ref="AO124:AP126"/>
    <mergeCell ref="AQ124:AR126"/>
    <mergeCell ref="AS124:AT126"/>
    <mergeCell ref="AU124:AV126"/>
    <mergeCell ref="AW124:AX126"/>
    <mergeCell ref="AA124:AB126"/>
    <mergeCell ref="AC124:AD126"/>
    <mergeCell ref="AE124:AF126"/>
    <mergeCell ref="AG124:AH126"/>
    <mergeCell ref="AI124:AJ126"/>
    <mergeCell ref="AK124:AL126"/>
    <mergeCell ref="O124:P126"/>
    <mergeCell ref="Q124:R126"/>
    <mergeCell ref="S124:T126"/>
    <mergeCell ref="U124:V126"/>
    <mergeCell ref="W124:X126"/>
    <mergeCell ref="Y124:Z126"/>
    <mergeCell ref="BG127:BH129"/>
    <mergeCell ref="BI127:BI129"/>
    <mergeCell ref="B130:B132"/>
    <mergeCell ref="C130:C132"/>
    <mergeCell ref="D130:D132"/>
    <mergeCell ref="E130:F132"/>
    <mergeCell ref="G130:H132"/>
    <mergeCell ref="I130:J132"/>
    <mergeCell ref="K130:L132"/>
    <mergeCell ref="M130:N132"/>
    <mergeCell ref="AU127:AV129"/>
    <mergeCell ref="AW127:AX129"/>
    <mergeCell ref="AY127:AZ129"/>
    <mergeCell ref="BA127:BB129"/>
    <mergeCell ref="BC127:BD129"/>
    <mergeCell ref="BE127:BF129"/>
    <mergeCell ref="AI127:AJ129"/>
    <mergeCell ref="AK127:AL129"/>
    <mergeCell ref="AM127:AN129"/>
    <mergeCell ref="AO127:AP129"/>
    <mergeCell ref="AQ127:AR129"/>
    <mergeCell ref="AS127:AT129"/>
    <mergeCell ref="W127:X129"/>
    <mergeCell ref="Y127:Z129"/>
    <mergeCell ref="AA127:AB129"/>
    <mergeCell ref="AC127:AD129"/>
    <mergeCell ref="AE127:AF129"/>
    <mergeCell ref="AG127:AH129"/>
    <mergeCell ref="K127:L129"/>
    <mergeCell ref="M127:N129"/>
    <mergeCell ref="O127:P129"/>
    <mergeCell ref="Q127:R129"/>
    <mergeCell ref="S133:T135"/>
    <mergeCell ref="U133:V135"/>
    <mergeCell ref="B133:B135"/>
    <mergeCell ref="C133:C135"/>
    <mergeCell ref="D133:D135"/>
    <mergeCell ref="E133:F135"/>
    <mergeCell ref="G133:H135"/>
    <mergeCell ref="I133:J135"/>
    <mergeCell ref="AY130:AZ132"/>
    <mergeCell ref="BA130:BB132"/>
    <mergeCell ref="BC130:BD132"/>
    <mergeCell ref="BE130:BF132"/>
    <mergeCell ref="BG130:BH132"/>
    <mergeCell ref="BI130:BI132"/>
    <mergeCell ref="AM130:AN132"/>
    <mergeCell ref="AO130:AP132"/>
    <mergeCell ref="AQ130:AR132"/>
    <mergeCell ref="AS130:AT132"/>
    <mergeCell ref="AU130:AV132"/>
    <mergeCell ref="AW130:AX132"/>
    <mergeCell ref="AA130:AB132"/>
    <mergeCell ref="AC130:AD132"/>
    <mergeCell ref="AE130:AF132"/>
    <mergeCell ref="AG130:AH132"/>
    <mergeCell ref="AI130:AJ132"/>
    <mergeCell ref="AK130:AL132"/>
    <mergeCell ref="O130:P132"/>
    <mergeCell ref="Q130:R132"/>
    <mergeCell ref="S130:T132"/>
    <mergeCell ref="U130:V132"/>
    <mergeCell ref="W130:X132"/>
    <mergeCell ref="Y130:Z132"/>
    <mergeCell ref="BG133:BH135"/>
    <mergeCell ref="BI133:BI135"/>
    <mergeCell ref="B136:B138"/>
    <mergeCell ref="C136:C138"/>
    <mergeCell ref="D136:D138"/>
    <mergeCell ref="E136:F138"/>
    <mergeCell ref="G136:H138"/>
    <mergeCell ref="I136:J138"/>
    <mergeCell ref="K136:L138"/>
    <mergeCell ref="M136:N138"/>
    <mergeCell ref="AU133:AV135"/>
    <mergeCell ref="AW133:AX135"/>
    <mergeCell ref="AY133:AZ135"/>
    <mergeCell ref="BA133:BB135"/>
    <mergeCell ref="BC133:BD135"/>
    <mergeCell ref="BE133:BF135"/>
    <mergeCell ref="AI133:AJ135"/>
    <mergeCell ref="AK133:AL135"/>
    <mergeCell ref="AM133:AN135"/>
    <mergeCell ref="AO133:AP135"/>
    <mergeCell ref="AQ133:AR135"/>
    <mergeCell ref="AS133:AT135"/>
    <mergeCell ref="W133:X135"/>
    <mergeCell ref="Y133:Z135"/>
    <mergeCell ref="AA133:AB135"/>
    <mergeCell ref="AC133:AD135"/>
    <mergeCell ref="AE133:AF135"/>
    <mergeCell ref="AG133:AH135"/>
    <mergeCell ref="K133:L135"/>
    <mergeCell ref="M133:N135"/>
    <mergeCell ref="O133:P135"/>
    <mergeCell ref="Q133:R135"/>
    <mergeCell ref="S139:T141"/>
    <mergeCell ref="U139:V141"/>
    <mergeCell ref="B139:B141"/>
    <mergeCell ref="C139:C141"/>
    <mergeCell ref="D139:D141"/>
    <mergeCell ref="E139:F141"/>
    <mergeCell ref="G139:H141"/>
    <mergeCell ref="I139:J141"/>
    <mergeCell ref="AY136:AZ138"/>
    <mergeCell ref="BA136:BB138"/>
    <mergeCell ref="BC136:BD138"/>
    <mergeCell ref="BE136:BF138"/>
    <mergeCell ref="BG136:BH138"/>
    <mergeCell ref="BI136:BI138"/>
    <mergeCell ref="AM136:AN138"/>
    <mergeCell ref="AO136:AP138"/>
    <mergeCell ref="AQ136:AR138"/>
    <mergeCell ref="AS136:AT138"/>
    <mergeCell ref="AU136:AV138"/>
    <mergeCell ref="AW136:AX138"/>
    <mergeCell ref="AA136:AB138"/>
    <mergeCell ref="AC136:AD138"/>
    <mergeCell ref="AE136:AF138"/>
    <mergeCell ref="AG136:AH138"/>
    <mergeCell ref="AI136:AJ138"/>
    <mergeCell ref="AK136:AL138"/>
    <mergeCell ref="O136:P138"/>
    <mergeCell ref="Q136:R138"/>
    <mergeCell ref="S136:T138"/>
    <mergeCell ref="U136:V138"/>
    <mergeCell ref="W136:X138"/>
    <mergeCell ref="Y136:Z138"/>
    <mergeCell ref="BG139:BH141"/>
    <mergeCell ref="BI139:BI141"/>
    <mergeCell ref="B142:B144"/>
    <mergeCell ref="C142:C144"/>
    <mergeCell ref="D142:D144"/>
    <mergeCell ref="E142:F144"/>
    <mergeCell ref="G142:H144"/>
    <mergeCell ref="I142:J144"/>
    <mergeCell ref="K142:L144"/>
    <mergeCell ref="M142:N144"/>
    <mergeCell ref="AU139:AV141"/>
    <mergeCell ref="AW139:AX141"/>
    <mergeCell ref="AY139:AZ141"/>
    <mergeCell ref="BA139:BB141"/>
    <mergeCell ref="BC139:BD141"/>
    <mergeCell ref="BE139:BF141"/>
    <mergeCell ref="AI139:AJ141"/>
    <mergeCell ref="AK139:AL141"/>
    <mergeCell ref="AM139:AN141"/>
    <mergeCell ref="AO139:AP141"/>
    <mergeCell ref="AQ139:AR141"/>
    <mergeCell ref="AS139:AT141"/>
    <mergeCell ref="W139:X141"/>
    <mergeCell ref="Y139:Z141"/>
    <mergeCell ref="AA139:AB141"/>
    <mergeCell ref="AC139:AD141"/>
    <mergeCell ref="AE139:AF141"/>
    <mergeCell ref="AG139:AH141"/>
    <mergeCell ref="K139:L141"/>
    <mergeCell ref="M139:N141"/>
    <mergeCell ref="O139:P141"/>
    <mergeCell ref="Q139:R141"/>
    <mergeCell ref="S145:T147"/>
    <mergeCell ref="U145:V147"/>
    <mergeCell ref="B145:B147"/>
    <mergeCell ref="C145:C147"/>
    <mergeCell ref="D145:D147"/>
    <mergeCell ref="E145:F147"/>
    <mergeCell ref="G145:H147"/>
    <mergeCell ref="I145:J147"/>
    <mergeCell ref="AY142:AZ144"/>
    <mergeCell ref="BA142:BB144"/>
    <mergeCell ref="BC142:BD144"/>
    <mergeCell ref="BE142:BF144"/>
    <mergeCell ref="BG142:BH144"/>
    <mergeCell ref="BI142:BI144"/>
    <mergeCell ref="AM142:AN144"/>
    <mergeCell ref="AO142:AP144"/>
    <mergeCell ref="AQ142:AR144"/>
    <mergeCell ref="AS142:AT144"/>
    <mergeCell ref="AU142:AV144"/>
    <mergeCell ref="AW142:AX144"/>
    <mergeCell ref="AA142:AB144"/>
    <mergeCell ref="AC142:AD144"/>
    <mergeCell ref="AE142:AF144"/>
    <mergeCell ref="AG142:AH144"/>
    <mergeCell ref="AI142:AJ144"/>
    <mergeCell ref="AK142:AL144"/>
    <mergeCell ref="O142:P144"/>
    <mergeCell ref="Q142:R144"/>
    <mergeCell ref="S142:T144"/>
    <mergeCell ref="U142:V144"/>
    <mergeCell ref="W142:X144"/>
    <mergeCell ref="Y142:Z144"/>
    <mergeCell ref="BG145:BH147"/>
    <mergeCell ref="BI145:BI147"/>
    <mergeCell ref="B148:B150"/>
    <mergeCell ref="C148:C150"/>
    <mergeCell ref="D148:D150"/>
    <mergeCell ref="E148:F150"/>
    <mergeCell ref="G148:H150"/>
    <mergeCell ref="I148:J150"/>
    <mergeCell ref="K148:L150"/>
    <mergeCell ref="M148:N150"/>
    <mergeCell ref="AU145:AV147"/>
    <mergeCell ref="AW145:AX147"/>
    <mergeCell ref="AY145:AZ147"/>
    <mergeCell ref="BA145:BB147"/>
    <mergeCell ref="BC145:BD147"/>
    <mergeCell ref="BE145:BF147"/>
    <mergeCell ref="AI145:AJ147"/>
    <mergeCell ref="AK145:AL147"/>
    <mergeCell ref="AM145:AN147"/>
    <mergeCell ref="AO145:AP147"/>
    <mergeCell ref="AQ145:AR147"/>
    <mergeCell ref="AS145:AT147"/>
    <mergeCell ref="W145:X147"/>
    <mergeCell ref="Y145:Z147"/>
    <mergeCell ref="AA145:AB147"/>
    <mergeCell ref="AC145:AD147"/>
    <mergeCell ref="AE145:AF147"/>
    <mergeCell ref="AG145:AH147"/>
    <mergeCell ref="K145:L147"/>
    <mergeCell ref="M145:N147"/>
    <mergeCell ref="O145:P147"/>
    <mergeCell ref="Q145:R147"/>
    <mergeCell ref="S151:T153"/>
    <mergeCell ref="U151:V153"/>
    <mergeCell ref="B151:B153"/>
    <mergeCell ref="C151:C153"/>
    <mergeCell ref="D151:D153"/>
    <mergeCell ref="E151:F153"/>
    <mergeCell ref="G151:H153"/>
    <mergeCell ref="I151:J153"/>
    <mergeCell ref="AY148:AZ150"/>
    <mergeCell ref="BA148:BB150"/>
    <mergeCell ref="BC148:BD150"/>
    <mergeCell ref="BE148:BF150"/>
    <mergeCell ref="BG148:BH150"/>
    <mergeCell ref="BI148:BI150"/>
    <mergeCell ref="AM148:AN150"/>
    <mergeCell ref="AO148:AP150"/>
    <mergeCell ref="AQ148:AR150"/>
    <mergeCell ref="AS148:AT150"/>
    <mergeCell ref="AU148:AV150"/>
    <mergeCell ref="AW148:AX150"/>
    <mergeCell ref="AA148:AB150"/>
    <mergeCell ref="AC148:AD150"/>
    <mergeCell ref="AE148:AF150"/>
    <mergeCell ref="AG148:AH150"/>
    <mergeCell ref="AI148:AJ150"/>
    <mergeCell ref="AK148:AL150"/>
    <mergeCell ref="O148:P150"/>
    <mergeCell ref="Q148:R150"/>
    <mergeCell ref="S148:T150"/>
    <mergeCell ref="U148:V150"/>
    <mergeCell ref="W148:X150"/>
    <mergeCell ref="Y148:Z150"/>
    <mergeCell ref="BG151:BH153"/>
    <mergeCell ref="BI151:BI153"/>
    <mergeCell ref="B154:B156"/>
    <mergeCell ref="C154:C156"/>
    <mergeCell ref="D154:D156"/>
    <mergeCell ref="E154:F156"/>
    <mergeCell ref="G154:H156"/>
    <mergeCell ref="I154:J156"/>
    <mergeCell ref="K154:L156"/>
    <mergeCell ref="M154:N156"/>
    <mergeCell ref="AU151:AV153"/>
    <mergeCell ref="AW151:AX153"/>
    <mergeCell ref="AY151:AZ153"/>
    <mergeCell ref="BA151:BB153"/>
    <mergeCell ref="BC151:BD153"/>
    <mergeCell ref="BE151:BF153"/>
    <mergeCell ref="AI151:AJ153"/>
    <mergeCell ref="AK151:AL153"/>
    <mergeCell ref="AM151:AN153"/>
    <mergeCell ref="AO151:AP153"/>
    <mergeCell ref="AQ151:AR153"/>
    <mergeCell ref="AS151:AT153"/>
    <mergeCell ref="W151:X153"/>
    <mergeCell ref="Y151:Z153"/>
    <mergeCell ref="AA151:AB153"/>
    <mergeCell ref="AC151:AD153"/>
    <mergeCell ref="AE151:AF153"/>
    <mergeCell ref="AG151:AH153"/>
    <mergeCell ref="K151:L153"/>
    <mergeCell ref="M151:N153"/>
    <mergeCell ref="O151:P153"/>
    <mergeCell ref="Q151:R153"/>
    <mergeCell ref="S157:T159"/>
    <mergeCell ref="U157:V159"/>
    <mergeCell ref="B157:B159"/>
    <mergeCell ref="C157:C159"/>
    <mergeCell ref="D157:D159"/>
    <mergeCell ref="E157:F159"/>
    <mergeCell ref="G157:H159"/>
    <mergeCell ref="I157:J159"/>
    <mergeCell ref="AY154:AZ156"/>
    <mergeCell ref="BA154:BB156"/>
    <mergeCell ref="BC154:BD156"/>
    <mergeCell ref="BE154:BF156"/>
    <mergeCell ref="BG154:BH156"/>
    <mergeCell ref="BI154:BI156"/>
    <mergeCell ref="AM154:AN156"/>
    <mergeCell ref="AO154:AP156"/>
    <mergeCell ref="AQ154:AR156"/>
    <mergeCell ref="AS154:AT156"/>
    <mergeCell ref="AU154:AV156"/>
    <mergeCell ref="AW154:AX156"/>
    <mergeCell ref="AA154:AB156"/>
    <mergeCell ref="AC154:AD156"/>
    <mergeCell ref="AE154:AF156"/>
    <mergeCell ref="AG154:AH156"/>
    <mergeCell ref="AI154:AJ156"/>
    <mergeCell ref="AK154:AL156"/>
    <mergeCell ref="O154:P156"/>
    <mergeCell ref="Q154:R156"/>
    <mergeCell ref="S154:T156"/>
    <mergeCell ref="U154:V156"/>
    <mergeCell ref="W154:X156"/>
    <mergeCell ref="Y154:Z156"/>
    <mergeCell ref="BG157:BH159"/>
    <mergeCell ref="BI157:BI159"/>
    <mergeCell ref="B160:D160"/>
    <mergeCell ref="E160:F160"/>
    <mergeCell ref="G160:H160"/>
    <mergeCell ref="I160:J160"/>
    <mergeCell ref="K160:L160"/>
    <mergeCell ref="M160:N160"/>
    <mergeCell ref="O160:P160"/>
    <mergeCell ref="Q160:R160"/>
    <mergeCell ref="AU157:AV159"/>
    <mergeCell ref="AW157:AX159"/>
    <mergeCell ref="AY157:AZ159"/>
    <mergeCell ref="BA157:BB159"/>
    <mergeCell ref="BC157:BD159"/>
    <mergeCell ref="BE157:BF159"/>
    <mergeCell ref="AI157:AJ159"/>
    <mergeCell ref="AK157:AL159"/>
    <mergeCell ref="AM157:AN159"/>
    <mergeCell ref="AO157:AP159"/>
    <mergeCell ref="AQ157:AR159"/>
    <mergeCell ref="AS157:AT159"/>
    <mergeCell ref="W157:X159"/>
    <mergeCell ref="Y157:Z159"/>
    <mergeCell ref="AA157:AB159"/>
    <mergeCell ref="AC157:AD159"/>
    <mergeCell ref="AE157:AF159"/>
    <mergeCell ref="AG157:AH159"/>
    <mergeCell ref="K157:L159"/>
    <mergeCell ref="M157:N159"/>
    <mergeCell ref="O157:P159"/>
    <mergeCell ref="Q157:R159"/>
    <mergeCell ref="BC160:BD160"/>
    <mergeCell ref="BE160:BF160"/>
    <mergeCell ref="BG160:BH160"/>
    <mergeCell ref="A161:D161"/>
    <mergeCell ref="E161:F161"/>
    <mergeCell ref="G161:H161"/>
    <mergeCell ref="I161:J161"/>
    <mergeCell ref="K161:L161"/>
    <mergeCell ref="M161:N161"/>
    <mergeCell ref="O161:P161"/>
    <mergeCell ref="AQ160:AR160"/>
    <mergeCell ref="AS160:AT160"/>
    <mergeCell ref="AU160:AV160"/>
    <mergeCell ref="AW160:AX160"/>
    <mergeCell ref="AY160:AZ160"/>
    <mergeCell ref="BA160:BB160"/>
    <mergeCell ref="AE160:AF160"/>
    <mergeCell ref="AG160:AH160"/>
    <mergeCell ref="AI160:AJ160"/>
    <mergeCell ref="AK160:AL160"/>
    <mergeCell ref="AM160:AN160"/>
    <mergeCell ref="AO160:AP160"/>
    <mergeCell ref="S160:T160"/>
    <mergeCell ref="U160:V160"/>
    <mergeCell ref="W160:X160"/>
    <mergeCell ref="Y160:Z160"/>
    <mergeCell ref="AA160:AB160"/>
    <mergeCell ref="AC160:AD160"/>
    <mergeCell ref="BA161:BB161"/>
    <mergeCell ref="BC161:BD161"/>
    <mergeCell ref="BE161:BF161"/>
    <mergeCell ref="BG161:BH161"/>
    <mergeCell ref="A164:BI164"/>
    <mergeCell ref="AO161:AP161"/>
    <mergeCell ref="AQ161:AR161"/>
    <mergeCell ref="AS161:AT161"/>
    <mergeCell ref="AU161:AV161"/>
    <mergeCell ref="AW161:AX161"/>
    <mergeCell ref="AY161:AZ161"/>
    <mergeCell ref="AC161:AD161"/>
    <mergeCell ref="AE161:AF161"/>
    <mergeCell ref="AG161:AH161"/>
    <mergeCell ref="AI161:AJ161"/>
    <mergeCell ref="AK161:AL161"/>
    <mergeCell ref="AM161:AN161"/>
    <mergeCell ref="Q161:R161"/>
    <mergeCell ref="S161:T161"/>
    <mergeCell ref="U161:V161"/>
    <mergeCell ref="W161:X161"/>
    <mergeCell ref="Y161:Z161"/>
    <mergeCell ref="AA161:AB161"/>
  </mergeCells>
  <phoneticPr fontId="2"/>
  <conditionalFormatting sqref="E15">
    <cfRule type="cellIs" dxfId="15" priority="12" stopIfTrue="1" operator="equal">
      <formula>1</formula>
    </cfRule>
  </conditionalFormatting>
  <conditionalFormatting sqref="E15">
    <cfRule type="cellIs" dxfId="14" priority="11" stopIfTrue="1" operator="equal">
      <formula>1</formula>
    </cfRule>
  </conditionalFormatting>
  <conditionalFormatting sqref="E18:F74">
    <cfRule type="colorScale" priority="10">
      <colorScale>
        <cfvo type="min"/>
        <cfvo type="max"/>
        <color theme="1"/>
        <color theme="1"/>
      </colorScale>
    </cfRule>
  </conditionalFormatting>
  <conditionalFormatting sqref="G15 I15 K15 M15 O15 Q15 S15 U15 W15 Y15 AA15 AC15 AE15 AG15 AI15 AK15 AM15 AO15 AQ15 AS15 AU15 AW15 AY15 BA15 BC15 BE15 BG15">
    <cfRule type="cellIs" dxfId="13" priority="9" stopIfTrue="1" operator="equal">
      <formula>1</formula>
    </cfRule>
  </conditionalFormatting>
  <conditionalFormatting sqref="G15 I15 K15 M15 O15 Q15 S15 U15 W15 Y15 AA15 AC15 AE15 AG15 AI15 AK15 AM15 AO15 AQ15 AS15 AU15 AW15 AY15 BA15 BC15 BE15 BG15">
    <cfRule type="cellIs" dxfId="12" priority="8" stopIfTrue="1" operator="equal">
      <formula>1</formula>
    </cfRule>
  </conditionalFormatting>
  <conditionalFormatting sqref="G18:BH74">
    <cfRule type="colorScale" priority="7">
      <colorScale>
        <cfvo type="min"/>
        <cfvo type="max"/>
        <color theme="1"/>
        <color theme="1"/>
      </colorScale>
    </cfRule>
  </conditionalFormatting>
  <conditionalFormatting sqref="E100">
    <cfRule type="cellIs" dxfId="11" priority="6" stopIfTrue="1" operator="equal">
      <formula>1</formula>
    </cfRule>
  </conditionalFormatting>
  <conditionalFormatting sqref="E100">
    <cfRule type="cellIs" dxfId="10" priority="5" stopIfTrue="1" operator="equal">
      <formula>1</formula>
    </cfRule>
  </conditionalFormatting>
  <conditionalFormatting sqref="E103:F159">
    <cfRule type="colorScale" priority="4">
      <colorScale>
        <cfvo type="min"/>
        <cfvo type="max"/>
        <color theme="1"/>
        <color theme="1"/>
      </colorScale>
    </cfRule>
  </conditionalFormatting>
  <conditionalFormatting sqref="G100 I100 K100 M100 O100 Q100 S100 U100 W100 Y100 AA100 AC100 AE100 AG100 AI100 AK100 AM100 AO100 AQ100 AS100 AU100 AW100 AY100 BA100 BC100 BE100 BG100">
    <cfRule type="cellIs" dxfId="9" priority="3" stopIfTrue="1" operator="equal">
      <formula>1</formula>
    </cfRule>
  </conditionalFormatting>
  <conditionalFormatting sqref="G100 I100 K100 M100 O100 Q100 S100 U100 W100 Y100 AA100 AC100 AE100 AG100 AI100 AK100 AM100 AO100 AQ100 AS100 AU100 AW100 AY100 BA100 BC100 BE100 BG100">
    <cfRule type="cellIs" dxfId="8" priority="2" stopIfTrue="1" operator="equal">
      <formula>1</formula>
    </cfRule>
  </conditionalFormatting>
  <conditionalFormatting sqref="G103:BH159">
    <cfRule type="colorScale" priority="1">
      <colorScale>
        <cfvo type="min"/>
        <cfvo type="max"/>
        <color theme="1"/>
        <color theme="1"/>
      </colorScale>
    </cfRule>
  </conditionalFormatting>
  <printOptions horizontalCentered="1" verticalCentered="1"/>
  <pageMargins left="0.78740157480314965" right="0.78740157480314965" top="0.78740157480314965" bottom="0.78740157480314965" header="0.51181102362204722" footer="0.51181102362204722"/>
  <pageSetup paperSize="9" scale="89" firstPageNumber="2" fitToHeight="0" orientation="landscape" useFirstPageNumber="1" r:id="rId1"/>
  <headerFooter alignWithMargins="0">
    <oddFooter>&amp;R付属資料　&amp;A</oddFooter>
  </headerFooter>
  <rowBreaks count="1" manualBreakCount="1">
    <brk id="81" max="16383"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I166"/>
  <sheetViews>
    <sheetView showZeros="0" view="pageBreakPreview" zoomScaleNormal="100" zoomScaleSheetLayoutView="100" workbookViewId="0">
      <selection activeCell="W63" sqref="W63:X65"/>
    </sheetView>
  </sheetViews>
  <sheetFormatPr defaultColWidth="0" defaultRowHeight="10.199999999999999"/>
  <cols>
    <col min="1" max="1" width="4.6640625" style="4" customWidth="1"/>
    <col min="2" max="2" width="2.6640625" style="4" customWidth="1"/>
    <col min="3" max="4" width="8.6640625" style="4" customWidth="1"/>
    <col min="5" max="60" width="1.88671875" style="4" customWidth="1"/>
    <col min="61" max="61" width="9.6640625" style="4" customWidth="1"/>
    <col min="62" max="62" width="2.6640625" style="4" customWidth="1"/>
    <col min="63" max="16384" width="0" style="4" hidden="1"/>
  </cols>
  <sheetData>
    <row r="1" spans="1:61" ht="13.5" customHeight="1">
      <c r="A1" s="3" t="s">
        <v>1657</v>
      </c>
    </row>
    <row r="2" spans="1:61" ht="13.5" customHeight="1">
      <c r="B2" s="3" t="s">
        <v>1658</v>
      </c>
      <c r="BA2" s="4" t="s">
        <v>1659</v>
      </c>
    </row>
    <row r="3" spans="1:61" ht="15.9" customHeight="1">
      <c r="A3" s="1147" t="s">
        <v>1660</v>
      </c>
      <c r="B3" s="1149"/>
      <c r="C3" s="1149"/>
      <c r="D3" s="1148"/>
      <c r="E3" s="1380">
        <v>0.29166666666666669</v>
      </c>
      <c r="F3" s="1381"/>
      <c r="G3" s="1381"/>
      <c r="H3" s="1381"/>
      <c r="I3" s="1380">
        <v>0.33333333333333298</v>
      </c>
      <c r="J3" s="1381"/>
      <c r="K3" s="1381"/>
      <c r="L3" s="1382"/>
      <c r="M3" s="1381">
        <v>0.375</v>
      </c>
      <c r="N3" s="1381"/>
      <c r="O3" s="1381"/>
      <c r="P3" s="1381"/>
      <c r="Q3" s="1380">
        <v>0.41666666666666702</v>
      </c>
      <c r="R3" s="1381"/>
      <c r="S3" s="1381"/>
      <c r="T3" s="1382"/>
      <c r="U3" s="1381">
        <v>0.45833333333333298</v>
      </c>
      <c r="V3" s="1381"/>
      <c r="W3" s="1381"/>
      <c r="X3" s="1381"/>
      <c r="Y3" s="1380">
        <v>0.5</v>
      </c>
      <c r="Z3" s="1381"/>
      <c r="AA3" s="1381"/>
      <c r="AB3" s="1382"/>
      <c r="AC3" s="2873">
        <v>0.54166666666666696</v>
      </c>
      <c r="AD3" s="2873"/>
      <c r="AE3" s="2873"/>
      <c r="AF3" s="2873"/>
      <c r="AG3" s="2873">
        <v>0.58333333333333304</v>
      </c>
      <c r="AH3" s="2873"/>
      <c r="AI3" s="2873"/>
      <c r="AJ3" s="2873"/>
      <c r="AK3" s="2873">
        <v>0.625</v>
      </c>
      <c r="AL3" s="2873"/>
      <c r="AM3" s="2873"/>
      <c r="AN3" s="2873"/>
      <c r="AO3" s="2873">
        <v>0.66666666666666696</v>
      </c>
      <c r="AP3" s="2873"/>
      <c r="AQ3" s="2873"/>
      <c r="AR3" s="2873"/>
      <c r="AS3" s="2873">
        <v>0.70833333333333304</v>
      </c>
      <c r="AT3" s="2873"/>
      <c r="AU3" s="2873"/>
      <c r="AV3" s="2873"/>
      <c r="AW3" s="2873">
        <v>0.75</v>
      </c>
      <c r="AX3" s="2873"/>
      <c r="AY3" s="2873"/>
      <c r="AZ3" s="2873"/>
      <c r="BA3" s="2873">
        <v>0.79166666666666696</v>
      </c>
      <c r="BB3" s="2873"/>
      <c r="BC3" s="2873"/>
      <c r="BD3" s="2873"/>
      <c r="BE3" s="2873">
        <v>0.83333333333333337</v>
      </c>
      <c r="BF3" s="2873"/>
      <c r="BG3" s="2873"/>
      <c r="BH3" s="2873"/>
      <c r="BI3" s="1295" t="s">
        <v>1661</v>
      </c>
    </row>
    <row r="4" spans="1:61" ht="15.9" customHeight="1">
      <c r="A4" s="2874" t="s">
        <v>1662</v>
      </c>
      <c r="B4" s="2875" t="s">
        <v>1663</v>
      </c>
      <c r="C4" s="924" t="s">
        <v>1664</v>
      </c>
      <c r="D4" s="923"/>
      <c r="E4" s="1679"/>
      <c r="F4" s="1680"/>
      <c r="G4" s="1679"/>
      <c r="H4" s="1680"/>
      <c r="I4" s="1679"/>
      <c r="J4" s="1681"/>
      <c r="K4" s="1680"/>
      <c r="L4" s="1681"/>
      <c r="M4" s="1680"/>
      <c r="N4" s="1680"/>
      <c r="O4" s="1679"/>
      <c r="P4" s="1680"/>
      <c r="Q4" s="1679"/>
      <c r="R4" s="1681"/>
      <c r="S4" s="1680"/>
      <c r="T4" s="1681"/>
      <c r="U4" s="1680"/>
      <c r="V4" s="1680"/>
      <c r="W4" s="1679"/>
      <c r="X4" s="1680"/>
      <c r="Y4" s="1679"/>
      <c r="Z4" s="1681"/>
      <c r="AA4" s="1680"/>
      <c r="AB4" s="1681"/>
      <c r="AC4" s="1680"/>
      <c r="AD4" s="1680"/>
      <c r="AE4" s="1679"/>
      <c r="AF4" s="1681"/>
      <c r="AG4" s="1679"/>
      <c r="AH4" s="1681"/>
      <c r="AI4" s="1680"/>
      <c r="AJ4" s="1681"/>
      <c r="AK4" s="1679"/>
      <c r="AL4" s="1680"/>
      <c r="AM4" s="1679"/>
      <c r="AN4" s="1681"/>
      <c r="AO4" s="1679"/>
      <c r="AP4" s="1681"/>
      <c r="AQ4" s="1680"/>
      <c r="AR4" s="1681"/>
      <c r="AS4" s="1679"/>
      <c r="AT4" s="1680"/>
      <c r="AU4" s="1679"/>
      <c r="AV4" s="1681"/>
      <c r="AW4" s="1679"/>
      <c r="AX4" s="1681"/>
      <c r="AY4" s="1680"/>
      <c r="AZ4" s="1681"/>
      <c r="BA4" s="1679"/>
      <c r="BB4" s="1680"/>
      <c r="BC4" s="1679"/>
      <c r="BD4" s="1681"/>
      <c r="BE4" s="1679"/>
      <c r="BF4" s="1681"/>
      <c r="BG4" s="1680"/>
      <c r="BH4" s="1681"/>
      <c r="BI4" s="1442"/>
    </row>
    <row r="5" spans="1:61" ht="15.9" customHeight="1">
      <c r="A5" s="2874"/>
      <c r="B5" s="1609"/>
      <c r="C5" s="913" t="s">
        <v>1665</v>
      </c>
      <c r="D5" s="914"/>
      <c r="E5" s="2872"/>
      <c r="F5" s="2870"/>
      <c r="G5" s="2872"/>
      <c r="H5" s="2870"/>
      <c r="I5" s="2872"/>
      <c r="J5" s="2871"/>
      <c r="K5" s="2870"/>
      <c r="L5" s="2871"/>
      <c r="M5" s="2870"/>
      <c r="N5" s="2870"/>
      <c r="O5" s="2872"/>
      <c r="P5" s="2870"/>
      <c r="Q5" s="2872"/>
      <c r="R5" s="2871"/>
      <c r="S5" s="2870"/>
      <c r="T5" s="2871"/>
      <c r="U5" s="2870"/>
      <c r="V5" s="2870"/>
      <c r="W5" s="2872"/>
      <c r="X5" s="2870"/>
      <c r="Y5" s="2872"/>
      <c r="Z5" s="2871"/>
      <c r="AA5" s="2870"/>
      <c r="AB5" s="2871"/>
      <c r="AC5" s="2870"/>
      <c r="AD5" s="2870"/>
      <c r="AE5" s="2872"/>
      <c r="AF5" s="2871"/>
      <c r="AG5" s="2872"/>
      <c r="AH5" s="2871"/>
      <c r="AI5" s="2870"/>
      <c r="AJ5" s="2871"/>
      <c r="AK5" s="2872"/>
      <c r="AL5" s="2870"/>
      <c r="AM5" s="2872"/>
      <c r="AN5" s="2871"/>
      <c r="AO5" s="2872"/>
      <c r="AP5" s="2871"/>
      <c r="AQ5" s="2870"/>
      <c r="AR5" s="2871"/>
      <c r="AS5" s="2872"/>
      <c r="AT5" s="2870"/>
      <c r="AU5" s="2872"/>
      <c r="AV5" s="2871"/>
      <c r="AW5" s="2872"/>
      <c r="AX5" s="2871"/>
      <c r="AY5" s="2870"/>
      <c r="AZ5" s="2871"/>
      <c r="BA5" s="2872"/>
      <c r="BB5" s="2870"/>
      <c r="BC5" s="2872"/>
      <c r="BD5" s="2871"/>
      <c r="BE5" s="2872"/>
      <c r="BF5" s="2871"/>
      <c r="BG5" s="2870"/>
      <c r="BH5" s="2871"/>
      <c r="BI5" s="1442"/>
    </row>
    <row r="6" spans="1:61" ht="15.9" customHeight="1">
      <c r="A6" s="2874"/>
      <c r="B6" s="1609"/>
      <c r="C6" s="913" t="s">
        <v>1666</v>
      </c>
      <c r="D6" s="914"/>
      <c r="E6" s="2872"/>
      <c r="F6" s="2870"/>
      <c r="G6" s="2872"/>
      <c r="H6" s="2870"/>
      <c r="I6" s="2872"/>
      <c r="J6" s="2871"/>
      <c r="K6" s="2870"/>
      <c r="L6" s="2871"/>
      <c r="M6" s="2870"/>
      <c r="N6" s="2870"/>
      <c r="O6" s="2872"/>
      <c r="P6" s="2870"/>
      <c r="Q6" s="2872"/>
      <c r="R6" s="2871"/>
      <c r="S6" s="2870"/>
      <c r="T6" s="2871"/>
      <c r="U6" s="2870"/>
      <c r="V6" s="2870"/>
      <c r="W6" s="2872"/>
      <c r="X6" s="2870"/>
      <c r="Y6" s="2872"/>
      <c r="Z6" s="2871"/>
      <c r="AA6" s="2870"/>
      <c r="AB6" s="2871"/>
      <c r="AC6" s="2870"/>
      <c r="AD6" s="2870"/>
      <c r="AE6" s="2872"/>
      <c r="AF6" s="2871"/>
      <c r="AG6" s="2872"/>
      <c r="AH6" s="2871"/>
      <c r="AI6" s="2870"/>
      <c r="AJ6" s="2871"/>
      <c r="AK6" s="2872"/>
      <c r="AL6" s="2870"/>
      <c r="AM6" s="2872"/>
      <c r="AN6" s="2871"/>
      <c r="AO6" s="2872"/>
      <c r="AP6" s="2871"/>
      <c r="AQ6" s="2870"/>
      <c r="AR6" s="2871"/>
      <c r="AS6" s="2872"/>
      <c r="AT6" s="2870"/>
      <c r="AU6" s="2872"/>
      <c r="AV6" s="2871"/>
      <c r="AW6" s="2872"/>
      <c r="AX6" s="2871"/>
      <c r="AY6" s="2870"/>
      <c r="AZ6" s="2871"/>
      <c r="BA6" s="2872"/>
      <c r="BB6" s="2870"/>
      <c r="BC6" s="2872"/>
      <c r="BD6" s="2871"/>
      <c r="BE6" s="2872"/>
      <c r="BF6" s="2871"/>
      <c r="BG6" s="2870"/>
      <c r="BH6" s="2871"/>
      <c r="BI6" s="1442"/>
    </row>
    <row r="7" spans="1:61" ht="15.9" customHeight="1">
      <c r="A7" s="2874"/>
      <c r="B7" s="1609"/>
      <c r="C7" s="913" t="s">
        <v>1667</v>
      </c>
      <c r="D7" s="914"/>
      <c r="E7" s="2872"/>
      <c r="F7" s="2870"/>
      <c r="G7" s="2872"/>
      <c r="H7" s="2870"/>
      <c r="I7" s="2872"/>
      <c r="J7" s="2871"/>
      <c r="K7" s="2870"/>
      <c r="L7" s="2871"/>
      <c r="M7" s="2870"/>
      <c r="N7" s="2870"/>
      <c r="O7" s="2872"/>
      <c r="P7" s="2870"/>
      <c r="Q7" s="2872"/>
      <c r="R7" s="2871"/>
      <c r="S7" s="2870"/>
      <c r="T7" s="2871"/>
      <c r="U7" s="2870"/>
      <c r="V7" s="2870"/>
      <c r="W7" s="2872"/>
      <c r="X7" s="2870"/>
      <c r="Y7" s="2872"/>
      <c r="Z7" s="2871"/>
      <c r="AA7" s="2870"/>
      <c r="AB7" s="2871"/>
      <c r="AC7" s="2870"/>
      <c r="AD7" s="2870"/>
      <c r="AE7" s="2872"/>
      <c r="AF7" s="2871"/>
      <c r="AG7" s="2872"/>
      <c r="AH7" s="2871"/>
      <c r="AI7" s="2870"/>
      <c r="AJ7" s="2871"/>
      <c r="AK7" s="2872"/>
      <c r="AL7" s="2870"/>
      <c r="AM7" s="2872"/>
      <c r="AN7" s="2871"/>
      <c r="AO7" s="2872"/>
      <c r="AP7" s="2871"/>
      <c r="AQ7" s="2870"/>
      <c r="AR7" s="2871"/>
      <c r="AS7" s="2872"/>
      <c r="AT7" s="2870"/>
      <c r="AU7" s="2872"/>
      <c r="AV7" s="2871"/>
      <c r="AW7" s="2872"/>
      <c r="AX7" s="2871"/>
      <c r="AY7" s="2870"/>
      <c r="AZ7" s="2871"/>
      <c r="BA7" s="2872"/>
      <c r="BB7" s="2870"/>
      <c r="BC7" s="2872"/>
      <c r="BD7" s="2871"/>
      <c r="BE7" s="2872"/>
      <c r="BF7" s="2871"/>
      <c r="BG7" s="2870"/>
      <c r="BH7" s="2871"/>
      <c r="BI7" s="1442"/>
    </row>
    <row r="8" spans="1:61" ht="15.9" customHeight="1">
      <c r="A8" s="2874"/>
      <c r="B8" s="1609"/>
      <c r="C8" s="913" t="s">
        <v>1668</v>
      </c>
      <c r="D8" s="914"/>
      <c r="E8" s="2872"/>
      <c r="F8" s="2870"/>
      <c r="G8" s="2872"/>
      <c r="H8" s="2870"/>
      <c r="I8" s="2872"/>
      <c r="J8" s="2871"/>
      <c r="K8" s="2870"/>
      <c r="L8" s="2871"/>
      <c r="M8" s="2870"/>
      <c r="N8" s="2870"/>
      <c r="O8" s="2872"/>
      <c r="P8" s="2870"/>
      <c r="Q8" s="2872"/>
      <c r="R8" s="2871"/>
      <c r="S8" s="2870"/>
      <c r="T8" s="2871"/>
      <c r="U8" s="2870"/>
      <c r="V8" s="2870"/>
      <c r="W8" s="2872"/>
      <c r="X8" s="2870"/>
      <c r="Y8" s="2872"/>
      <c r="Z8" s="2871"/>
      <c r="AA8" s="2870"/>
      <c r="AB8" s="2871"/>
      <c r="AC8" s="2870"/>
      <c r="AD8" s="2870"/>
      <c r="AE8" s="2872"/>
      <c r="AF8" s="2871"/>
      <c r="AG8" s="2872"/>
      <c r="AH8" s="2871"/>
      <c r="AI8" s="2870"/>
      <c r="AJ8" s="2871"/>
      <c r="AK8" s="2872"/>
      <c r="AL8" s="2870"/>
      <c r="AM8" s="2872"/>
      <c r="AN8" s="2871"/>
      <c r="AO8" s="2872"/>
      <c r="AP8" s="2871"/>
      <c r="AQ8" s="2870"/>
      <c r="AR8" s="2871"/>
      <c r="AS8" s="2872"/>
      <c r="AT8" s="2870"/>
      <c r="AU8" s="2872"/>
      <c r="AV8" s="2871"/>
      <c r="AW8" s="2872"/>
      <c r="AX8" s="2871"/>
      <c r="AY8" s="2870"/>
      <c r="AZ8" s="2871"/>
      <c r="BA8" s="2872"/>
      <c r="BB8" s="2870"/>
      <c r="BC8" s="2872"/>
      <c r="BD8" s="2871"/>
      <c r="BE8" s="2872"/>
      <c r="BF8" s="2871"/>
      <c r="BG8" s="2870"/>
      <c r="BH8" s="2871"/>
      <c r="BI8" s="1442"/>
    </row>
    <row r="9" spans="1:61" ht="15.9" customHeight="1">
      <c r="A9" s="2874"/>
      <c r="B9" s="2876"/>
      <c r="C9" s="624" t="s">
        <v>1669</v>
      </c>
      <c r="D9" s="625"/>
      <c r="E9" s="1682"/>
      <c r="F9" s="1683"/>
      <c r="G9" s="1682"/>
      <c r="H9" s="1683"/>
      <c r="I9" s="1682"/>
      <c r="J9" s="1684"/>
      <c r="K9" s="1683"/>
      <c r="L9" s="1684"/>
      <c r="M9" s="1683"/>
      <c r="N9" s="1683"/>
      <c r="O9" s="1682"/>
      <c r="P9" s="1683"/>
      <c r="Q9" s="1682"/>
      <c r="R9" s="1684"/>
      <c r="S9" s="1683"/>
      <c r="T9" s="1684"/>
      <c r="U9" s="1683"/>
      <c r="V9" s="1683"/>
      <c r="W9" s="1682"/>
      <c r="X9" s="1683"/>
      <c r="Y9" s="1682"/>
      <c r="Z9" s="1684"/>
      <c r="AA9" s="1683"/>
      <c r="AB9" s="1684"/>
      <c r="AC9" s="1683"/>
      <c r="AD9" s="1683"/>
      <c r="AE9" s="1682"/>
      <c r="AF9" s="1684"/>
      <c r="AG9" s="1682"/>
      <c r="AH9" s="1684"/>
      <c r="AI9" s="1683"/>
      <c r="AJ9" s="1684"/>
      <c r="AK9" s="1682"/>
      <c r="AL9" s="1683"/>
      <c r="AM9" s="1682"/>
      <c r="AN9" s="1684"/>
      <c r="AO9" s="1682"/>
      <c r="AP9" s="1684"/>
      <c r="AQ9" s="1683"/>
      <c r="AR9" s="1684"/>
      <c r="AS9" s="1682"/>
      <c r="AT9" s="1683"/>
      <c r="AU9" s="1682"/>
      <c r="AV9" s="1684"/>
      <c r="AW9" s="1682"/>
      <c r="AX9" s="1684"/>
      <c r="AY9" s="1683"/>
      <c r="AZ9" s="1684"/>
      <c r="BA9" s="1682"/>
      <c r="BB9" s="1683"/>
      <c r="BC9" s="1682"/>
      <c r="BD9" s="1684"/>
      <c r="BE9" s="1682"/>
      <c r="BF9" s="1684"/>
      <c r="BG9" s="1683"/>
      <c r="BH9" s="1684"/>
      <c r="BI9" s="1442"/>
    </row>
    <row r="10" spans="1:61" ht="15.9" customHeight="1">
      <c r="A10" s="2874"/>
      <c r="B10" s="1147" t="s">
        <v>34</v>
      </c>
      <c r="C10" s="1149"/>
      <c r="D10" s="1148"/>
      <c r="E10" s="2861">
        <f>SUM(E4:E9)</f>
        <v>0</v>
      </c>
      <c r="F10" s="2863"/>
      <c r="G10" s="2861">
        <f>SUM(G4:G9)</f>
        <v>0</v>
      </c>
      <c r="H10" s="2863"/>
      <c r="I10" s="2861">
        <f>SUM(I4:I9)</f>
        <v>0</v>
      </c>
      <c r="J10" s="2862"/>
      <c r="K10" s="2863">
        <f>SUM(K4:K9)</f>
        <v>0</v>
      </c>
      <c r="L10" s="2862"/>
      <c r="M10" s="2863">
        <f>SUM(M4:M9)</f>
        <v>0</v>
      </c>
      <c r="N10" s="2863"/>
      <c r="O10" s="2861">
        <f>SUM(O4:O9)</f>
        <v>0</v>
      </c>
      <c r="P10" s="2863"/>
      <c r="Q10" s="2861">
        <f>SUM(Q4:Q9)</f>
        <v>0</v>
      </c>
      <c r="R10" s="2862"/>
      <c r="S10" s="2863">
        <f>SUM(S4:S9)</f>
        <v>0</v>
      </c>
      <c r="T10" s="2862"/>
      <c r="U10" s="2863">
        <f>SUM(U4:U9)</f>
        <v>0</v>
      </c>
      <c r="V10" s="2863"/>
      <c r="W10" s="2861">
        <f>SUM(W4:W9)</f>
        <v>0</v>
      </c>
      <c r="X10" s="2863"/>
      <c r="Y10" s="2861">
        <f>SUM(Y4:Y9)</f>
        <v>0</v>
      </c>
      <c r="Z10" s="2862"/>
      <c r="AA10" s="2863">
        <f>SUM(AA4:AA9)</f>
        <v>0</v>
      </c>
      <c r="AB10" s="2862"/>
      <c r="AC10" s="2863">
        <f>SUM(AC4:AC9)</f>
        <v>0</v>
      </c>
      <c r="AD10" s="2863"/>
      <c r="AE10" s="2861">
        <f>SUM(AE4:AE9)</f>
        <v>0</v>
      </c>
      <c r="AF10" s="2862"/>
      <c r="AG10" s="2861">
        <f>SUM(AG4:AG9)</f>
        <v>0</v>
      </c>
      <c r="AH10" s="2862"/>
      <c r="AI10" s="2863">
        <f>SUM(AI4:AI9)</f>
        <v>0</v>
      </c>
      <c r="AJ10" s="2862"/>
      <c r="AK10" s="2861">
        <f>SUM(AK4:AK9)</f>
        <v>0</v>
      </c>
      <c r="AL10" s="2863"/>
      <c r="AM10" s="2861">
        <f>SUM(AM4:AM9)</f>
        <v>0</v>
      </c>
      <c r="AN10" s="2862"/>
      <c r="AO10" s="2861">
        <f>SUM(AO4:AO9)</f>
        <v>0</v>
      </c>
      <c r="AP10" s="2862"/>
      <c r="AQ10" s="2863">
        <f>SUM(AQ4:AQ9)</f>
        <v>0</v>
      </c>
      <c r="AR10" s="2862"/>
      <c r="AS10" s="2861">
        <f>SUM(AS4:AS9)</f>
        <v>0</v>
      </c>
      <c r="AT10" s="2863"/>
      <c r="AU10" s="2861">
        <f>SUM(AU4:AU9)</f>
        <v>0</v>
      </c>
      <c r="AV10" s="2862"/>
      <c r="AW10" s="2861">
        <f>SUM(AW4:AW9)</f>
        <v>0</v>
      </c>
      <c r="AX10" s="2862"/>
      <c r="AY10" s="2863">
        <f>SUM(AY4:AY9)</f>
        <v>0</v>
      </c>
      <c r="AZ10" s="2862"/>
      <c r="BA10" s="2861">
        <f>SUM(BA4:BA9)</f>
        <v>0</v>
      </c>
      <c r="BB10" s="2863"/>
      <c r="BC10" s="2861">
        <f>SUM(BC4:BC9)</f>
        <v>0</v>
      </c>
      <c r="BD10" s="2862"/>
      <c r="BE10" s="2861">
        <f>SUM(BE4:BE9)</f>
        <v>0</v>
      </c>
      <c r="BF10" s="2862"/>
      <c r="BG10" s="2863">
        <f>SUM(BG4:BG9)</f>
        <v>0</v>
      </c>
      <c r="BH10" s="2862"/>
      <c r="BI10" s="1442"/>
    </row>
    <row r="11" spans="1:61" ht="15.9" customHeight="1">
      <c r="A11" s="1147" t="s">
        <v>1670</v>
      </c>
      <c r="B11" s="1149"/>
      <c r="C11" s="1149"/>
      <c r="D11" s="1148"/>
      <c r="E11" s="2861">
        <f>IF(AND(E10&gt;0,ROUND((TRUNC(E4/3,1)+TRUNC((E5+E6)/6,1)+TRUNC(E7/20,1)+TRUNC((E8+E9)/30,1)),0)&lt;2),2,ROUND((TRUNC(E4/3,1)+TRUNC((E5+E6)/6,1)+TRUNC(E7/20,1)+TRUNC((E8+E9)/30,1)),0))</f>
        <v>0</v>
      </c>
      <c r="F11" s="2863"/>
      <c r="G11" s="2861">
        <f>IF(AND(G10&gt;0,ROUND((TRUNC(G4/3,1)+TRUNC((G5+G6)/6,1)+TRUNC(G7/20,1)+TRUNC((G8+G9)/30,1)),0)&lt;2),2,ROUND((TRUNC(G4/3,1)+TRUNC((G5+G6)/6,1)+TRUNC(G7/20,1)+TRUNC((G8+G9)/30,1)),0))</f>
        <v>0</v>
      </c>
      <c r="H11" s="2863"/>
      <c r="I11" s="2861">
        <f>IF(AND(I10&gt;0,ROUND((TRUNC(I4/3,1)+TRUNC((I5+I6)/6,1)+TRUNC(I7/20,1)+TRUNC((I8+I9)/30,1)),0)&lt;2),2,ROUND((TRUNC(I4/3,1)+TRUNC((I5+I6)/6,1)+TRUNC(I7/20,1)+TRUNC((I8+I9)/30,1)),0))</f>
        <v>0</v>
      </c>
      <c r="J11" s="2862"/>
      <c r="K11" s="2863">
        <f>IF(AND(K10&gt;0,ROUND((TRUNC(K4/3,1)+TRUNC((K5+K6)/6,1)+TRUNC(K7/20,1)+TRUNC((K8+K9)/30,1)),0)&lt;2),2,ROUND((TRUNC(K4/3,1)+TRUNC((K5+K6)/6,1)+TRUNC(K7/20,1)+TRUNC((K8+K9)/30,1)),0))</f>
        <v>0</v>
      </c>
      <c r="L11" s="2862"/>
      <c r="M11" s="2863">
        <f>IF(AND(M10&gt;0,ROUND((TRUNC(M4/3,1)+TRUNC((M5+M6)/6,1)+TRUNC(M7/20,1)+TRUNC((M8+M9)/30,1)),0)&lt;2),2,ROUND((TRUNC(M4/3,1)+TRUNC((M5+M6)/6,1)+TRUNC(M7/20,1)+TRUNC((M8+M9)/30,1)),0))</f>
        <v>0</v>
      </c>
      <c r="N11" s="2863"/>
      <c r="O11" s="2861">
        <f>IF(AND(O10&gt;0,ROUND((TRUNC(O4/3,1)+TRUNC((O5+O6)/6,1)+TRUNC(O7/20,1)+TRUNC((O8+O9)/30,1)),0)&lt;2),2,ROUND((TRUNC(O4/3,1)+TRUNC((O5+O6)/6,1)+TRUNC(O7/20,1)+TRUNC((O8+O9)/30,1)),0))</f>
        <v>0</v>
      </c>
      <c r="P11" s="2863"/>
      <c r="Q11" s="2861">
        <f>IF(AND(Q10&gt;0,ROUND((TRUNC(Q4/3,1)+TRUNC((Q5+Q6)/6,1)+TRUNC(Q7/20,1)+TRUNC((Q8+Q9)/30,1)),0)&lt;2),2,ROUND((TRUNC(Q4/3,1)+TRUNC((Q5+Q6)/6,1)+TRUNC(Q7/20,1)+TRUNC((Q8+Q9)/30,1)),0))</f>
        <v>0</v>
      </c>
      <c r="R11" s="2862"/>
      <c r="S11" s="2863">
        <f>IF(AND(S10&gt;0,ROUND((TRUNC(S4/3,1)+TRUNC((S5+S6)/6,1)+TRUNC(S7/20,1)+TRUNC((S8+S9)/30,1)),0)&lt;2),2,ROUND((TRUNC(S4/3,1)+TRUNC((S5+S6)/6,1)+TRUNC(S7/20,1)+TRUNC((S8+S9)/30,1)),0))</f>
        <v>0</v>
      </c>
      <c r="T11" s="2862"/>
      <c r="U11" s="2863">
        <f>IF(AND(U10&gt;0,ROUND((TRUNC(U4/3,1)+TRUNC((U5+U6)/6,1)+TRUNC(U7/20,1)+TRUNC((U8+U9)/30,1)),0)&lt;2),2,ROUND((TRUNC(U4/3,1)+TRUNC((U5+U6)/6,1)+TRUNC(U7/20,1)+TRUNC((U8+U9)/30,1)),0))</f>
        <v>0</v>
      </c>
      <c r="V11" s="2863"/>
      <c r="W11" s="2861">
        <f>IF(AND(W10&gt;0,ROUND((TRUNC(W4/3,1)+TRUNC((W5+W6)/6,1)+TRUNC(W7/20,1)+TRUNC((W8+W9)/30,1)),0)&lt;2),2,ROUND((TRUNC(W4/3,1)+TRUNC((W5+W6)/6,1)+TRUNC(W7/20,1)+TRUNC((W8+W9)/30,1)),0))</f>
        <v>0</v>
      </c>
      <c r="X11" s="2863"/>
      <c r="Y11" s="2861">
        <f>IF(AND(Y10&gt;0,ROUND((TRUNC(Y4/3,1)+TRUNC((Y5+Y6)/6,1)+TRUNC(Y7/20,1)+TRUNC((Y8+Y9)/30,1)),0)&lt;2),2,ROUND((TRUNC(Y4/3,1)+TRUNC((Y5+Y6)/6,1)+TRUNC(Y7/20,1)+TRUNC((Y8+Y9)/30,1)),0))</f>
        <v>0</v>
      </c>
      <c r="Z11" s="2862"/>
      <c r="AA11" s="2863">
        <f>IF(AND(AA10&gt;0,ROUND((TRUNC(AA4/3,1)+TRUNC((AA5+AA6)/6,1)+TRUNC(AA7/20,1)+TRUNC((AA8+AA9)/30,1)),0)&lt;2),2,ROUND((TRUNC(AA4/3,1)+TRUNC((AA5+AA6)/6,1)+TRUNC(AA7/20,1)+TRUNC((AA8+AA9)/30,1)),0))</f>
        <v>0</v>
      </c>
      <c r="AB11" s="2862"/>
      <c r="AC11" s="2863">
        <f>IF(AND(AC10&gt;0,ROUND((TRUNC(AC4/3,1)+TRUNC((AC5+AC6)/6,1)+TRUNC(AC7/20,1)+TRUNC((AC8+AC9)/30,1)),0)&lt;2),2,ROUND((TRUNC(AC4/3,1)+TRUNC((AC5+AC6)/6,1)+TRUNC(AC7/20,1)+TRUNC((AC8+AC9)/30,1)),0))</f>
        <v>0</v>
      </c>
      <c r="AD11" s="2863"/>
      <c r="AE11" s="2861">
        <f>IF(AND(AE10&gt;0,ROUND((TRUNC(AE4/3,1)+TRUNC((AE5+AE6)/6,1)+TRUNC(AE7/20,1)+TRUNC((AE8+AE9)/30,1)),0)&lt;2),2,ROUND((TRUNC(AE4/3,1)+TRUNC((AE5+AE6)/6,1)+TRUNC(AE7/20,1)+TRUNC((AE8+AE9)/30,1)),0))</f>
        <v>0</v>
      </c>
      <c r="AF11" s="2862"/>
      <c r="AG11" s="2861">
        <f>IF(AND(AG10&gt;0,ROUND((TRUNC(AG4/3,1)+TRUNC((AG5+AG6)/6,1)+TRUNC(AG7/20,1)+TRUNC((AG8+AG9)/30,1)),0)&lt;2),2,ROUND((TRUNC(AG4/3,1)+TRUNC((AG5+AG6)/6,1)+TRUNC(AG7/20,1)+TRUNC((AG8+AG9)/30,1)),0))</f>
        <v>0</v>
      </c>
      <c r="AH11" s="2862"/>
      <c r="AI11" s="2863">
        <f>IF(AND(AI10&gt;0,ROUND((TRUNC(AI4/3,1)+TRUNC((AI5+AI6)/6,1)+TRUNC(AI7/20,1)+TRUNC((AI8+AI9)/30,1)),0)&lt;2),2,ROUND((TRUNC(AI4/3,1)+TRUNC((AI5+AI6)/6,1)+TRUNC(AI7/20,1)+TRUNC((AI8+AI9)/30,1)),0))</f>
        <v>0</v>
      </c>
      <c r="AJ11" s="2862"/>
      <c r="AK11" s="2861">
        <f>IF(AND(AK10&gt;0,ROUND((TRUNC(AK4/3,1)+TRUNC((AK5+AK6)/6,1)+TRUNC(AK7/20,1)+TRUNC((AK8+AK9)/30,1)),0)&lt;2),2,ROUND((TRUNC(AK4/3,1)+TRUNC((AK5+AK6)/6,1)+TRUNC(AK7/20,1)+TRUNC((AK8+AK9)/30,1)),0))</f>
        <v>0</v>
      </c>
      <c r="AL11" s="2863"/>
      <c r="AM11" s="2861">
        <f>IF(AND(AM10&gt;0,ROUND((TRUNC(AM4/3,1)+TRUNC((AM5+AM6)/6,1)+TRUNC(AM7/20,1)+TRUNC((AM8+AM9)/30,1)),0)&lt;2),2,ROUND((TRUNC(AM4/3,1)+TRUNC((AM5+AM6)/6,1)+TRUNC(AM7/20,1)+TRUNC((AM8+AM9)/30,1)),0))</f>
        <v>0</v>
      </c>
      <c r="AN11" s="2862"/>
      <c r="AO11" s="2861">
        <f>IF(AND(AO10&gt;0,ROUND((TRUNC(AO4/3,1)+TRUNC((AO5+AO6)/6,1)+TRUNC(AO7/20,1)+TRUNC((AO8+AO9)/30,1)),0)&lt;2),2,ROUND((TRUNC(AO4/3,1)+TRUNC((AO5+AO6)/6,1)+TRUNC(AO7/20,1)+TRUNC((AO8+AO9)/30,1)),0))</f>
        <v>0</v>
      </c>
      <c r="AP11" s="2862"/>
      <c r="AQ11" s="2863">
        <f>IF(AND(AQ10&gt;0,ROUND((TRUNC(AQ4/3,1)+TRUNC((AQ5+AQ6)/6,1)+TRUNC(AQ7/20,1)+TRUNC((AQ8+AQ9)/30,1)),0)&lt;2),2,ROUND((TRUNC(AQ4/3,1)+TRUNC((AQ5+AQ6)/6,1)+TRUNC(AQ7/20,1)+TRUNC((AQ8+AQ9)/30,1)),0))</f>
        <v>0</v>
      </c>
      <c r="AR11" s="2862"/>
      <c r="AS11" s="2861">
        <f>IF(AND(AS10&gt;0,ROUND((TRUNC(AS4/3,1)+TRUNC((AS5+AS6)/6,1)+TRUNC(AS7/20,1)+TRUNC((AS8+AS9)/30,1)),0)&lt;2),2,ROUND((TRUNC(AS4/3,1)+TRUNC((AS5+AS6)/6,1)+TRUNC(AS7/20,1)+TRUNC((AS8+AS9)/30,1)),0))</f>
        <v>0</v>
      </c>
      <c r="AT11" s="2863"/>
      <c r="AU11" s="2861">
        <f>IF(AND(AU10&gt;0,ROUND((TRUNC(AU4/3,1)+TRUNC((AU5+AU6)/6,1)+TRUNC(AU7/20,1)+TRUNC((AU8+AU9)/30,1)),0)&lt;2),2,ROUND((TRUNC(AU4/3,1)+TRUNC((AU5+AU6)/6,1)+TRUNC(AU7/20,1)+TRUNC((AU8+AU9)/30,1)),0))</f>
        <v>0</v>
      </c>
      <c r="AV11" s="2862"/>
      <c r="AW11" s="2861">
        <f>IF(AND(AW10&gt;0,ROUND((TRUNC(AW4/3,1)+TRUNC((AW5+AW6)/6,1)+TRUNC(AW7/20,1)+TRUNC((AW8+AW9)/30,1)),0)&lt;2),2,ROUND((TRUNC(AW4/3,1)+TRUNC((AW5+AW6)/6,1)+TRUNC(AW7/20,1)+TRUNC((AW8+AW9)/30,1)),0))</f>
        <v>0</v>
      </c>
      <c r="AX11" s="2862"/>
      <c r="AY11" s="2863">
        <f>IF(AND(AY10&gt;0,ROUND((TRUNC(AY4/3,1)+TRUNC((AY5+AY6)/6,1)+TRUNC(AY7/20,1)+TRUNC((AY8+AY9)/30,1)),0)&lt;2),2,ROUND((TRUNC(AY4/3,1)+TRUNC((AY5+AY6)/6,1)+TRUNC(AY7/20,1)+TRUNC((AY8+AY9)/30,1)),0))</f>
        <v>0</v>
      </c>
      <c r="AZ11" s="2862"/>
      <c r="BA11" s="2861">
        <f>IF(AND(BA10&gt;0,ROUND((TRUNC(BA4/3,1)+TRUNC((BA5+BA6)/6,1)+TRUNC(BA7/20,1)+TRUNC((BA8+BA9)/30,1)),0)&lt;2),2,ROUND((TRUNC(BA4/3,1)+TRUNC((BA5+BA6)/6,1)+TRUNC(BA7/20,1)+TRUNC((BA8+BA9)/30,1)),0))</f>
        <v>0</v>
      </c>
      <c r="BB11" s="2863"/>
      <c r="BC11" s="2861">
        <f>IF(AND(BC10&gt;0,ROUND((TRUNC(BC4/3,1)+TRUNC((BC5+BC6)/6,1)+TRUNC(BC7/20,1)+TRUNC((BC8+BC9)/30,1)),0)&lt;2),2,ROUND((TRUNC(BC4/3,1)+TRUNC((BC5+BC6)/6,1)+TRUNC(BC7/20,1)+TRUNC((BC8+BC9)/30,1)),0))</f>
        <v>0</v>
      </c>
      <c r="BD11" s="2862"/>
      <c r="BE11" s="2861">
        <f>IF(AND(BE10&gt;0,ROUND((TRUNC(BE4/3,1)+TRUNC((BE5+BE6)/6,1)+TRUNC(BE7/20,1)+TRUNC((BE8+BE9)/30,1)),0)&lt;2),2,ROUND((TRUNC(BE4/3,1)+TRUNC((BE5+BE6)/6,1)+TRUNC(BE7/20,1)+TRUNC((BE8+BE9)/30,1)),0))</f>
        <v>0</v>
      </c>
      <c r="BF11" s="2862"/>
      <c r="BG11" s="2863">
        <f>IF(AND(BG10&gt;0,ROUND((TRUNC(BG4/3,1)+TRUNC((BG5+BG6)/6,1)+TRUNC(BG7/20,1)+TRUNC((BG8+BG9)/30,1)),0)&lt;2),2,ROUND((TRUNC(BG4/3,1)+TRUNC((BG5+BG6)/6,1)+TRUNC(BG7/20,1)+TRUNC((BG8+BG9)/30,1)),0))</f>
        <v>0</v>
      </c>
      <c r="BH11" s="2862"/>
      <c r="BI11" s="1440"/>
    </row>
    <row r="12" spans="1:61" ht="6" customHeight="1">
      <c r="A12" s="1553" t="s">
        <v>1671</v>
      </c>
      <c r="B12" s="2852" t="s">
        <v>1672</v>
      </c>
      <c r="C12" s="2853"/>
      <c r="D12" s="2858" t="s">
        <v>1673</v>
      </c>
      <c r="E12" s="626"/>
      <c r="F12" s="627"/>
      <c r="G12" s="626"/>
      <c r="H12" s="627"/>
      <c r="I12" s="626"/>
      <c r="J12" s="628"/>
      <c r="K12" s="627"/>
      <c r="L12" s="628"/>
      <c r="M12" s="627"/>
      <c r="N12" s="627"/>
      <c r="O12" s="626"/>
      <c r="P12" s="627"/>
      <c r="Q12" s="626"/>
      <c r="R12" s="628"/>
      <c r="S12" s="627"/>
      <c r="T12" s="628"/>
      <c r="U12" s="627"/>
      <c r="V12" s="627"/>
      <c r="W12" s="626"/>
      <c r="X12" s="627"/>
      <c r="Y12" s="626"/>
      <c r="Z12" s="628"/>
      <c r="AA12" s="627"/>
      <c r="AB12" s="928"/>
      <c r="AC12" s="927"/>
      <c r="AD12" s="927"/>
      <c r="AE12" s="626"/>
      <c r="AF12" s="628"/>
      <c r="AG12" s="626"/>
      <c r="AH12" s="628"/>
      <c r="AI12" s="627"/>
      <c r="AJ12" s="628"/>
      <c r="AK12" s="626"/>
      <c r="AL12" s="627"/>
      <c r="AM12" s="626"/>
      <c r="AN12" s="628"/>
      <c r="AO12" s="626"/>
      <c r="AP12" s="628"/>
      <c r="AQ12" s="627"/>
      <c r="AR12" s="628"/>
      <c r="AS12" s="626"/>
      <c r="AT12" s="627"/>
      <c r="AU12" s="626"/>
      <c r="AV12" s="628"/>
      <c r="AW12" s="626"/>
      <c r="AX12" s="628"/>
      <c r="AY12" s="627"/>
      <c r="AZ12" s="628"/>
      <c r="BA12" s="626"/>
      <c r="BB12" s="627"/>
      <c r="BC12" s="626"/>
      <c r="BD12" s="628"/>
      <c r="BE12" s="626"/>
      <c r="BF12" s="628"/>
      <c r="BG12" s="627"/>
      <c r="BH12" s="628"/>
      <c r="BI12" s="1607" t="s">
        <v>1674</v>
      </c>
    </row>
    <row r="13" spans="1:61" ht="3" customHeight="1">
      <c r="A13" s="2864"/>
      <c r="B13" s="2854"/>
      <c r="C13" s="2855"/>
      <c r="D13" s="2859"/>
      <c r="E13" s="629"/>
      <c r="F13" s="630"/>
      <c r="G13" s="629"/>
      <c r="H13" s="630"/>
      <c r="I13" s="629"/>
      <c r="J13" s="631"/>
      <c r="K13" s="632"/>
      <c r="L13" s="631"/>
      <c r="M13" s="632"/>
      <c r="N13" s="632"/>
      <c r="O13" s="633"/>
      <c r="P13" s="632"/>
      <c r="Q13" s="633"/>
      <c r="R13" s="631"/>
      <c r="S13" s="632"/>
      <c r="T13" s="631"/>
      <c r="U13" s="632"/>
      <c r="V13" s="632"/>
      <c r="W13" s="633"/>
      <c r="X13" s="632"/>
      <c r="Y13" s="633"/>
      <c r="Z13" s="631"/>
      <c r="AA13" s="632"/>
      <c r="AB13" s="634"/>
      <c r="AC13" s="635"/>
      <c r="AD13" s="635"/>
      <c r="AE13" s="633"/>
      <c r="AF13" s="631"/>
      <c r="AG13" s="633"/>
      <c r="AH13" s="631"/>
      <c r="AI13" s="632"/>
      <c r="AJ13" s="631"/>
      <c r="AK13" s="633"/>
      <c r="AL13" s="632"/>
      <c r="AM13" s="633"/>
      <c r="AN13" s="631"/>
      <c r="AO13" s="633"/>
      <c r="AP13" s="631"/>
      <c r="AQ13" s="632"/>
      <c r="AR13" s="631"/>
      <c r="AS13" s="633"/>
      <c r="AT13" s="630"/>
      <c r="AU13" s="629"/>
      <c r="AV13" s="636"/>
      <c r="AW13" s="629"/>
      <c r="AX13" s="636"/>
      <c r="AY13" s="630"/>
      <c r="AZ13" s="636"/>
      <c r="BA13" s="629"/>
      <c r="BB13" s="630"/>
      <c r="BC13" s="629"/>
      <c r="BD13" s="636"/>
      <c r="BE13" s="629"/>
      <c r="BF13" s="636"/>
      <c r="BG13" s="630"/>
      <c r="BH13" s="636"/>
      <c r="BI13" s="2851"/>
    </row>
    <row r="14" spans="1:61" ht="6" customHeight="1">
      <c r="A14" s="2864"/>
      <c r="B14" s="2854"/>
      <c r="C14" s="2855"/>
      <c r="D14" s="2859"/>
      <c r="E14" s="629"/>
      <c r="F14" s="630"/>
      <c r="G14" s="629"/>
      <c r="H14" s="630"/>
      <c r="I14" s="629"/>
      <c r="J14" s="636"/>
      <c r="K14" s="630"/>
      <c r="L14" s="636"/>
      <c r="M14" s="630"/>
      <c r="N14" s="630"/>
      <c r="O14" s="629"/>
      <c r="P14" s="630"/>
      <c r="Q14" s="629"/>
      <c r="R14" s="636"/>
      <c r="S14" s="630"/>
      <c r="T14" s="636"/>
      <c r="U14" s="630"/>
      <c r="V14" s="630"/>
      <c r="W14" s="629"/>
      <c r="X14" s="630"/>
      <c r="Y14" s="629"/>
      <c r="Z14" s="636"/>
      <c r="AA14" s="630"/>
      <c r="AB14" s="634"/>
      <c r="AC14" s="635"/>
      <c r="AD14" s="635"/>
      <c r="AE14" s="629"/>
      <c r="AF14" s="636"/>
      <c r="AG14" s="629"/>
      <c r="AH14" s="636"/>
      <c r="AI14" s="630"/>
      <c r="AJ14" s="636"/>
      <c r="AK14" s="629"/>
      <c r="AL14" s="630"/>
      <c r="AM14" s="629"/>
      <c r="AN14" s="636"/>
      <c r="AO14" s="629"/>
      <c r="AP14" s="636"/>
      <c r="AQ14" s="630"/>
      <c r="AR14" s="636"/>
      <c r="AS14" s="629"/>
      <c r="AT14" s="630"/>
      <c r="AU14" s="629"/>
      <c r="AV14" s="636"/>
      <c r="AW14" s="629"/>
      <c r="AX14" s="636"/>
      <c r="AY14" s="630"/>
      <c r="AZ14" s="636"/>
      <c r="BA14" s="629"/>
      <c r="BB14" s="630"/>
      <c r="BC14" s="629"/>
      <c r="BD14" s="636"/>
      <c r="BE14" s="629"/>
      <c r="BF14" s="636"/>
      <c r="BG14" s="630"/>
      <c r="BH14" s="636"/>
      <c r="BI14" s="2851"/>
    </row>
    <row r="15" spans="1:61" ht="6" customHeight="1">
      <c r="A15" s="2864"/>
      <c r="B15" s="1257">
        <v>1</v>
      </c>
      <c r="C15" s="1258"/>
      <c r="D15" s="1439"/>
      <c r="E15" s="2845"/>
      <c r="F15" s="2846"/>
      <c r="G15" s="2845"/>
      <c r="H15" s="2846"/>
      <c r="I15" s="2845"/>
      <c r="J15" s="2846"/>
      <c r="K15" s="2845"/>
      <c r="L15" s="2846"/>
      <c r="M15" s="2845"/>
      <c r="N15" s="2846"/>
      <c r="O15" s="2845"/>
      <c r="P15" s="2846"/>
      <c r="Q15" s="2845"/>
      <c r="R15" s="2846"/>
      <c r="S15" s="2845"/>
      <c r="T15" s="2846"/>
      <c r="U15" s="2845"/>
      <c r="V15" s="2846"/>
      <c r="W15" s="2845"/>
      <c r="X15" s="2846"/>
      <c r="Y15" s="2845"/>
      <c r="Z15" s="2846"/>
      <c r="AA15" s="2845"/>
      <c r="AB15" s="2846"/>
      <c r="AC15" s="2845"/>
      <c r="AD15" s="2846"/>
      <c r="AE15" s="2845"/>
      <c r="AF15" s="2846"/>
      <c r="AG15" s="2845"/>
      <c r="AH15" s="2846"/>
      <c r="AI15" s="2845"/>
      <c r="AJ15" s="2846"/>
      <c r="AK15" s="2845"/>
      <c r="AL15" s="2846"/>
      <c r="AM15" s="2845"/>
      <c r="AN15" s="2846"/>
      <c r="AO15" s="2845"/>
      <c r="AP15" s="2846"/>
      <c r="AQ15" s="2845"/>
      <c r="AR15" s="2846"/>
      <c r="AS15" s="2845"/>
      <c r="AT15" s="2846"/>
      <c r="AU15" s="2845"/>
      <c r="AV15" s="2846"/>
      <c r="AW15" s="2845"/>
      <c r="AX15" s="2846"/>
      <c r="AY15" s="2845"/>
      <c r="AZ15" s="2846"/>
      <c r="BA15" s="2845"/>
      <c r="BB15" s="2846"/>
      <c r="BC15" s="2845"/>
      <c r="BD15" s="2846"/>
      <c r="BE15" s="2845"/>
      <c r="BF15" s="2846"/>
      <c r="BG15" s="2845"/>
      <c r="BH15" s="2846"/>
      <c r="BI15" s="1439" t="s">
        <v>108</v>
      </c>
    </row>
    <row r="16" spans="1:61" ht="3" customHeight="1">
      <c r="A16" s="2864"/>
      <c r="B16" s="1409"/>
      <c r="C16" s="1410"/>
      <c r="D16" s="1442"/>
      <c r="E16" s="2847"/>
      <c r="F16" s="2848"/>
      <c r="G16" s="2847"/>
      <c r="H16" s="2848"/>
      <c r="I16" s="2847"/>
      <c r="J16" s="2848"/>
      <c r="K16" s="2847"/>
      <c r="L16" s="2848"/>
      <c r="M16" s="2847"/>
      <c r="N16" s="2848"/>
      <c r="O16" s="2847"/>
      <c r="P16" s="2848"/>
      <c r="Q16" s="2847"/>
      <c r="R16" s="2848"/>
      <c r="S16" s="2847"/>
      <c r="T16" s="2848"/>
      <c r="U16" s="2847"/>
      <c r="V16" s="2848"/>
      <c r="W16" s="2847"/>
      <c r="X16" s="2848"/>
      <c r="Y16" s="2847"/>
      <c r="Z16" s="2848"/>
      <c r="AA16" s="2847"/>
      <c r="AB16" s="2848"/>
      <c r="AC16" s="2847"/>
      <c r="AD16" s="2848"/>
      <c r="AE16" s="2847"/>
      <c r="AF16" s="2848"/>
      <c r="AG16" s="2847"/>
      <c r="AH16" s="2848"/>
      <c r="AI16" s="2847"/>
      <c r="AJ16" s="2848"/>
      <c r="AK16" s="2847"/>
      <c r="AL16" s="2848"/>
      <c r="AM16" s="2847"/>
      <c r="AN16" s="2848"/>
      <c r="AO16" s="2847"/>
      <c r="AP16" s="2848"/>
      <c r="AQ16" s="2847"/>
      <c r="AR16" s="2848"/>
      <c r="AS16" s="2847"/>
      <c r="AT16" s="2848"/>
      <c r="AU16" s="2847"/>
      <c r="AV16" s="2848"/>
      <c r="AW16" s="2847"/>
      <c r="AX16" s="2848"/>
      <c r="AY16" s="2847"/>
      <c r="AZ16" s="2848"/>
      <c r="BA16" s="2847"/>
      <c r="BB16" s="2848"/>
      <c r="BC16" s="2847"/>
      <c r="BD16" s="2848"/>
      <c r="BE16" s="2847"/>
      <c r="BF16" s="2848"/>
      <c r="BG16" s="2847"/>
      <c r="BH16" s="2848"/>
      <c r="BI16" s="1442"/>
    </row>
    <row r="17" spans="1:61" ht="6" customHeight="1">
      <c r="A17" s="2864"/>
      <c r="B17" s="1409"/>
      <c r="C17" s="1410"/>
      <c r="D17" s="1442"/>
      <c r="E17" s="2849"/>
      <c r="F17" s="2850"/>
      <c r="G17" s="2849"/>
      <c r="H17" s="2850"/>
      <c r="I17" s="2849"/>
      <c r="J17" s="2850"/>
      <c r="K17" s="2849"/>
      <c r="L17" s="2850"/>
      <c r="M17" s="2849"/>
      <c r="N17" s="2850"/>
      <c r="O17" s="2849"/>
      <c r="P17" s="2850"/>
      <c r="Q17" s="2849"/>
      <c r="R17" s="2850"/>
      <c r="S17" s="2849"/>
      <c r="T17" s="2850"/>
      <c r="U17" s="2849"/>
      <c r="V17" s="2850"/>
      <c r="W17" s="2849"/>
      <c r="X17" s="2850"/>
      <c r="Y17" s="2849"/>
      <c r="Z17" s="2850"/>
      <c r="AA17" s="2849"/>
      <c r="AB17" s="2850"/>
      <c r="AC17" s="2849"/>
      <c r="AD17" s="2850"/>
      <c r="AE17" s="2849"/>
      <c r="AF17" s="2850"/>
      <c r="AG17" s="2849"/>
      <c r="AH17" s="2850"/>
      <c r="AI17" s="2849"/>
      <c r="AJ17" s="2850"/>
      <c r="AK17" s="2849"/>
      <c r="AL17" s="2850"/>
      <c r="AM17" s="2849"/>
      <c r="AN17" s="2850"/>
      <c r="AO17" s="2849"/>
      <c r="AP17" s="2850"/>
      <c r="AQ17" s="2849"/>
      <c r="AR17" s="2850"/>
      <c r="AS17" s="2849"/>
      <c r="AT17" s="2850"/>
      <c r="AU17" s="2849"/>
      <c r="AV17" s="2850"/>
      <c r="AW17" s="2849"/>
      <c r="AX17" s="2850"/>
      <c r="AY17" s="2849"/>
      <c r="AZ17" s="2850"/>
      <c r="BA17" s="2849"/>
      <c r="BB17" s="2850"/>
      <c r="BC17" s="2849"/>
      <c r="BD17" s="2850"/>
      <c r="BE17" s="2849"/>
      <c r="BF17" s="2850"/>
      <c r="BG17" s="2849"/>
      <c r="BH17" s="2850"/>
      <c r="BI17" s="1442"/>
    </row>
    <row r="18" spans="1:61" ht="6" customHeight="1">
      <c r="A18" s="2864"/>
      <c r="B18" s="1257">
        <v>2</v>
      </c>
      <c r="C18" s="1258"/>
      <c r="D18" s="1439"/>
      <c r="E18" s="2845"/>
      <c r="F18" s="2846"/>
      <c r="G18" s="2845"/>
      <c r="H18" s="2846"/>
      <c r="I18" s="2845"/>
      <c r="J18" s="2846"/>
      <c r="K18" s="2845"/>
      <c r="L18" s="2846"/>
      <c r="M18" s="2845"/>
      <c r="N18" s="2846"/>
      <c r="O18" s="2845"/>
      <c r="P18" s="2846"/>
      <c r="Q18" s="2845"/>
      <c r="R18" s="2846"/>
      <c r="S18" s="2845"/>
      <c r="T18" s="2846"/>
      <c r="U18" s="2845"/>
      <c r="V18" s="2846"/>
      <c r="W18" s="2845"/>
      <c r="X18" s="2846"/>
      <c r="Y18" s="2845"/>
      <c r="Z18" s="2846"/>
      <c r="AA18" s="2845"/>
      <c r="AB18" s="2846"/>
      <c r="AC18" s="2845"/>
      <c r="AD18" s="2846"/>
      <c r="AE18" s="2845"/>
      <c r="AF18" s="2846"/>
      <c r="AG18" s="2845"/>
      <c r="AH18" s="2846"/>
      <c r="AI18" s="2845"/>
      <c r="AJ18" s="2846"/>
      <c r="AK18" s="2845"/>
      <c r="AL18" s="2846"/>
      <c r="AM18" s="2845"/>
      <c r="AN18" s="2846"/>
      <c r="AO18" s="2845"/>
      <c r="AP18" s="2846"/>
      <c r="AQ18" s="2845"/>
      <c r="AR18" s="2846"/>
      <c r="AS18" s="2845"/>
      <c r="AT18" s="2846"/>
      <c r="AU18" s="2845"/>
      <c r="AV18" s="2846"/>
      <c r="AW18" s="2845"/>
      <c r="AX18" s="2846"/>
      <c r="AY18" s="2845"/>
      <c r="AZ18" s="2846"/>
      <c r="BA18" s="2845"/>
      <c r="BB18" s="2846"/>
      <c r="BC18" s="2845"/>
      <c r="BD18" s="2846"/>
      <c r="BE18" s="2845"/>
      <c r="BF18" s="2846"/>
      <c r="BG18" s="2845"/>
      <c r="BH18" s="2846"/>
      <c r="BI18" s="1439" t="s">
        <v>108</v>
      </c>
    </row>
    <row r="19" spans="1:61" ht="3" customHeight="1">
      <c r="A19" s="2864"/>
      <c r="B19" s="1409"/>
      <c r="C19" s="1410"/>
      <c r="D19" s="1442"/>
      <c r="E19" s="2847"/>
      <c r="F19" s="2848"/>
      <c r="G19" s="2847"/>
      <c r="H19" s="2848"/>
      <c r="I19" s="2847"/>
      <c r="J19" s="2848"/>
      <c r="K19" s="2847"/>
      <c r="L19" s="2848"/>
      <c r="M19" s="2847"/>
      <c r="N19" s="2848"/>
      <c r="O19" s="2847"/>
      <c r="P19" s="2848"/>
      <c r="Q19" s="2847"/>
      <c r="R19" s="2848"/>
      <c r="S19" s="2847"/>
      <c r="T19" s="2848"/>
      <c r="U19" s="2847"/>
      <c r="V19" s="2848"/>
      <c r="W19" s="2847"/>
      <c r="X19" s="2848"/>
      <c r="Y19" s="2847"/>
      <c r="Z19" s="2848"/>
      <c r="AA19" s="2847"/>
      <c r="AB19" s="2848"/>
      <c r="AC19" s="2847"/>
      <c r="AD19" s="2848"/>
      <c r="AE19" s="2847"/>
      <c r="AF19" s="2848"/>
      <c r="AG19" s="2847"/>
      <c r="AH19" s="2848"/>
      <c r="AI19" s="2847"/>
      <c r="AJ19" s="2848"/>
      <c r="AK19" s="2847"/>
      <c r="AL19" s="2848"/>
      <c r="AM19" s="2847"/>
      <c r="AN19" s="2848"/>
      <c r="AO19" s="2847"/>
      <c r="AP19" s="2848"/>
      <c r="AQ19" s="2847"/>
      <c r="AR19" s="2848"/>
      <c r="AS19" s="2847"/>
      <c r="AT19" s="2848"/>
      <c r="AU19" s="2847"/>
      <c r="AV19" s="2848"/>
      <c r="AW19" s="2847"/>
      <c r="AX19" s="2848"/>
      <c r="AY19" s="2847"/>
      <c r="AZ19" s="2848"/>
      <c r="BA19" s="2847"/>
      <c r="BB19" s="2848"/>
      <c r="BC19" s="2847"/>
      <c r="BD19" s="2848"/>
      <c r="BE19" s="2847"/>
      <c r="BF19" s="2848"/>
      <c r="BG19" s="2847"/>
      <c r="BH19" s="2848"/>
      <c r="BI19" s="1442"/>
    </row>
    <row r="20" spans="1:61" ht="6" customHeight="1">
      <c r="A20" s="2864"/>
      <c r="B20" s="1409"/>
      <c r="C20" s="1410"/>
      <c r="D20" s="1442"/>
      <c r="E20" s="2849"/>
      <c r="F20" s="2850"/>
      <c r="G20" s="2849"/>
      <c r="H20" s="2850"/>
      <c r="I20" s="2849"/>
      <c r="J20" s="2850"/>
      <c r="K20" s="2849"/>
      <c r="L20" s="2850"/>
      <c r="M20" s="2849"/>
      <c r="N20" s="2850"/>
      <c r="O20" s="2849"/>
      <c r="P20" s="2850"/>
      <c r="Q20" s="2849"/>
      <c r="R20" s="2850"/>
      <c r="S20" s="2849"/>
      <c r="T20" s="2850"/>
      <c r="U20" s="2849"/>
      <c r="V20" s="2850"/>
      <c r="W20" s="2849"/>
      <c r="X20" s="2850"/>
      <c r="Y20" s="2849"/>
      <c r="Z20" s="2850"/>
      <c r="AA20" s="2849"/>
      <c r="AB20" s="2850"/>
      <c r="AC20" s="2849"/>
      <c r="AD20" s="2850"/>
      <c r="AE20" s="2849"/>
      <c r="AF20" s="2850"/>
      <c r="AG20" s="2849"/>
      <c r="AH20" s="2850"/>
      <c r="AI20" s="2849"/>
      <c r="AJ20" s="2850"/>
      <c r="AK20" s="2849"/>
      <c r="AL20" s="2850"/>
      <c r="AM20" s="2849"/>
      <c r="AN20" s="2850"/>
      <c r="AO20" s="2849"/>
      <c r="AP20" s="2850"/>
      <c r="AQ20" s="2849"/>
      <c r="AR20" s="2850"/>
      <c r="AS20" s="2849"/>
      <c r="AT20" s="2850"/>
      <c r="AU20" s="2849"/>
      <c r="AV20" s="2850"/>
      <c r="AW20" s="2849"/>
      <c r="AX20" s="2850"/>
      <c r="AY20" s="2849"/>
      <c r="AZ20" s="2850"/>
      <c r="BA20" s="2849"/>
      <c r="BB20" s="2850"/>
      <c r="BC20" s="2849"/>
      <c r="BD20" s="2850"/>
      <c r="BE20" s="2849"/>
      <c r="BF20" s="2850"/>
      <c r="BG20" s="2849"/>
      <c r="BH20" s="2850"/>
      <c r="BI20" s="1442"/>
    </row>
    <row r="21" spans="1:61" ht="6" customHeight="1">
      <c r="A21" s="2864"/>
      <c r="B21" s="1257">
        <v>3</v>
      </c>
      <c r="C21" s="1258"/>
      <c r="D21" s="1439"/>
      <c r="E21" s="2845"/>
      <c r="F21" s="2846"/>
      <c r="G21" s="2845"/>
      <c r="H21" s="2846"/>
      <c r="I21" s="2845"/>
      <c r="J21" s="2846"/>
      <c r="K21" s="2845"/>
      <c r="L21" s="2846"/>
      <c r="M21" s="2845"/>
      <c r="N21" s="2846"/>
      <c r="O21" s="2845"/>
      <c r="P21" s="2846"/>
      <c r="Q21" s="2845"/>
      <c r="R21" s="2846"/>
      <c r="S21" s="2845"/>
      <c r="T21" s="2846"/>
      <c r="U21" s="2845"/>
      <c r="V21" s="2846"/>
      <c r="W21" s="2845"/>
      <c r="X21" s="2846"/>
      <c r="Y21" s="2845"/>
      <c r="Z21" s="2846"/>
      <c r="AA21" s="2845"/>
      <c r="AB21" s="2846"/>
      <c r="AC21" s="2845"/>
      <c r="AD21" s="2846"/>
      <c r="AE21" s="2845"/>
      <c r="AF21" s="2846"/>
      <c r="AG21" s="2845"/>
      <c r="AH21" s="2846"/>
      <c r="AI21" s="2845"/>
      <c r="AJ21" s="2846"/>
      <c r="AK21" s="2845"/>
      <c r="AL21" s="2846"/>
      <c r="AM21" s="2845"/>
      <c r="AN21" s="2846"/>
      <c r="AO21" s="2845"/>
      <c r="AP21" s="2846"/>
      <c r="AQ21" s="2845"/>
      <c r="AR21" s="2846"/>
      <c r="AS21" s="2845"/>
      <c r="AT21" s="2846"/>
      <c r="AU21" s="2845"/>
      <c r="AV21" s="2846"/>
      <c r="AW21" s="2845"/>
      <c r="AX21" s="2846"/>
      <c r="AY21" s="2845"/>
      <c r="AZ21" s="2846"/>
      <c r="BA21" s="2845"/>
      <c r="BB21" s="2846"/>
      <c r="BC21" s="2845"/>
      <c r="BD21" s="2846"/>
      <c r="BE21" s="2845"/>
      <c r="BF21" s="2846"/>
      <c r="BG21" s="2845"/>
      <c r="BH21" s="2846"/>
      <c r="BI21" s="1439" t="s">
        <v>108</v>
      </c>
    </row>
    <row r="22" spans="1:61" ht="3" customHeight="1">
      <c r="A22" s="2864"/>
      <c r="B22" s="1409"/>
      <c r="C22" s="1410"/>
      <c r="D22" s="1442"/>
      <c r="E22" s="2847"/>
      <c r="F22" s="2848"/>
      <c r="G22" s="2847"/>
      <c r="H22" s="2848"/>
      <c r="I22" s="2847"/>
      <c r="J22" s="2848"/>
      <c r="K22" s="2847"/>
      <c r="L22" s="2848"/>
      <c r="M22" s="2847"/>
      <c r="N22" s="2848"/>
      <c r="O22" s="2847"/>
      <c r="P22" s="2848"/>
      <c r="Q22" s="2847"/>
      <c r="R22" s="2848"/>
      <c r="S22" s="2847"/>
      <c r="T22" s="2848"/>
      <c r="U22" s="2847"/>
      <c r="V22" s="2848"/>
      <c r="W22" s="2847"/>
      <c r="X22" s="2848"/>
      <c r="Y22" s="2847"/>
      <c r="Z22" s="2848"/>
      <c r="AA22" s="2847"/>
      <c r="AB22" s="2848"/>
      <c r="AC22" s="2847"/>
      <c r="AD22" s="2848"/>
      <c r="AE22" s="2847"/>
      <c r="AF22" s="2848"/>
      <c r="AG22" s="2847"/>
      <c r="AH22" s="2848"/>
      <c r="AI22" s="2847"/>
      <c r="AJ22" s="2848"/>
      <c r="AK22" s="2847"/>
      <c r="AL22" s="2848"/>
      <c r="AM22" s="2847"/>
      <c r="AN22" s="2848"/>
      <c r="AO22" s="2847"/>
      <c r="AP22" s="2848"/>
      <c r="AQ22" s="2847"/>
      <c r="AR22" s="2848"/>
      <c r="AS22" s="2847"/>
      <c r="AT22" s="2848"/>
      <c r="AU22" s="2847"/>
      <c r="AV22" s="2848"/>
      <c r="AW22" s="2847"/>
      <c r="AX22" s="2848"/>
      <c r="AY22" s="2847"/>
      <c r="AZ22" s="2848"/>
      <c r="BA22" s="2847"/>
      <c r="BB22" s="2848"/>
      <c r="BC22" s="2847"/>
      <c r="BD22" s="2848"/>
      <c r="BE22" s="2847"/>
      <c r="BF22" s="2848"/>
      <c r="BG22" s="2847"/>
      <c r="BH22" s="2848"/>
      <c r="BI22" s="1442"/>
    </row>
    <row r="23" spans="1:61" ht="6" customHeight="1">
      <c r="A23" s="2864"/>
      <c r="B23" s="1409"/>
      <c r="C23" s="1410"/>
      <c r="D23" s="1442"/>
      <c r="E23" s="2849"/>
      <c r="F23" s="2850"/>
      <c r="G23" s="2849"/>
      <c r="H23" s="2850"/>
      <c r="I23" s="2849"/>
      <c r="J23" s="2850"/>
      <c r="K23" s="2849"/>
      <c r="L23" s="2850"/>
      <c r="M23" s="2849"/>
      <c r="N23" s="2850"/>
      <c r="O23" s="2849"/>
      <c r="P23" s="2850"/>
      <c r="Q23" s="2849"/>
      <c r="R23" s="2850"/>
      <c r="S23" s="2849"/>
      <c r="T23" s="2850"/>
      <c r="U23" s="2849"/>
      <c r="V23" s="2850"/>
      <c r="W23" s="2849"/>
      <c r="X23" s="2850"/>
      <c r="Y23" s="2849"/>
      <c r="Z23" s="2850"/>
      <c r="AA23" s="2849"/>
      <c r="AB23" s="2850"/>
      <c r="AC23" s="2849"/>
      <c r="AD23" s="2850"/>
      <c r="AE23" s="2849"/>
      <c r="AF23" s="2850"/>
      <c r="AG23" s="2849"/>
      <c r="AH23" s="2850"/>
      <c r="AI23" s="2849"/>
      <c r="AJ23" s="2850"/>
      <c r="AK23" s="2849"/>
      <c r="AL23" s="2850"/>
      <c r="AM23" s="2849"/>
      <c r="AN23" s="2850"/>
      <c r="AO23" s="2849"/>
      <c r="AP23" s="2850"/>
      <c r="AQ23" s="2849"/>
      <c r="AR23" s="2850"/>
      <c r="AS23" s="2849"/>
      <c r="AT23" s="2850"/>
      <c r="AU23" s="2849"/>
      <c r="AV23" s="2850"/>
      <c r="AW23" s="2849"/>
      <c r="AX23" s="2850"/>
      <c r="AY23" s="2849"/>
      <c r="AZ23" s="2850"/>
      <c r="BA23" s="2849"/>
      <c r="BB23" s="2850"/>
      <c r="BC23" s="2849"/>
      <c r="BD23" s="2850"/>
      <c r="BE23" s="2849"/>
      <c r="BF23" s="2850"/>
      <c r="BG23" s="2849"/>
      <c r="BH23" s="2850"/>
      <c r="BI23" s="1442"/>
    </row>
    <row r="24" spans="1:61" ht="6" customHeight="1">
      <c r="A24" s="2864"/>
      <c r="B24" s="1257">
        <v>4</v>
      </c>
      <c r="C24" s="1258"/>
      <c r="D24" s="1439"/>
      <c r="E24" s="2845"/>
      <c r="F24" s="2846"/>
      <c r="G24" s="2845"/>
      <c r="H24" s="2846"/>
      <c r="I24" s="2845"/>
      <c r="J24" s="2846"/>
      <c r="K24" s="2845"/>
      <c r="L24" s="2846"/>
      <c r="M24" s="2845"/>
      <c r="N24" s="2846"/>
      <c r="O24" s="2845"/>
      <c r="P24" s="2846"/>
      <c r="Q24" s="2845"/>
      <c r="R24" s="2846"/>
      <c r="S24" s="2845"/>
      <c r="T24" s="2846"/>
      <c r="U24" s="2845"/>
      <c r="V24" s="2846"/>
      <c r="W24" s="2845"/>
      <c r="X24" s="2846"/>
      <c r="Y24" s="2845"/>
      <c r="Z24" s="2846"/>
      <c r="AA24" s="2845"/>
      <c r="AB24" s="2846"/>
      <c r="AC24" s="2845"/>
      <c r="AD24" s="2846"/>
      <c r="AE24" s="2845"/>
      <c r="AF24" s="2846"/>
      <c r="AG24" s="2845"/>
      <c r="AH24" s="2846"/>
      <c r="AI24" s="2845"/>
      <c r="AJ24" s="2846"/>
      <c r="AK24" s="2845"/>
      <c r="AL24" s="2846"/>
      <c r="AM24" s="2845"/>
      <c r="AN24" s="2846"/>
      <c r="AO24" s="2845"/>
      <c r="AP24" s="2846"/>
      <c r="AQ24" s="2845"/>
      <c r="AR24" s="2846"/>
      <c r="AS24" s="2845"/>
      <c r="AT24" s="2846"/>
      <c r="AU24" s="2845"/>
      <c r="AV24" s="2846"/>
      <c r="AW24" s="2845"/>
      <c r="AX24" s="2846"/>
      <c r="AY24" s="2845"/>
      <c r="AZ24" s="2846"/>
      <c r="BA24" s="2845"/>
      <c r="BB24" s="2846"/>
      <c r="BC24" s="2845"/>
      <c r="BD24" s="2846"/>
      <c r="BE24" s="2845"/>
      <c r="BF24" s="2846"/>
      <c r="BG24" s="2845"/>
      <c r="BH24" s="2846"/>
      <c r="BI24" s="1439" t="s">
        <v>108</v>
      </c>
    </row>
    <row r="25" spans="1:61" ht="3" customHeight="1">
      <c r="A25" s="2864"/>
      <c r="B25" s="1409"/>
      <c r="C25" s="1410"/>
      <c r="D25" s="1442"/>
      <c r="E25" s="2847"/>
      <c r="F25" s="2848"/>
      <c r="G25" s="2847"/>
      <c r="H25" s="2848"/>
      <c r="I25" s="2847"/>
      <c r="J25" s="2848"/>
      <c r="K25" s="2847"/>
      <c r="L25" s="2848"/>
      <c r="M25" s="2847"/>
      <c r="N25" s="2848"/>
      <c r="O25" s="2847"/>
      <c r="P25" s="2848"/>
      <c r="Q25" s="2847"/>
      <c r="R25" s="2848"/>
      <c r="S25" s="2847"/>
      <c r="T25" s="2848"/>
      <c r="U25" s="2847"/>
      <c r="V25" s="2848"/>
      <c r="W25" s="2847"/>
      <c r="X25" s="2848"/>
      <c r="Y25" s="2847"/>
      <c r="Z25" s="2848"/>
      <c r="AA25" s="2847"/>
      <c r="AB25" s="2848"/>
      <c r="AC25" s="2847"/>
      <c r="AD25" s="2848"/>
      <c r="AE25" s="2847"/>
      <c r="AF25" s="2848"/>
      <c r="AG25" s="2847"/>
      <c r="AH25" s="2848"/>
      <c r="AI25" s="2847"/>
      <c r="AJ25" s="2848"/>
      <c r="AK25" s="2847"/>
      <c r="AL25" s="2848"/>
      <c r="AM25" s="2847"/>
      <c r="AN25" s="2848"/>
      <c r="AO25" s="2847"/>
      <c r="AP25" s="2848"/>
      <c r="AQ25" s="2847"/>
      <c r="AR25" s="2848"/>
      <c r="AS25" s="2847"/>
      <c r="AT25" s="2848"/>
      <c r="AU25" s="2847"/>
      <c r="AV25" s="2848"/>
      <c r="AW25" s="2847"/>
      <c r="AX25" s="2848"/>
      <c r="AY25" s="2847"/>
      <c r="AZ25" s="2848"/>
      <c r="BA25" s="2847"/>
      <c r="BB25" s="2848"/>
      <c r="BC25" s="2847"/>
      <c r="BD25" s="2848"/>
      <c r="BE25" s="2847"/>
      <c r="BF25" s="2848"/>
      <c r="BG25" s="2847"/>
      <c r="BH25" s="2848"/>
      <c r="BI25" s="1442"/>
    </row>
    <row r="26" spans="1:61" ht="6" customHeight="1">
      <c r="A26" s="2864"/>
      <c r="B26" s="1260"/>
      <c r="C26" s="1261"/>
      <c r="D26" s="1440"/>
      <c r="E26" s="2849"/>
      <c r="F26" s="2850"/>
      <c r="G26" s="2849"/>
      <c r="H26" s="2850"/>
      <c r="I26" s="2849"/>
      <c r="J26" s="2850"/>
      <c r="K26" s="2849"/>
      <c r="L26" s="2850"/>
      <c r="M26" s="2849"/>
      <c r="N26" s="2850"/>
      <c r="O26" s="2849"/>
      <c r="P26" s="2850"/>
      <c r="Q26" s="2849"/>
      <c r="R26" s="2850"/>
      <c r="S26" s="2849"/>
      <c r="T26" s="2850"/>
      <c r="U26" s="2849"/>
      <c r="V26" s="2850"/>
      <c r="W26" s="2849"/>
      <c r="X26" s="2850"/>
      <c r="Y26" s="2849"/>
      <c r="Z26" s="2850"/>
      <c r="AA26" s="2849"/>
      <c r="AB26" s="2850"/>
      <c r="AC26" s="2849"/>
      <c r="AD26" s="2850"/>
      <c r="AE26" s="2849"/>
      <c r="AF26" s="2850"/>
      <c r="AG26" s="2849"/>
      <c r="AH26" s="2850"/>
      <c r="AI26" s="2849"/>
      <c r="AJ26" s="2850"/>
      <c r="AK26" s="2849"/>
      <c r="AL26" s="2850"/>
      <c r="AM26" s="2849"/>
      <c r="AN26" s="2850"/>
      <c r="AO26" s="2849"/>
      <c r="AP26" s="2850"/>
      <c r="AQ26" s="2849"/>
      <c r="AR26" s="2850"/>
      <c r="AS26" s="2849"/>
      <c r="AT26" s="2850"/>
      <c r="AU26" s="2849"/>
      <c r="AV26" s="2850"/>
      <c r="AW26" s="2849"/>
      <c r="AX26" s="2850"/>
      <c r="AY26" s="2849"/>
      <c r="AZ26" s="2850"/>
      <c r="BA26" s="2849"/>
      <c r="BB26" s="2850"/>
      <c r="BC26" s="2849"/>
      <c r="BD26" s="2850"/>
      <c r="BE26" s="2849"/>
      <c r="BF26" s="2850"/>
      <c r="BG26" s="2849"/>
      <c r="BH26" s="2850"/>
      <c r="BI26" s="1440"/>
    </row>
    <row r="27" spans="1:61" ht="6" customHeight="1">
      <c r="A27" s="2864"/>
      <c r="B27" s="1409">
        <v>5</v>
      </c>
      <c r="C27" s="1410"/>
      <c r="D27" s="1442"/>
      <c r="E27" s="2845"/>
      <c r="F27" s="2846"/>
      <c r="G27" s="2845"/>
      <c r="H27" s="2846"/>
      <c r="I27" s="2845"/>
      <c r="J27" s="2846"/>
      <c r="K27" s="2845"/>
      <c r="L27" s="2846"/>
      <c r="M27" s="2845"/>
      <c r="N27" s="2846"/>
      <c r="O27" s="2845"/>
      <c r="P27" s="2846"/>
      <c r="Q27" s="2845"/>
      <c r="R27" s="2846"/>
      <c r="S27" s="2845"/>
      <c r="T27" s="2846"/>
      <c r="U27" s="2845"/>
      <c r="V27" s="2846"/>
      <c r="W27" s="2845"/>
      <c r="X27" s="2846"/>
      <c r="Y27" s="2845"/>
      <c r="Z27" s="2846"/>
      <c r="AA27" s="2845"/>
      <c r="AB27" s="2846"/>
      <c r="AC27" s="2845"/>
      <c r="AD27" s="2846"/>
      <c r="AE27" s="2845"/>
      <c r="AF27" s="2846"/>
      <c r="AG27" s="2845"/>
      <c r="AH27" s="2846"/>
      <c r="AI27" s="2845"/>
      <c r="AJ27" s="2846"/>
      <c r="AK27" s="2845"/>
      <c r="AL27" s="2846"/>
      <c r="AM27" s="2845"/>
      <c r="AN27" s="2846"/>
      <c r="AO27" s="2845"/>
      <c r="AP27" s="2846"/>
      <c r="AQ27" s="2845"/>
      <c r="AR27" s="2846"/>
      <c r="AS27" s="2845"/>
      <c r="AT27" s="2846"/>
      <c r="AU27" s="2845"/>
      <c r="AV27" s="2846"/>
      <c r="AW27" s="2845"/>
      <c r="AX27" s="2846"/>
      <c r="AY27" s="2845"/>
      <c r="AZ27" s="2846"/>
      <c r="BA27" s="2845"/>
      <c r="BB27" s="2846"/>
      <c r="BC27" s="2845"/>
      <c r="BD27" s="2846"/>
      <c r="BE27" s="2845"/>
      <c r="BF27" s="2846"/>
      <c r="BG27" s="2845"/>
      <c r="BH27" s="2846"/>
      <c r="BI27" s="1442" t="s">
        <v>108</v>
      </c>
    </row>
    <row r="28" spans="1:61" ht="3" customHeight="1">
      <c r="A28" s="2864"/>
      <c r="B28" s="1409"/>
      <c r="C28" s="1410"/>
      <c r="D28" s="1442"/>
      <c r="E28" s="2847"/>
      <c r="F28" s="2848"/>
      <c r="G28" s="2847"/>
      <c r="H28" s="2848"/>
      <c r="I28" s="2847"/>
      <c r="J28" s="2848"/>
      <c r="K28" s="2847"/>
      <c r="L28" s="2848"/>
      <c r="M28" s="2847"/>
      <c r="N28" s="2848"/>
      <c r="O28" s="2847"/>
      <c r="P28" s="2848"/>
      <c r="Q28" s="2847"/>
      <c r="R28" s="2848"/>
      <c r="S28" s="2847"/>
      <c r="T28" s="2848"/>
      <c r="U28" s="2847"/>
      <c r="V28" s="2848"/>
      <c r="W28" s="2847"/>
      <c r="X28" s="2848"/>
      <c r="Y28" s="2847"/>
      <c r="Z28" s="2848"/>
      <c r="AA28" s="2847"/>
      <c r="AB28" s="2848"/>
      <c r="AC28" s="2847"/>
      <c r="AD28" s="2848"/>
      <c r="AE28" s="2847"/>
      <c r="AF28" s="2848"/>
      <c r="AG28" s="2847"/>
      <c r="AH28" s="2848"/>
      <c r="AI28" s="2847"/>
      <c r="AJ28" s="2848"/>
      <c r="AK28" s="2847"/>
      <c r="AL28" s="2848"/>
      <c r="AM28" s="2847"/>
      <c r="AN28" s="2848"/>
      <c r="AO28" s="2847"/>
      <c r="AP28" s="2848"/>
      <c r="AQ28" s="2847"/>
      <c r="AR28" s="2848"/>
      <c r="AS28" s="2847"/>
      <c r="AT28" s="2848"/>
      <c r="AU28" s="2847"/>
      <c r="AV28" s="2848"/>
      <c r="AW28" s="2847"/>
      <c r="AX28" s="2848"/>
      <c r="AY28" s="2847"/>
      <c r="AZ28" s="2848"/>
      <c r="BA28" s="2847"/>
      <c r="BB28" s="2848"/>
      <c r="BC28" s="2847"/>
      <c r="BD28" s="2848"/>
      <c r="BE28" s="2847"/>
      <c r="BF28" s="2848"/>
      <c r="BG28" s="2847"/>
      <c r="BH28" s="2848"/>
      <c r="BI28" s="1442"/>
    </row>
    <row r="29" spans="1:61" ht="6" customHeight="1">
      <c r="A29" s="2864"/>
      <c r="B29" s="1260"/>
      <c r="C29" s="1410"/>
      <c r="D29" s="1442"/>
      <c r="E29" s="2849"/>
      <c r="F29" s="2850"/>
      <c r="G29" s="2849"/>
      <c r="H29" s="2850"/>
      <c r="I29" s="2849"/>
      <c r="J29" s="2850"/>
      <c r="K29" s="2849"/>
      <c r="L29" s="2850"/>
      <c r="M29" s="2849"/>
      <c r="N29" s="2850"/>
      <c r="O29" s="2849"/>
      <c r="P29" s="2850"/>
      <c r="Q29" s="2849"/>
      <c r="R29" s="2850"/>
      <c r="S29" s="2849"/>
      <c r="T29" s="2850"/>
      <c r="U29" s="2849"/>
      <c r="V29" s="2850"/>
      <c r="W29" s="2849"/>
      <c r="X29" s="2850"/>
      <c r="Y29" s="2849"/>
      <c r="Z29" s="2850"/>
      <c r="AA29" s="2849"/>
      <c r="AB29" s="2850"/>
      <c r="AC29" s="2849"/>
      <c r="AD29" s="2850"/>
      <c r="AE29" s="2849"/>
      <c r="AF29" s="2850"/>
      <c r="AG29" s="2849"/>
      <c r="AH29" s="2850"/>
      <c r="AI29" s="2849"/>
      <c r="AJ29" s="2850"/>
      <c r="AK29" s="2849"/>
      <c r="AL29" s="2850"/>
      <c r="AM29" s="2849"/>
      <c r="AN29" s="2850"/>
      <c r="AO29" s="2849"/>
      <c r="AP29" s="2850"/>
      <c r="AQ29" s="2849"/>
      <c r="AR29" s="2850"/>
      <c r="AS29" s="2849"/>
      <c r="AT29" s="2850"/>
      <c r="AU29" s="2849"/>
      <c r="AV29" s="2850"/>
      <c r="AW29" s="2849"/>
      <c r="AX29" s="2850"/>
      <c r="AY29" s="2849"/>
      <c r="AZ29" s="2850"/>
      <c r="BA29" s="2849"/>
      <c r="BB29" s="2850"/>
      <c r="BC29" s="2849"/>
      <c r="BD29" s="2850"/>
      <c r="BE29" s="2849"/>
      <c r="BF29" s="2850"/>
      <c r="BG29" s="2849"/>
      <c r="BH29" s="2850"/>
      <c r="BI29" s="1440"/>
    </row>
    <row r="30" spans="1:61" ht="6" customHeight="1">
      <c r="A30" s="2864"/>
      <c r="B30" s="1409">
        <v>6</v>
      </c>
      <c r="C30" s="1258"/>
      <c r="D30" s="1439"/>
      <c r="E30" s="2845"/>
      <c r="F30" s="2846"/>
      <c r="G30" s="2845"/>
      <c r="H30" s="2846"/>
      <c r="I30" s="2845"/>
      <c r="J30" s="2846"/>
      <c r="K30" s="2845"/>
      <c r="L30" s="2846"/>
      <c r="M30" s="2845"/>
      <c r="N30" s="2846"/>
      <c r="O30" s="2845"/>
      <c r="P30" s="2846"/>
      <c r="Q30" s="2845"/>
      <c r="R30" s="2846"/>
      <c r="S30" s="2845"/>
      <c r="T30" s="2846"/>
      <c r="U30" s="2845"/>
      <c r="V30" s="2846"/>
      <c r="W30" s="2845"/>
      <c r="X30" s="2846"/>
      <c r="Y30" s="2845"/>
      <c r="Z30" s="2846"/>
      <c r="AA30" s="2845"/>
      <c r="AB30" s="2846"/>
      <c r="AC30" s="2845"/>
      <c r="AD30" s="2846"/>
      <c r="AE30" s="2845"/>
      <c r="AF30" s="2846"/>
      <c r="AG30" s="2845"/>
      <c r="AH30" s="2846"/>
      <c r="AI30" s="2845"/>
      <c r="AJ30" s="2846"/>
      <c r="AK30" s="2845"/>
      <c r="AL30" s="2846"/>
      <c r="AM30" s="2845"/>
      <c r="AN30" s="2846"/>
      <c r="AO30" s="2845"/>
      <c r="AP30" s="2846"/>
      <c r="AQ30" s="2845"/>
      <c r="AR30" s="2846"/>
      <c r="AS30" s="2845"/>
      <c r="AT30" s="2846"/>
      <c r="AU30" s="2845"/>
      <c r="AV30" s="2846"/>
      <c r="AW30" s="2845"/>
      <c r="AX30" s="2846"/>
      <c r="AY30" s="2845"/>
      <c r="AZ30" s="2846"/>
      <c r="BA30" s="2845"/>
      <c r="BB30" s="2846"/>
      <c r="BC30" s="2845"/>
      <c r="BD30" s="2846"/>
      <c r="BE30" s="2845"/>
      <c r="BF30" s="2846"/>
      <c r="BG30" s="2845"/>
      <c r="BH30" s="2846"/>
      <c r="BI30" s="1442" t="s">
        <v>108</v>
      </c>
    </row>
    <row r="31" spans="1:61" ht="3" customHeight="1">
      <c r="A31" s="2864"/>
      <c r="B31" s="1409"/>
      <c r="C31" s="1410"/>
      <c r="D31" s="1442"/>
      <c r="E31" s="2847"/>
      <c r="F31" s="2848"/>
      <c r="G31" s="2847"/>
      <c r="H31" s="2848"/>
      <c r="I31" s="2847"/>
      <c r="J31" s="2848"/>
      <c r="K31" s="2847"/>
      <c r="L31" s="2848"/>
      <c r="M31" s="2847"/>
      <c r="N31" s="2848"/>
      <c r="O31" s="2847"/>
      <c r="P31" s="2848"/>
      <c r="Q31" s="2847"/>
      <c r="R31" s="2848"/>
      <c r="S31" s="2847"/>
      <c r="T31" s="2848"/>
      <c r="U31" s="2847"/>
      <c r="V31" s="2848"/>
      <c r="W31" s="2847"/>
      <c r="X31" s="2848"/>
      <c r="Y31" s="2847"/>
      <c r="Z31" s="2848"/>
      <c r="AA31" s="2847"/>
      <c r="AB31" s="2848"/>
      <c r="AC31" s="2847"/>
      <c r="AD31" s="2848"/>
      <c r="AE31" s="2847"/>
      <c r="AF31" s="2848"/>
      <c r="AG31" s="2847"/>
      <c r="AH31" s="2848"/>
      <c r="AI31" s="2847"/>
      <c r="AJ31" s="2848"/>
      <c r="AK31" s="2847"/>
      <c r="AL31" s="2848"/>
      <c r="AM31" s="2847"/>
      <c r="AN31" s="2848"/>
      <c r="AO31" s="2847"/>
      <c r="AP31" s="2848"/>
      <c r="AQ31" s="2847"/>
      <c r="AR31" s="2848"/>
      <c r="AS31" s="2847"/>
      <c r="AT31" s="2848"/>
      <c r="AU31" s="2847"/>
      <c r="AV31" s="2848"/>
      <c r="AW31" s="2847"/>
      <c r="AX31" s="2848"/>
      <c r="AY31" s="2847"/>
      <c r="AZ31" s="2848"/>
      <c r="BA31" s="2847"/>
      <c r="BB31" s="2848"/>
      <c r="BC31" s="2847"/>
      <c r="BD31" s="2848"/>
      <c r="BE31" s="2847"/>
      <c r="BF31" s="2848"/>
      <c r="BG31" s="2847"/>
      <c r="BH31" s="2848"/>
      <c r="BI31" s="1442"/>
    </row>
    <row r="32" spans="1:61" ht="6" customHeight="1">
      <c r="A32" s="2864"/>
      <c r="B32" s="1260"/>
      <c r="C32" s="1261"/>
      <c r="D32" s="1440"/>
      <c r="E32" s="2849"/>
      <c r="F32" s="2850"/>
      <c r="G32" s="2849"/>
      <c r="H32" s="2850"/>
      <c r="I32" s="2849"/>
      <c r="J32" s="2850"/>
      <c r="K32" s="2849"/>
      <c r="L32" s="2850"/>
      <c r="M32" s="2849"/>
      <c r="N32" s="2850"/>
      <c r="O32" s="2849"/>
      <c r="P32" s="2850"/>
      <c r="Q32" s="2849"/>
      <c r="R32" s="2850"/>
      <c r="S32" s="2849"/>
      <c r="T32" s="2850"/>
      <c r="U32" s="2849"/>
      <c r="V32" s="2850"/>
      <c r="W32" s="2849"/>
      <c r="X32" s="2850"/>
      <c r="Y32" s="2849"/>
      <c r="Z32" s="2850"/>
      <c r="AA32" s="2849"/>
      <c r="AB32" s="2850"/>
      <c r="AC32" s="2849"/>
      <c r="AD32" s="2850"/>
      <c r="AE32" s="2849"/>
      <c r="AF32" s="2850"/>
      <c r="AG32" s="2849"/>
      <c r="AH32" s="2850"/>
      <c r="AI32" s="2849"/>
      <c r="AJ32" s="2850"/>
      <c r="AK32" s="2849"/>
      <c r="AL32" s="2850"/>
      <c r="AM32" s="2849"/>
      <c r="AN32" s="2850"/>
      <c r="AO32" s="2849"/>
      <c r="AP32" s="2850"/>
      <c r="AQ32" s="2849"/>
      <c r="AR32" s="2850"/>
      <c r="AS32" s="2849"/>
      <c r="AT32" s="2850"/>
      <c r="AU32" s="2849"/>
      <c r="AV32" s="2850"/>
      <c r="AW32" s="2849"/>
      <c r="AX32" s="2850"/>
      <c r="AY32" s="2849"/>
      <c r="AZ32" s="2850"/>
      <c r="BA32" s="2849"/>
      <c r="BB32" s="2850"/>
      <c r="BC32" s="2849"/>
      <c r="BD32" s="2850"/>
      <c r="BE32" s="2849"/>
      <c r="BF32" s="2850"/>
      <c r="BG32" s="2849"/>
      <c r="BH32" s="2850"/>
      <c r="BI32" s="1440"/>
    </row>
    <row r="33" spans="1:61" ht="6" customHeight="1">
      <c r="A33" s="2864"/>
      <c r="B33" s="1409">
        <v>7</v>
      </c>
      <c r="C33" s="1410"/>
      <c r="D33" s="1442"/>
      <c r="E33" s="2845"/>
      <c r="F33" s="2846"/>
      <c r="G33" s="2845"/>
      <c r="H33" s="2846"/>
      <c r="I33" s="2845"/>
      <c r="J33" s="2846"/>
      <c r="K33" s="2845"/>
      <c r="L33" s="2846"/>
      <c r="M33" s="2845"/>
      <c r="N33" s="2846"/>
      <c r="O33" s="2845"/>
      <c r="P33" s="2846"/>
      <c r="Q33" s="2845"/>
      <c r="R33" s="2846"/>
      <c r="S33" s="2845"/>
      <c r="T33" s="2846"/>
      <c r="U33" s="2845"/>
      <c r="V33" s="2846"/>
      <c r="W33" s="2845"/>
      <c r="X33" s="2846"/>
      <c r="Y33" s="2845"/>
      <c r="Z33" s="2846"/>
      <c r="AA33" s="2845"/>
      <c r="AB33" s="2846"/>
      <c r="AC33" s="2845"/>
      <c r="AD33" s="2846"/>
      <c r="AE33" s="2845"/>
      <c r="AF33" s="2846"/>
      <c r="AG33" s="2845"/>
      <c r="AH33" s="2846"/>
      <c r="AI33" s="2845"/>
      <c r="AJ33" s="2846"/>
      <c r="AK33" s="2845"/>
      <c r="AL33" s="2846"/>
      <c r="AM33" s="2845"/>
      <c r="AN33" s="2846"/>
      <c r="AO33" s="2845"/>
      <c r="AP33" s="2846"/>
      <c r="AQ33" s="2845"/>
      <c r="AR33" s="2846"/>
      <c r="AS33" s="2845"/>
      <c r="AT33" s="2846"/>
      <c r="AU33" s="2845"/>
      <c r="AV33" s="2846"/>
      <c r="AW33" s="2845"/>
      <c r="AX33" s="2846"/>
      <c r="AY33" s="2845"/>
      <c r="AZ33" s="2846"/>
      <c r="BA33" s="2845"/>
      <c r="BB33" s="2846"/>
      <c r="BC33" s="2845"/>
      <c r="BD33" s="2846"/>
      <c r="BE33" s="2845"/>
      <c r="BF33" s="2846"/>
      <c r="BG33" s="2845"/>
      <c r="BH33" s="2846"/>
      <c r="BI33" s="1442" t="s">
        <v>108</v>
      </c>
    </row>
    <row r="34" spans="1:61" ht="3" customHeight="1">
      <c r="A34" s="2864"/>
      <c r="B34" s="1409"/>
      <c r="C34" s="1410"/>
      <c r="D34" s="1442"/>
      <c r="E34" s="2847"/>
      <c r="F34" s="2848"/>
      <c r="G34" s="2847"/>
      <c r="H34" s="2848"/>
      <c r="I34" s="2847"/>
      <c r="J34" s="2848"/>
      <c r="K34" s="2847"/>
      <c r="L34" s="2848"/>
      <c r="M34" s="2847"/>
      <c r="N34" s="2848"/>
      <c r="O34" s="2847"/>
      <c r="P34" s="2848"/>
      <c r="Q34" s="2847"/>
      <c r="R34" s="2848"/>
      <c r="S34" s="2847"/>
      <c r="T34" s="2848"/>
      <c r="U34" s="2847"/>
      <c r="V34" s="2848"/>
      <c r="W34" s="2847"/>
      <c r="X34" s="2848"/>
      <c r="Y34" s="2847"/>
      <c r="Z34" s="2848"/>
      <c r="AA34" s="2847"/>
      <c r="AB34" s="2848"/>
      <c r="AC34" s="2847"/>
      <c r="AD34" s="2848"/>
      <c r="AE34" s="2847"/>
      <c r="AF34" s="2848"/>
      <c r="AG34" s="2847"/>
      <c r="AH34" s="2848"/>
      <c r="AI34" s="2847"/>
      <c r="AJ34" s="2848"/>
      <c r="AK34" s="2847"/>
      <c r="AL34" s="2848"/>
      <c r="AM34" s="2847"/>
      <c r="AN34" s="2848"/>
      <c r="AO34" s="2847"/>
      <c r="AP34" s="2848"/>
      <c r="AQ34" s="2847"/>
      <c r="AR34" s="2848"/>
      <c r="AS34" s="2847"/>
      <c r="AT34" s="2848"/>
      <c r="AU34" s="2847"/>
      <c r="AV34" s="2848"/>
      <c r="AW34" s="2847"/>
      <c r="AX34" s="2848"/>
      <c r="AY34" s="2847"/>
      <c r="AZ34" s="2848"/>
      <c r="BA34" s="2847"/>
      <c r="BB34" s="2848"/>
      <c r="BC34" s="2847"/>
      <c r="BD34" s="2848"/>
      <c r="BE34" s="2847"/>
      <c r="BF34" s="2848"/>
      <c r="BG34" s="2847"/>
      <c r="BH34" s="2848"/>
      <c r="BI34" s="1442"/>
    </row>
    <row r="35" spans="1:61" ht="6" customHeight="1">
      <c r="A35" s="2864"/>
      <c r="B35" s="1260"/>
      <c r="C35" s="1261"/>
      <c r="D35" s="1440"/>
      <c r="E35" s="2849"/>
      <c r="F35" s="2850"/>
      <c r="G35" s="2849"/>
      <c r="H35" s="2850"/>
      <c r="I35" s="2849"/>
      <c r="J35" s="2850"/>
      <c r="K35" s="2849"/>
      <c r="L35" s="2850"/>
      <c r="M35" s="2849"/>
      <c r="N35" s="2850"/>
      <c r="O35" s="2849"/>
      <c r="P35" s="2850"/>
      <c r="Q35" s="2849"/>
      <c r="R35" s="2850"/>
      <c r="S35" s="2849"/>
      <c r="T35" s="2850"/>
      <c r="U35" s="2849"/>
      <c r="V35" s="2850"/>
      <c r="W35" s="2849"/>
      <c r="X35" s="2850"/>
      <c r="Y35" s="2849"/>
      <c r="Z35" s="2850"/>
      <c r="AA35" s="2849"/>
      <c r="AB35" s="2850"/>
      <c r="AC35" s="2849"/>
      <c r="AD35" s="2850"/>
      <c r="AE35" s="2849"/>
      <c r="AF35" s="2850"/>
      <c r="AG35" s="2849"/>
      <c r="AH35" s="2850"/>
      <c r="AI35" s="2849"/>
      <c r="AJ35" s="2850"/>
      <c r="AK35" s="2849"/>
      <c r="AL35" s="2850"/>
      <c r="AM35" s="2849"/>
      <c r="AN35" s="2850"/>
      <c r="AO35" s="2849"/>
      <c r="AP35" s="2850"/>
      <c r="AQ35" s="2849"/>
      <c r="AR35" s="2850"/>
      <c r="AS35" s="2849"/>
      <c r="AT35" s="2850"/>
      <c r="AU35" s="2849"/>
      <c r="AV35" s="2850"/>
      <c r="AW35" s="2849"/>
      <c r="AX35" s="2850"/>
      <c r="AY35" s="2849"/>
      <c r="AZ35" s="2850"/>
      <c r="BA35" s="2849"/>
      <c r="BB35" s="2850"/>
      <c r="BC35" s="2849"/>
      <c r="BD35" s="2850"/>
      <c r="BE35" s="2849"/>
      <c r="BF35" s="2850"/>
      <c r="BG35" s="2849"/>
      <c r="BH35" s="2850"/>
      <c r="BI35" s="1440"/>
    </row>
    <row r="36" spans="1:61" ht="6" customHeight="1">
      <c r="A36" s="2864"/>
      <c r="B36" s="1409">
        <v>8</v>
      </c>
      <c r="C36" s="1410"/>
      <c r="D36" s="1442"/>
      <c r="E36" s="2845"/>
      <c r="F36" s="2846"/>
      <c r="G36" s="2845"/>
      <c r="H36" s="2846"/>
      <c r="I36" s="2845"/>
      <c r="J36" s="2846"/>
      <c r="K36" s="2845"/>
      <c r="L36" s="2846"/>
      <c r="M36" s="2845"/>
      <c r="N36" s="2846"/>
      <c r="O36" s="2845"/>
      <c r="P36" s="2846"/>
      <c r="Q36" s="2845"/>
      <c r="R36" s="2846"/>
      <c r="S36" s="2845"/>
      <c r="T36" s="2846"/>
      <c r="U36" s="2845"/>
      <c r="V36" s="2846"/>
      <c r="W36" s="2845"/>
      <c r="X36" s="2846"/>
      <c r="Y36" s="2845"/>
      <c r="Z36" s="2846"/>
      <c r="AA36" s="2845"/>
      <c r="AB36" s="2846"/>
      <c r="AC36" s="2845"/>
      <c r="AD36" s="2846"/>
      <c r="AE36" s="2845"/>
      <c r="AF36" s="2846"/>
      <c r="AG36" s="2845"/>
      <c r="AH36" s="2846"/>
      <c r="AI36" s="2845"/>
      <c r="AJ36" s="2846"/>
      <c r="AK36" s="2845"/>
      <c r="AL36" s="2846"/>
      <c r="AM36" s="2845"/>
      <c r="AN36" s="2846"/>
      <c r="AO36" s="2845"/>
      <c r="AP36" s="2846"/>
      <c r="AQ36" s="2845"/>
      <c r="AR36" s="2846"/>
      <c r="AS36" s="2845"/>
      <c r="AT36" s="2846"/>
      <c r="AU36" s="2845"/>
      <c r="AV36" s="2846"/>
      <c r="AW36" s="2845"/>
      <c r="AX36" s="2846"/>
      <c r="AY36" s="2845"/>
      <c r="AZ36" s="2846"/>
      <c r="BA36" s="2845"/>
      <c r="BB36" s="2846"/>
      <c r="BC36" s="2845"/>
      <c r="BD36" s="2846"/>
      <c r="BE36" s="2845"/>
      <c r="BF36" s="2846"/>
      <c r="BG36" s="2845"/>
      <c r="BH36" s="2846"/>
      <c r="BI36" s="1442" t="s">
        <v>108</v>
      </c>
    </row>
    <row r="37" spans="1:61" ht="3" customHeight="1">
      <c r="A37" s="2864"/>
      <c r="B37" s="1409"/>
      <c r="C37" s="1410"/>
      <c r="D37" s="1442"/>
      <c r="E37" s="2847"/>
      <c r="F37" s="2848"/>
      <c r="G37" s="2847"/>
      <c r="H37" s="2848"/>
      <c r="I37" s="2847"/>
      <c r="J37" s="2848"/>
      <c r="K37" s="2847"/>
      <c r="L37" s="2848"/>
      <c r="M37" s="2847"/>
      <c r="N37" s="2848"/>
      <c r="O37" s="2847"/>
      <c r="P37" s="2848"/>
      <c r="Q37" s="2847"/>
      <c r="R37" s="2848"/>
      <c r="S37" s="2847"/>
      <c r="T37" s="2848"/>
      <c r="U37" s="2847"/>
      <c r="V37" s="2848"/>
      <c r="W37" s="2847"/>
      <c r="X37" s="2848"/>
      <c r="Y37" s="2847"/>
      <c r="Z37" s="2848"/>
      <c r="AA37" s="2847"/>
      <c r="AB37" s="2848"/>
      <c r="AC37" s="2847"/>
      <c r="AD37" s="2848"/>
      <c r="AE37" s="2847"/>
      <c r="AF37" s="2848"/>
      <c r="AG37" s="2847"/>
      <c r="AH37" s="2848"/>
      <c r="AI37" s="2847"/>
      <c r="AJ37" s="2848"/>
      <c r="AK37" s="2847"/>
      <c r="AL37" s="2848"/>
      <c r="AM37" s="2847"/>
      <c r="AN37" s="2848"/>
      <c r="AO37" s="2847"/>
      <c r="AP37" s="2848"/>
      <c r="AQ37" s="2847"/>
      <c r="AR37" s="2848"/>
      <c r="AS37" s="2847"/>
      <c r="AT37" s="2848"/>
      <c r="AU37" s="2847"/>
      <c r="AV37" s="2848"/>
      <c r="AW37" s="2847"/>
      <c r="AX37" s="2848"/>
      <c r="AY37" s="2847"/>
      <c r="AZ37" s="2848"/>
      <c r="BA37" s="2847"/>
      <c r="BB37" s="2848"/>
      <c r="BC37" s="2847"/>
      <c r="BD37" s="2848"/>
      <c r="BE37" s="2847"/>
      <c r="BF37" s="2848"/>
      <c r="BG37" s="2847"/>
      <c r="BH37" s="2848"/>
      <c r="BI37" s="1442"/>
    </row>
    <row r="38" spans="1:61" ht="6" customHeight="1">
      <c r="A38" s="2864"/>
      <c r="B38" s="1409"/>
      <c r="C38" s="1410"/>
      <c r="D38" s="1442"/>
      <c r="E38" s="2849"/>
      <c r="F38" s="2850"/>
      <c r="G38" s="2849"/>
      <c r="H38" s="2850"/>
      <c r="I38" s="2849"/>
      <c r="J38" s="2850"/>
      <c r="K38" s="2849"/>
      <c r="L38" s="2850"/>
      <c r="M38" s="2849"/>
      <c r="N38" s="2850"/>
      <c r="O38" s="2849"/>
      <c r="P38" s="2850"/>
      <c r="Q38" s="2849"/>
      <c r="R38" s="2850"/>
      <c r="S38" s="2849"/>
      <c r="T38" s="2850"/>
      <c r="U38" s="2849"/>
      <c r="V38" s="2850"/>
      <c r="W38" s="2849"/>
      <c r="X38" s="2850"/>
      <c r="Y38" s="2849"/>
      <c r="Z38" s="2850"/>
      <c r="AA38" s="2849"/>
      <c r="AB38" s="2850"/>
      <c r="AC38" s="2849"/>
      <c r="AD38" s="2850"/>
      <c r="AE38" s="2849"/>
      <c r="AF38" s="2850"/>
      <c r="AG38" s="2849"/>
      <c r="AH38" s="2850"/>
      <c r="AI38" s="2849"/>
      <c r="AJ38" s="2850"/>
      <c r="AK38" s="2849"/>
      <c r="AL38" s="2850"/>
      <c r="AM38" s="2849"/>
      <c r="AN38" s="2850"/>
      <c r="AO38" s="2849"/>
      <c r="AP38" s="2850"/>
      <c r="AQ38" s="2849"/>
      <c r="AR38" s="2850"/>
      <c r="AS38" s="2849"/>
      <c r="AT38" s="2850"/>
      <c r="AU38" s="2849"/>
      <c r="AV38" s="2850"/>
      <c r="AW38" s="2849"/>
      <c r="AX38" s="2850"/>
      <c r="AY38" s="2849"/>
      <c r="AZ38" s="2850"/>
      <c r="BA38" s="2849"/>
      <c r="BB38" s="2850"/>
      <c r="BC38" s="2849"/>
      <c r="BD38" s="2850"/>
      <c r="BE38" s="2849"/>
      <c r="BF38" s="2850"/>
      <c r="BG38" s="2849"/>
      <c r="BH38" s="2850"/>
      <c r="BI38" s="1442"/>
    </row>
    <row r="39" spans="1:61" ht="6" customHeight="1">
      <c r="A39" s="2864"/>
      <c r="B39" s="1257">
        <v>9</v>
      </c>
      <c r="C39" s="1258"/>
      <c r="D39" s="1439"/>
      <c r="E39" s="2845"/>
      <c r="F39" s="2846"/>
      <c r="G39" s="2845"/>
      <c r="H39" s="2846"/>
      <c r="I39" s="2845"/>
      <c r="J39" s="2846"/>
      <c r="K39" s="2845"/>
      <c r="L39" s="2846"/>
      <c r="M39" s="2845"/>
      <c r="N39" s="2846"/>
      <c r="O39" s="2845"/>
      <c r="P39" s="2846"/>
      <c r="Q39" s="2845"/>
      <c r="R39" s="2846"/>
      <c r="S39" s="2845"/>
      <c r="T39" s="2846"/>
      <c r="U39" s="2845"/>
      <c r="V39" s="2846"/>
      <c r="W39" s="2845"/>
      <c r="X39" s="2846"/>
      <c r="Y39" s="2845"/>
      <c r="Z39" s="2846"/>
      <c r="AA39" s="2845"/>
      <c r="AB39" s="2846"/>
      <c r="AC39" s="2845"/>
      <c r="AD39" s="2846"/>
      <c r="AE39" s="2845"/>
      <c r="AF39" s="2846"/>
      <c r="AG39" s="2845"/>
      <c r="AH39" s="2846"/>
      <c r="AI39" s="2845"/>
      <c r="AJ39" s="2846"/>
      <c r="AK39" s="2845"/>
      <c r="AL39" s="2846"/>
      <c r="AM39" s="2845"/>
      <c r="AN39" s="2846"/>
      <c r="AO39" s="2845"/>
      <c r="AP39" s="2846"/>
      <c r="AQ39" s="2845"/>
      <c r="AR39" s="2846"/>
      <c r="AS39" s="2845"/>
      <c r="AT39" s="2846"/>
      <c r="AU39" s="2845"/>
      <c r="AV39" s="2846"/>
      <c r="AW39" s="2845"/>
      <c r="AX39" s="2846"/>
      <c r="AY39" s="2845"/>
      <c r="AZ39" s="2846"/>
      <c r="BA39" s="2845"/>
      <c r="BB39" s="2846"/>
      <c r="BC39" s="2845"/>
      <c r="BD39" s="2846"/>
      <c r="BE39" s="2845"/>
      <c r="BF39" s="2846"/>
      <c r="BG39" s="2845"/>
      <c r="BH39" s="2846"/>
      <c r="BI39" s="1439" t="s">
        <v>108</v>
      </c>
    </row>
    <row r="40" spans="1:61" ht="3" customHeight="1">
      <c r="A40" s="2864"/>
      <c r="B40" s="1409"/>
      <c r="C40" s="1410"/>
      <c r="D40" s="1442"/>
      <c r="E40" s="2847"/>
      <c r="F40" s="2848"/>
      <c r="G40" s="2847"/>
      <c r="H40" s="2848"/>
      <c r="I40" s="2847"/>
      <c r="J40" s="2848"/>
      <c r="K40" s="2847"/>
      <c r="L40" s="2848"/>
      <c r="M40" s="2847"/>
      <c r="N40" s="2848"/>
      <c r="O40" s="2847"/>
      <c r="P40" s="2848"/>
      <c r="Q40" s="2847"/>
      <c r="R40" s="2848"/>
      <c r="S40" s="2847"/>
      <c r="T40" s="2848"/>
      <c r="U40" s="2847"/>
      <c r="V40" s="2848"/>
      <c r="W40" s="2847"/>
      <c r="X40" s="2848"/>
      <c r="Y40" s="2847"/>
      <c r="Z40" s="2848"/>
      <c r="AA40" s="2847"/>
      <c r="AB40" s="2848"/>
      <c r="AC40" s="2847"/>
      <c r="AD40" s="2848"/>
      <c r="AE40" s="2847"/>
      <c r="AF40" s="2848"/>
      <c r="AG40" s="2847"/>
      <c r="AH40" s="2848"/>
      <c r="AI40" s="2847"/>
      <c r="AJ40" s="2848"/>
      <c r="AK40" s="2847"/>
      <c r="AL40" s="2848"/>
      <c r="AM40" s="2847"/>
      <c r="AN40" s="2848"/>
      <c r="AO40" s="2847"/>
      <c r="AP40" s="2848"/>
      <c r="AQ40" s="2847"/>
      <c r="AR40" s="2848"/>
      <c r="AS40" s="2847"/>
      <c r="AT40" s="2848"/>
      <c r="AU40" s="2847"/>
      <c r="AV40" s="2848"/>
      <c r="AW40" s="2847"/>
      <c r="AX40" s="2848"/>
      <c r="AY40" s="2847"/>
      <c r="AZ40" s="2848"/>
      <c r="BA40" s="2847"/>
      <c r="BB40" s="2848"/>
      <c r="BC40" s="2847"/>
      <c r="BD40" s="2848"/>
      <c r="BE40" s="2847"/>
      <c r="BF40" s="2848"/>
      <c r="BG40" s="2847"/>
      <c r="BH40" s="2848"/>
      <c r="BI40" s="1442"/>
    </row>
    <row r="41" spans="1:61" ht="6" customHeight="1">
      <c r="A41" s="2864"/>
      <c r="B41" s="1260"/>
      <c r="C41" s="1261"/>
      <c r="D41" s="1440"/>
      <c r="E41" s="2849"/>
      <c r="F41" s="2850"/>
      <c r="G41" s="2849"/>
      <c r="H41" s="2850"/>
      <c r="I41" s="2849"/>
      <c r="J41" s="2850"/>
      <c r="K41" s="2849"/>
      <c r="L41" s="2850"/>
      <c r="M41" s="2849"/>
      <c r="N41" s="2850"/>
      <c r="O41" s="2849"/>
      <c r="P41" s="2850"/>
      <c r="Q41" s="2849"/>
      <c r="R41" s="2850"/>
      <c r="S41" s="2849"/>
      <c r="T41" s="2850"/>
      <c r="U41" s="2849"/>
      <c r="V41" s="2850"/>
      <c r="W41" s="2849"/>
      <c r="X41" s="2850"/>
      <c r="Y41" s="2849"/>
      <c r="Z41" s="2850"/>
      <c r="AA41" s="2849"/>
      <c r="AB41" s="2850"/>
      <c r="AC41" s="2849"/>
      <c r="AD41" s="2850"/>
      <c r="AE41" s="2849"/>
      <c r="AF41" s="2850"/>
      <c r="AG41" s="2849"/>
      <c r="AH41" s="2850"/>
      <c r="AI41" s="2849"/>
      <c r="AJ41" s="2850"/>
      <c r="AK41" s="2849"/>
      <c r="AL41" s="2850"/>
      <c r="AM41" s="2849"/>
      <c r="AN41" s="2850"/>
      <c r="AO41" s="2849"/>
      <c r="AP41" s="2850"/>
      <c r="AQ41" s="2849"/>
      <c r="AR41" s="2850"/>
      <c r="AS41" s="2849"/>
      <c r="AT41" s="2850"/>
      <c r="AU41" s="2849"/>
      <c r="AV41" s="2850"/>
      <c r="AW41" s="2849"/>
      <c r="AX41" s="2850"/>
      <c r="AY41" s="2849"/>
      <c r="AZ41" s="2850"/>
      <c r="BA41" s="2849"/>
      <c r="BB41" s="2850"/>
      <c r="BC41" s="2849"/>
      <c r="BD41" s="2850"/>
      <c r="BE41" s="2849"/>
      <c r="BF41" s="2850"/>
      <c r="BG41" s="2849"/>
      <c r="BH41" s="2850"/>
      <c r="BI41" s="1440"/>
    </row>
    <row r="42" spans="1:61" ht="6" customHeight="1">
      <c r="A42" s="2864"/>
      <c r="B42" s="1409">
        <v>10</v>
      </c>
      <c r="C42" s="1410"/>
      <c r="D42" s="1442"/>
      <c r="E42" s="2845"/>
      <c r="F42" s="2846"/>
      <c r="G42" s="2845"/>
      <c r="H42" s="2846"/>
      <c r="I42" s="2845"/>
      <c r="J42" s="2846"/>
      <c r="K42" s="2845"/>
      <c r="L42" s="2846"/>
      <c r="M42" s="2845"/>
      <c r="N42" s="2846"/>
      <c r="O42" s="2845"/>
      <c r="P42" s="2846"/>
      <c r="Q42" s="2845"/>
      <c r="R42" s="2846"/>
      <c r="S42" s="2845"/>
      <c r="T42" s="2846"/>
      <c r="U42" s="2845"/>
      <c r="V42" s="2846"/>
      <c r="W42" s="2845"/>
      <c r="X42" s="2846"/>
      <c r="Y42" s="2845"/>
      <c r="Z42" s="2846"/>
      <c r="AA42" s="2845"/>
      <c r="AB42" s="2846"/>
      <c r="AC42" s="2845"/>
      <c r="AD42" s="2846"/>
      <c r="AE42" s="2845"/>
      <c r="AF42" s="2846"/>
      <c r="AG42" s="2845"/>
      <c r="AH42" s="2846"/>
      <c r="AI42" s="2845"/>
      <c r="AJ42" s="2846"/>
      <c r="AK42" s="2845"/>
      <c r="AL42" s="2846"/>
      <c r="AM42" s="2845"/>
      <c r="AN42" s="2846"/>
      <c r="AO42" s="2845"/>
      <c r="AP42" s="2846"/>
      <c r="AQ42" s="2845"/>
      <c r="AR42" s="2846"/>
      <c r="AS42" s="2845"/>
      <c r="AT42" s="2846"/>
      <c r="AU42" s="2845"/>
      <c r="AV42" s="2846"/>
      <c r="AW42" s="2845"/>
      <c r="AX42" s="2846"/>
      <c r="AY42" s="2845"/>
      <c r="AZ42" s="2846"/>
      <c r="BA42" s="2845"/>
      <c r="BB42" s="2846"/>
      <c r="BC42" s="2845"/>
      <c r="BD42" s="2846"/>
      <c r="BE42" s="2845"/>
      <c r="BF42" s="2846"/>
      <c r="BG42" s="2845"/>
      <c r="BH42" s="2846"/>
      <c r="BI42" s="1442" t="s">
        <v>108</v>
      </c>
    </row>
    <row r="43" spans="1:61" ht="3" customHeight="1">
      <c r="A43" s="2864"/>
      <c r="B43" s="1409"/>
      <c r="C43" s="1410"/>
      <c r="D43" s="1442"/>
      <c r="E43" s="2847"/>
      <c r="F43" s="2848"/>
      <c r="G43" s="2847"/>
      <c r="H43" s="2848"/>
      <c r="I43" s="2847"/>
      <c r="J43" s="2848"/>
      <c r="K43" s="2847"/>
      <c r="L43" s="2848"/>
      <c r="M43" s="2847"/>
      <c r="N43" s="2848"/>
      <c r="O43" s="2847"/>
      <c r="P43" s="2848"/>
      <c r="Q43" s="2847"/>
      <c r="R43" s="2848"/>
      <c r="S43" s="2847"/>
      <c r="T43" s="2848"/>
      <c r="U43" s="2847"/>
      <c r="V43" s="2848"/>
      <c r="W43" s="2847"/>
      <c r="X43" s="2848"/>
      <c r="Y43" s="2847"/>
      <c r="Z43" s="2848"/>
      <c r="AA43" s="2847"/>
      <c r="AB43" s="2848"/>
      <c r="AC43" s="2847"/>
      <c r="AD43" s="2848"/>
      <c r="AE43" s="2847"/>
      <c r="AF43" s="2848"/>
      <c r="AG43" s="2847"/>
      <c r="AH43" s="2848"/>
      <c r="AI43" s="2847"/>
      <c r="AJ43" s="2848"/>
      <c r="AK43" s="2847"/>
      <c r="AL43" s="2848"/>
      <c r="AM43" s="2847"/>
      <c r="AN43" s="2848"/>
      <c r="AO43" s="2847"/>
      <c r="AP43" s="2848"/>
      <c r="AQ43" s="2847"/>
      <c r="AR43" s="2848"/>
      <c r="AS43" s="2847"/>
      <c r="AT43" s="2848"/>
      <c r="AU43" s="2847"/>
      <c r="AV43" s="2848"/>
      <c r="AW43" s="2847"/>
      <c r="AX43" s="2848"/>
      <c r="AY43" s="2847"/>
      <c r="AZ43" s="2848"/>
      <c r="BA43" s="2847"/>
      <c r="BB43" s="2848"/>
      <c r="BC43" s="2847"/>
      <c r="BD43" s="2848"/>
      <c r="BE43" s="2847"/>
      <c r="BF43" s="2848"/>
      <c r="BG43" s="2847"/>
      <c r="BH43" s="2848"/>
      <c r="BI43" s="1442"/>
    </row>
    <row r="44" spans="1:61" ht="6" customHeight="1">
      <c r="A44" s="2864"/>
      <c r="B44" s="1409"/>
      <c r="C44" s="1261"/>
      <c r="D44" s="1440"/>
      <c r="E44" s="2849"/>
      <c r="F44" s="2850"/>
      <c r="G44" s="2849"/>
      <c r="H44" s="2850"/>
      <c r="I44" s="2849"/>
      <c r="J44" s="2850"/>
      <c r="K44" s="2849"/>
      <c r="L44" s="2850"/>
      <c r="M44" s="2849"/>
      <c r="N44" s="2850"/>
      <c r="O44" s="2849"/>
      <c r="P44" s="2850"/>
      <c r="Q44" s="2849"/>
      <c r="R44" s="2850"/>
      <c r="S44" s="2849"/>
      <c r="T44" s="2850"/>
      <c r="U44" s="2849"/>
      <c r="V44" s="2850"/>
      <c r="W44" s="2849"/>
      <c r="X44" s="2850"/>
      <c r="Y44" s="2849"/>
      <c r="Z44" s="2850"/>
      <c r="AA44" s="2849"/>
      <c r="AB44" s="2850"/>
      <c r="AC44" s="2849"/>
      <c r="AD44" s="2850"/>
      <c r="AE44" s="2849"/>
      <c r="AF44" s="2850"/>
      <c r="AG44" s="2849"/>
      <c r="AH44" s="2850"/>
      <c r="AI44" s="2849"/>
      <c r="AJ44" s="2850"/>
      <c r="AK44" s="2849"/>
      <c r="AL44" s="2850"/>
      <c r="AM44" s="2849"/>
      <c r="AN44" s="2850"/>
      <c r="AO44" s="2849"/>
      <c r="AP44" s="2850"/>
      <c r="AQ44" s="2849"/>
      <c r="AR44" s="2850"/>
      <c r="AS44" s="2849"/>
      <c r="AT44" s="2850"/>
      <c r="AU44" s="2849"/>
      <c r="AV44" s="2850"/>
      <c r="AW44" s="2849"/>
      <c r="AX44" s="2850"/>
      <c r="AY44" s="2849"/>
      <c r="AZ44" s="2850"/>
      <c r="BA44" s="2849"/>
      <c r="BB44" s="2850"/>
      <c r="BC44" s="2849"/>
      <c r="BD44" s="2850"/>
      <c r="BE44" s="2849"/>
      <c r="BF44" s="2850"/>
      <c r="BG44" s="2849"/>
      <c r="BH44" s="2850"/>
      <c r="BI44" s="1442"/>
    </row>
    <row r="45" spans="1:61" ht="6" customHeight="1">
      <c r="A45" s="2864"/>
      <c r="B45" s="1257">
        <v>11</v>
      </c>
      <c r="C45" s="1410"/>
      <c r="D45" s="1442"/>
      <c r="E45" s="2845"/>
      <c r="F45" s="2846"/>
      <c r="G45" s="2845"/>
      <c r="H45" s="2846"/>
      <c r="I45" s="2845"/>
      <c r="J45" s="2846"/>
      <c r="K45" s="2845"/>
      <c r="L45" s="2846"/>
      <c r="M45" s="2845"/>
      <c r="N45" s="2846"/>
      <c r="O45" s="2845"/>
      <c r="P45" s="2846"/>
      <c r="Q45" s="2845"/>
      <c r="R45" s="2846"/>
      <c r="S45" s="2845"/>
      <c r="T45" s="2846"/>
      <c r="U45" s="2845"/>
      <c r="V45" s="2846"/>
      <c r="W45" s="2845"/>
      <c r="X45" s="2846"/>
      <c r="Y45" s="2845"/>
      <c r="Z45" s="2846"/>
      <c r="AA45" s="2845"/>
      <c r="AB45" s="2846"/>
      <c r="AC45" s="2845"/>
      <c r="AD45" s="2846"/>
      <c r="AE45" s="2845"/>
      <c r="AF45" s="2846"/>
      <c r="AG45" s="2845"/>
      <c r="AH45" s="2846"/>
      <c r="AI45" s="2845"/>
      <c r="AJ45" s="2846"/>
      <c r="AK45" s="2845"/>
      <c r="AL45" s="2846"/>
      <c r="AM45" s="2845"/>
      <c r="AN45" s="2846"/>
      <c r="AO45" s="2845"/>
      <c r="AP45" s="2846"/>
      <c r="AQ45" s="2845"/>
      <c r="AR45" s="2846"/>
      <c r="AS45" s="2845"/>
      <c r="AT45" s="2846"/>
      <c r="AU45" s="2845"/>
      <c r="AV45" s="2846"/>
      <c r="AW45" s="2845"/>
      <c r="AX45" s="2846"/>
      <c r="AY45" s="2845"/>
      <c r="AZ45" s="2846"/>
      <c r="BA45" s="2845"/>
      <c r="BB45" s="2846"/>
      <c r="BC45" s="2845"/>
      <c r="BD45" s="2846"/>
      <c r="BE45" s="2845"/>
      <c r="BF45" s="2846"/>
      <c r="BG45" s="2845"/>
      <c r="BH45" s="2846"/>
      <c r="BI45" s="1439" t="s">
        <v>108</v>
      </c>
    </row>
    <row r="46" spans="1:61" ht="3" customHeight="1">
      <c r="A46" s="2864"/>
      <c r="B46" s="1409"/>
      <c r="C46" s="1410"/>
      <c r="D46" s="1442"/>
      <c r="E46" s="2847"/>
      <c r="F46" s="2848"/>
      <c r="G46" s="2847"/>
      <c r="H46" s="2848"/>
      <c r="I46" s="2847"/>
      <c r="J46" s="2848"/>
      <c r="K46" s="2847"/>
      <c r="L46" s="2848"/>
      <c r="M46" s="2847"/>
      <c r="N46" s="2848"/>
      <c r="O46" s="2847"/>
      <c r="P46" s="2848"/>
      <c r="Q46" s="2847"/>
      <c r="R46" s="2848"/>
      <c r="S46" s="2847"/>
      <c r="T46" s="2848"/>
      <c r="U46" s="2847"/>
      <c r="V46" s="2848"/>
      <c r="W46" s="2847"/>
      <c r="X46" s="2848"/>
      <c r="Y46" s="2847"/>
      <c r="Z46" s="2848"/>
      <c r="AA46" s="2847"/>
      <c r="AB46" s="2848"/>
      <c r="AC46" s="2847"/>
      <c r="AD46" s="2848"/>
      <c r="AE46" s="2847"/>
      <c r="AF46" s="2848"/>
      <c r="AG46" s="2847"/>
      <c r="AH46" s="2848"/>
      <c r="AI46" s="2847"/>
      <c r="AJ46" s="2848"/>
      <c r="AK46" s="2847"/>
      <c r="AL46" s="2848"/>
      <c r="AM46" s="2847"/>
      <c r="AN46" s="2848"/>
      <c r="AO46" s="2847"/>
      <c r="AP46" s="2848"/>
      <c r="AQ46" s="2847"/>
      <c r="AR46" s="2848"/>
      <c r="AS46" s="2847"/>
      <c r="AT46" s="2848"/>
      <c r="AU46" s="2847"/>
      <c r="AV46" s="2848"/>
      <c r="AW46" s="2847"/>
      <c r="AX46" s="2848"/>
      <c r="AY46" s="2847"/>
      <c r="AZ46" s="2848"/>
      <c r="BA46" s="2847"/>
      <c r="BB46" s="2848"/>
      <c r="BC46" s="2847"/>
      <c r="BD46" s="2848"/>
      <c r="BE46" s="2847"/>
      <c r="BF46" s="2848"/>
      <c r="BG46" s="2847"/>
      <c r="BH46" s="2848"/>
      <c r="BI46" s="1442"/>
    </row>
    <row r="47" spans="1:61" ht="6" customHeight="1">
      <c r="A47" s="2864"/>
      <c r="B47" s="1409"/>
      <c r="C47" s="1410"/>
      <c r="D47" s="1442"/>
      <c r="E47" s="2849"/>
      <c r="F47" s="2850"/>
      <c r="G47" s="2849"/>
      <c r="H47" s="2850"/>
      <c r="I47" s="2849"/>
      <c r="J47" s="2850"/>
      <c r="K47" s="2849"/>
      <c r="L47" s="2850"/>
      <c r="M47" s="2849"/>
      <c r="N47" s="2850"/>
      <c r="O47" s="2849"/>
      <c r="P47" s="2850"/>
      <c r="Q47" s="2849"/>
      <c r="R47" s="2850"/>
      <c r="S47" s="2849"/>
      <c r="T47" s="2850"/>
      <c r="U47" s="2849"/>
      <c r="V47" s="2850"/>
      <c r="W47" s="2849"/>
      <c r="X47" s="2850"/>
      <c r="Y47" s="2849"/>
      <c r="Z47" s="2850"/>
      <c r="AA47" s="2849"/>
      <c r="AB47" s="2850"/>
      <c r="AC47" s="2849"/>
      <c r="AD47" s="2850"/>
      <c r="AE47" s="2849"/>
      <c r="AF47" s="2850"/>
      <c r="AG47" s="2849"/>
      <c r="AH47" s="2850"/>
      <c r="AI47" s="2849"/>
      <c r="AJ47" s="2850"/>
      <c r="AK47" s="2849"/>
      <c r="AL47" s="2850"/>
      <c r="AM47" s="2849"/>
      <c r="AN47" s="2850"/>
      <c r="AO47" s="2849"/>
      <c r="AP47" s="2850"/>
      <c r="AQ47" s="2849"/>
      <c r="AR47" s="2850"/>
      <c r="AS47" s="2849"/>
      <c r="AT47" s="2850"/>
      <c r="AU47" s="2849"/>
      <c r="AV47" s="2850"/>
      <c r="AW47" s="2849"/>
      <c r="AX47" s="2850"/>
      <c r="AY47" s="2849"/>
      <c r="AZ47" s="2850"/>
      <c r="BA47" s="2849"/>
      <c r="BB47" s="2850"/>
      <c r="BC47" s="2849"/>
      <c r="BD47" s="2850"/>
      <c r="BE47" s="2849"/>
      <c r="BF47" s="2850"/>
      <c r="BG47" s="2849"/>
      <c r="BH47" s="2850"/>
      <c r="BI47" s="1442"/>
    </row>
    <row r="48" spans="1:61" ht="6" customHeight="1">
      <c r="A48" s="2864"/>
      <c r="B48" s="1257">
        <v>12</v>
      </c>
      <c r="C48" s="1258"/>
      <c r="D48" s="1439"/>
      <c r="E48" s="2845"/>
      <c r="F48" s="2846"/>
      <c r="G48" s="2845"/>
      <c r="H48" s="2846"/>
      <c r="I48" s="2845"/>
      <c r="J48" s="2846"/>
      <c r="K48" s="2845"/>
      <c r="L48" s="2846"/>
      <c r="M48" s="2845"/>
      <c r="N48" s="2846"/>
      <c r="O48" s="2845"/>
      <c r="P48" s="2846"/>
      <c r="Q48" s="2845"/>
      <c r="R48" s="2846"/>
      <c r="S48" s="2845"/>
      <c r="T48" s="2846"/>
      <c r="U48" s="2845"/>
      <c r="V48" s="2846"/>
      <c r="W48" s="2845"/>
      <c r="X48" s="2846"/>
      <c r="Y48" s="2845"/>
      <c r="Z48" s="2846"/>
      <c r="AA48" s="2845"/>
      <c r="AB48" s="2846"/>
      <c r="AC48" s="2845"/>
      <c r="AD48" s="2846"/>
      <c r="AE48" s="2845"/>
      <c r="AF48" s="2846"/>
      <c r="AG48" s="2845"/>
      <c r="AH48" s="2846"/>
      <c r="AI48" s="2845"/>
      <c r="AJ48" s="2846"/>
      <c r="AK48" s="2845"/>
      <c r="AL48" s="2846"/>
      <c r="AM48" s="2845"/>
      <c r="AN48" s="2846"/>
      <c r="AO48" s="2845"/>
      <c r="AP48" s="2846"/>
      <c r="AQ48" s="2845"/>
      <c r="AR48" s="2846"/>
      <c r="AS48" s="2845"/>
      <c r="AT48" s="2846"/>
      <c r="AU48" s="2845"/>
      <c r="AV48" s="2846"/>
      <c r="AW48" s="2845"/>
      <c r="AX48" s="2846"/>
      <c r="AY48" s="2845"/>
      <c r="AZ48" s="2846"/>
      <c r="BA48" s="2845"/>
      <c r="BB48" s="2846"/>
      <c r="BC48" s="2845"/>
      <c r="BD48" s="2846"/>
      <c r="BE48" s="2845"/>
      <c r="BF48" s="2846"/>
      <c r="BG48" s="2845"/>
      <c r="BH48" s="2846"/>
      <c r="BI48" s="1439" t="s">
        <v>108</v>
      </c>
    </row>
    <row r="49" spans="1:61" ht="3" customHeight="1">
      <c r="A49" s="2864"/>
      <c r="B49" s="1409"/>
      <c r="C49" s="1410"/>
      <c r="D49" s="1442"/>
      <c r="E49" s="2847"/>
      <c r="F49" s="2848"/>
      <c r="G49" s="2847"/>
      <c r="H49" s="2848"/>
      <c r="I49" s="2847"/>
      <c r="J49" s="2848"/>
      <c r="K49" s="2847"/>
      <c r="L49" s="2848"/>
      <c r="M49" s="2847"/>
      <c r="N49" s="2848"/>
      <c r="O49" s="2847"/>
      <c r="P49" s="2848"/>
      <c r="Q49" s="2847"/>
      <c r="R49" s="2848"/>
      <c r="S49" s="2847"/>
      <c r="T49" s="2848"/>
      <c r="U49" s="2847"/>
      <c r="V49" s="2848"/>
      <c r="W49" s="2847"/>
      <c r="X49" s="2848"/>
      <c r="Y49" s="2847"/>
      <c r="Z49" s="2848"/>
      <c r="AA49" s="2847"/>
      <c r="AB49" s="2848"/>
      <c r="AC49" s="2847"/>
      <c r="AD49" s="2848"/>
      <c r="AE49" s="2847"/>
      <c r="AF49" s="2848"/>
      <c r="AG49" s="2847"/>
      <c r="AH49" s="2848"/>
      <c r="AI49" s="2847"/>
      <c r="AJ49" s="2848"/>
      <c r="AK49" s="2847"/>
      <c r="AL49" s="2848"/>
      <c r="AM49" s="2847"/>
      <c r="AN49" s="2848"/>
      <c r="AO49" s="2847"/>
      <c r="AP49" s="2848"/>
      <c r="AQ49" s="2847"/>
      <c r="AR49" s="2848"/>
      <c r="AS49" s="2847"/>
      <c r="AT49" s="2848"/>
      <c r="AU49" s="2847"/>
      <c r="AV49" s="2848"/>
      <c r="AW49" s="2847"/>
      <c r="AX49" s="2848"/>
      <c r="AY49" s="2847"/>
      <c r="AZ49" s="2848"/>
      <c r="BA49" s="2847"/>
      <c r="BB49" s="2848"/>
      <c r="BC49" s="2847"/>
      <c r="BD49" s="2848"/>
      <c r="BE49" s="2847"/>
      <c r="BF49" s="2848"/>
      <c r="BG49" s="2847"/>
      <c r="BH49" s="2848"/>
      <c r="BI49" s="1442"/>
    </row>
    <row r="50" spans="1:61" ht="6" customHeight="1">
      <c r="A50" s="2864"/>
      <c r="B50" s="1260"/>
      <c r="C50" s="1261"/>
      <c r="D50" s="1440"/>
      <c r="E50" s="2849"/>
      <c r="F50" s="2850"/>
      <c r="G50" s="2849"/>
      <c r="H50" s="2850"/>
      <c r="I50" s="2849"/>
      <c r="J50" s="2850"/>
      <c r="K50" s="2849"/>
      <c r="L50" s="2850"/>
      <c r="M50" s="2849"/>
      <c r="N50" s="2850"/>
      <c r="O50" s="2849"/>
      <c r="P50" s="2850"/>
      <c r="Q50" s="2849"/>
      <c r="R50" s="2850"/>
      <c r="S50" s="2849"/>
      <c r="T50" s="2850"/>
      <c r="U50" s="2849"/>
      <c r="V50" s="2850"/>
      <c r="W50" s="2849"/>
      <c r="X50" s="2850"/>
      <c r="Y50" s="2849"/>
      <c r="Z50" s="2850"/>
      <c r="AA50" s="2849"/>
      <c r="AB50" s="2850"/>
      <c r="AC50" s="2849"/>
      <c r="AD50" s="2850"/>
      <c r="AE50" s="2849"/>
      <c r="AF50" s="2850"/>
      <c r="AG50" s="2849"/>
      <c r="AH50" s="2850"/>
      <c r="AI50" s="2849"/>
      <c r="AJ50" s="2850"/>
      <c r="AK50" s="2849"/>
      <c r="AL50" s="2850"/>
      <c r="AM50" s="2849"/>
      <c r="AN50" s="2850"/>
      <c r="AO50" s="2849"/>
      <c r="AP50" s="2850"/>
      <c r="AQ50" s="2849"/>
      <c r="AR50" s="2850"/>
      <c r="AS50" s="2849"/>
      <c r="AT50" s="2850"/>
      <c r="AU50" s="2849"/>
      <c r="AV50" s="2850"/>
      <c r="AW50" s="2849"/>
      <c r="AX50" s="2850"/>
      <c r="AY50" s="2849"/>
      <c r="AZ50" s="2850"/>
      <c r="BA50" s="2849"/>
      <c r="BB50" s="2850"/>
      <c r="BC50" s="2849"/>
      <c r="BD50" s="2850"/>
      <c r="BE50" s="2849"/>
      <c r="BF50" s="2850"/>
      <c r="BG50" s="2849"/>
      <c r="BH50" s="2850"/>
      <c r="BI50" s="1440"/>
    </row>
    <row r="51" spans="1:61" ht="6" customHeight="1">
      <c r="A51" s="2864"/>
      <c r="B51" s="1409">
        <v>13</v>
      </c>
      <c r="C51" s="1410"/>
      <c r="D51" s="1442"/>
      <c r="E51" s="2845"/>
      <c r="F51" s="2846"/>
      <c r="G51" s="2845"/>
      <c r="H51" s="2846"/>
      <c r="I51" s="2845"/>
      <c r="J51" s="2846"/>
      <c r="K51" s="2845"/>
      <c r="L51" s="2846"/>
      <c r="M51" s="2845"/>
      <c r="N51" s="2846"/>
      <c r="O51" s="2845"/>
      <c r="P51" s="2846"/>
      <c r="Q51" s="2845"/>
      <c r="R51" s="2846"/>
      <c r="S51" s="2845"/>
      <c r="T51" s="2846"/>
      <c r="U51" s="2845"/>
      <c r="V51" s="2846"/>
      <c r="W51" s="2845"/>
      <c r="X51" s="2846"/>
      <c r="Y51" s="2845"/>
      <c r="Z51" s="2846"/>
      <c r="AA51" s="2845"/>
      <c r="AB51" s="2846"/>
      <c r="AC51" s="2845"/>
      <c r="AD51" s="2846"/>
      <c r="AE51" s="2845"/>
      <c r="AF51" s="2846"/>
      <c r="AG51" s="2845"/>
      <c r="AH51" s="2846"/>
      <c r="AI51" s="2845"/>
      <c r="AJ51" s="2846"/>
      <c r="AK51" s="2845"/>
      <c r="AL51" s="2846"/>
      <c r="AM51" s="2845"/>
      <c r="AN51" s="2846"/>
      <c r="AO51" s="2845"/>
      <c r="AP51" s="2846"/>
      <c r="AQ51" s="2845"/>
      <c r="AR51" s="2846"/>
      <c r="AS51" s="2845"/>
      <c r="AT51" s="2846"/>
      <c r="AU51" s="2845"/>
      <c r="AV51" s="2846"/>
      <c r="AW51" s="2845"/>
      <c r="AX51" s="2846"/>
      <c r="AY51" s="2845"/>
      <c r="AZ51" s="2846"/>
      <c r="BA51" s="2845"/>
      <c r="BB51" s="2846"/>
      <c r="BC51" s="2845"/>
      <c r="BD51" s="2846"/>
      <c r="BE51" s="2845"/>
      <c r="BF51" s="2846"/>
      <c r="BG51" s="2845"/>
      <c r="BH51" s="2846"/>
      <c r="BI51" s="1442" t="s">
        <v>108</v>
      </c>
    </row>
    <row r="52" spans="1:61" ht="3" customHeight="1">
      <c r="A52" s="2864"/>
      <c r="B52" s="1409"/>
      <c r="C52" s="1410"/>
      <c r="D52" s="1442"/>
      <c r="E52" s="2847"/>
      <c r="F52" s="2848"/>
      <c r="G52" s="2847"/>
      <c r="H52" s="2848"/>
      <c r="I52" s="2847"/>
      <c r="J52" s="2848"/>
      <c r="K52" s="2847"/>
      <c r="L52" s="2848"/>
      <c r="M52" s="2847"/>
      <c r="N52" s="2848"/>
      <c r="O52" s="2847"/>
      <c r="P52" s="2848"/>
      <c r="Q52" s="2847"/>
      <c r="R52" s="2848"/>
      <c r="S52" s="2847"/>
      <c r="T52" s="2848"/>
      <c r="U52" s="2847"/>
      <c r="V52" s="2848"/>
      <c r="W52" s="2847"/>
      <c r="X52" s="2848"/>
      <c r="Y52" s="2847"/>
      <c r="Z52" s="2848"/>
      <c r="AA52" s="2847"/>
      <c r="AB52" s="2848"/>
      <c r="AC52" s="2847"/>
      <c r="AD52" s="2848"/>
      <c r="AE52" s="2847"/>
      <c r="AF52" s="2848"/>
      <c r="AG52" s="2847"/>
      <c r="AH52" s="2848"/>
      <c r="AI52" s="2847"/>
      <c r="AJ52" s="2848"/>
      <c r="AK52" s="2847"/>
      <c r="AL52" s="2848"/>
      <c r="AM52" s="2847"/>
      <c r="AN52" s="2848"/>
      <c r="AO52" s="2847"/>
      <c r="AP52" s="2848"/>
      <c r="AQ52" s="2847"/>
      <c r="AR52" s="2848"/>
      <c r="AS52" s="2847"/>
      <c r="AT52" s="2848"/>
      <c r="AU52" s="2847"/>
      <c r="AV52" s="2848"/>
      <c r="AW52" s="2847"/>
      <c r="AX52" s="2848"/>
      <c r="AY52" s="2847"/>
      <c r="AZ52" s="2848"/>
      <c r="BA52" s="2847"/>
      <c r="BB52" s="2848"/>
      <c r="BC52" s="2847"/>
      <c r="BD52" s="2848"/>
      <c r="BE52" s="2847"/>
      <c r="BF52" s="2848"/>
      <c r="BG52" s="2847"/>
      <c r="BH52" s="2848"/>
      <c r="BI52" s="1442"/>
    </row>
    <row r="53" spans="1:61" ht="6" customHeight="1">
      <c r="A53" s="2864"/>
      <c r="B53" s="1409"/>
      <c r="C53" s="1410"/>
      <c r="D53" s="1442"/>
      <c r="E53" s="2849"/>
      <c r="F53" s="2850"/>
      <c r="G53" s="2849"/>
      <c r="H53" s="2850"/>
      <c r="I53" s="2849"/>
      <c r="J53" s="2850"/>
      <c r="K53" s="2849"/>
      <c r="L53" s="2850"/>
      <c r="M53" s="2849"/>
      <c r="N53" s="2850"/>
      <c r="O53" s="2849"/>
      <c r="P53" s="2850"/>
      <c r="Q53" s="2849"/>
      <c r="R53" s="2850"/>
      <c r="S53" s="2849"/>
      <c r="T53" s="2850"/>
      <c r="U53" s="2849"/>
      <c r="V53" s="2850"/>
      <c r="W53" s="2849"/>
      <c r="X53" s="2850"/>
      <c r="Y53" s="2849"/>
      <c r="Z53" s="2850"/>
      <c r="AA53" s="2849"/>
      <c r="AB53" s="2850"/>
      <c r="AC53" s="2849"/>
      <c r="AD53" s="2850"/>
      <c r="AE53" s="2849"/>
      <c r="AF53" s="2850"/>
      <c r="AG53" s="2849"/>
      <c r="AH53" s="2850"/>
      <c r="AI53" s="2849"/>
      <c r="AJ53" s="2850"/>
      <c r="AK53" s="2849"/>
      <c r="AL53" s="2850"/>
      <c r="AM53" s="2849"/>
      <c r="AN53" s="2850"/>
      <c r="AO53" s="2849"/>
      <c r="AP53" s="2850"/>
      <c r="AQ53" s="2849"/>
      <c r="AR53" s="2850"/>
      <c r="AS53" s="2849"/>
      <c r="AT53" s="2850"/>
      <c r="AU53" s="2849"/>
      <c r="AV53" s="2850"/>
      <c r="AW53" s="2849"/>
      <c r="AX53" s="2850"/>
      <c r="AY53" s="2849"/>
      <c r="AZ53" s="2850"/>
      <c r="BA53" s="2849"/>
      <c r="BB53" s="2850"/>
      <c r="BC53" s="2849"/>
      <c r="BD53" s="2850"/>
      <c r="BE53" s="2849"/>
      <c r="BF53" s="2850"/>
      <c r="BG53" s="2849"/>
      <c r="BH53" s="2850"/>
      <c r="BI53" s="1442"/>
    </row>
    <row r="54" spans="1:61" ht="6" customHeight="1">
      <c r="A54" s="2864"/>
      <c r="B54" s="1257">
        <v>14</v>
      </c>
      <c r="C54" s="1258"/>
      <c r="D54" s="1439"/>
      <c r="E54" s="2845"/>
      <c r="F54" s="2846"/>
      <c r="G54" s="2845"/>
      <c r="H54" s="2846"/>
      <c r="I54" s="2845"/>
      <c r="J54" s="2846"/>
      <c r="K54" s="2845"/>
      <c r="L54" s="2846"/>
      <c r="M54" s="2845"/>
      <c r="N54" s="2846"/>
      <c r="O54" s="2845"/>
      <c r="P54" s="2846"/>
      <c r="Q54" s="2845"/>
      <c r="R54" s="2846"/>
      <c r="S54" s="2845"/>
      <c r="T54" s="2846"/>
      <c r="U54" s="2845"/>
      <c r="V54" s="2846"/>
      <c r="W54" s="2845"/>
      <c r="X54" s="2846"/>
      <c r="Y54" s="2845"/>
      <c r="Z54" s="2846"/>
      <c r="AA54" s="2845"/>
      <c r="AB54" s="2846"/>
      <c r="AC54" s="2845"/>
      <c r="AD54" s="2846"/>
      <c r="AE54" s="2845"/>
      <c r="AF54" s="2846"/>
      <c r="AG54" s="2845"/>
      <c r="AH54" s="2846"/>
      <c r="AI54" s="2845"/>
      <c r="AJ54" s="2846"/>
      <c r="AK54" s="2845"/>
      <c r="AL54" s="2846"/>
      <c r="AM54" s="2845"/>
      <c r="AN54" s="2846"/>
      <c r="AO54" s="2845"/>
      <c r="AP54" s="2846"/>
      <c r="AQ54" s="2845"/>
      <c r="AR54" s="2846"/>
      <c r="AS54" s="2845"/>
      <c r="AT54" s="2846"/>
      <c r="AU54" s="2845"/>
      <c r="AV54" s="2846"/>
      <c r="AW54" s="2845"/>
      <c r="AX54" s="2846"/>
      <c r="AY54" s="2845"/>
      <c r="AZ54" s="2846"/>
      <c r="BA54" s="2845"/>
      <c r="BB54" s="2846"/>
      <c r="BC54" s="2845"/>
      <c r="BD54" s="2846"/>
      <c r="BE54" s="2845"/>
      <c r="BF54" s="2846"/>
      <c r="BG54" s="2845"/>
      <c r="BH54" s="2846"/>
      <c r="BI54" s="1439" t="s">
        <v>108</v>
      </c>
    </row>
    <row r="55" spans="1:61" ht="3" customHeight="1">
      <c r="A55" s="2864"/>
      <c r="B55" s="1409"/>
      <c r="C55" s="1410"/>
      <c r="D55" s="1442"/>
      <c r="E55" s="2847"/>
      <c r="F55" s="2848"/>
      <c r="G55" s="2847"/>
      <c r="H55" s="2848"/>
      <c r="I55" s="2847"/>
      <c r="J55" s="2848"/>
      <c r="K55" s="2847"/>
      <c r="L55" s="2848"/>
      <c r="M55" s="2847"/>
      <c r="N55" s="2848"/>
      <c r="O55" s="2847"/>
      <c r="P55" s="2848"/>
      <c r="Q55" s="2847"/>
      <c r="R55" s="2848"/>
      <c r="S55" s="2847"/>
      <c r="T55" s="2848"/>
      <c r="U55" s="2847"/>
      <c r="V55" s="2848"/>
      <c r="W55" s="2847"/>
      <c r="X55" s="2848"/>
      <c r="Y55" s="2847"/>
      <c r="Z55" s="2848"/>
      <c r="AA55" s="2847"/>
      <c r="AB55" s="2848"/>
      <c r="AC55" s="2847"/>
      <c r="AD55" s="2848"/>
      <c r="AE55" s="2847"/>
      <c r="AF55" s="2848"/>
      <c r="AG55" s="2847"/>
      <c r="AH55" s="2848"/>
      <c r="AI55" s="2847"/>
      <c r="AJ55" s="2848"/>
      <c r="AK55" s="2847"/>
      <c r="AL55" s="2848"/>
      <c r="AM55" s="2847"/>
      <c r="AN55" s="2848"/>
      <c r="AO55" s="2847"/>
      <c r="AP55" s="2848"/>
      <c r="AQ55" s="2847"/>
      <c r="AR55" s="2848"/>
      <c r="AS55" s="2847"/>
      <c r="AT55" s="2848"/>
      <c r="AU55" s="2847"/>
      <c r="AV55" s="2848"/>
      <c r="AW55" s="2847"/>
      <c r="AX55" s="2848"/>
      <c r="AY55" s="2847"/>
      <c r="AZ55" s="2848"/>
      <c r="BA55" s="2847"/>
      <c r="BB55" s="2848"/>
      <c r="BC55" s="2847"/>
      <c r="BD55" s="2848"/>
      <c r="BE55" s="2847"/>
      <c r="BF55" s="2848"/>
      <c r="BG55" s="2847"/>
      <c r="BH55" s="2848"/>
      <c r="BI55" s="1442"/>
    </row>
    <row r="56" spans="1:61" ht="6" customHeight="1">
      <c r="A56" s="2864"/>
      <c r="B56" s="1260"/>
      <c r="C56" s="1261"/>
      <c r="D56" s="1440"/>
      <c r="E56" s="2849"/>
      <c r="F56" s="2850"/>
      <c r="G56" s="2849"/>
      <c r="H56" s="2850"/>
      <c r="I56" s="2849"/>
      <c r="J56" s="2850"/>
      <c r="K56" s="2849"/>
      <c r="L56" s="2850"/>
      <c r="M56" s="2849"/>
      <c r="N56" s="2850"/>
      <c r="O56" s="2849"/>
      <c r="P56" s="2850"/>
      <c r="Q56" s="2849"/>
      <c r="R56" s="2850"/>
      <c r="S56" s="2849"/>
      <c r="T56" s="2850"/>
      <c r="U56" s="2849"/>
      <c r="V56" s="2850"/>
      <c r="W56" s="2849"/>
      <c r="X56" s="2850"/>
      <c r="Y56" s="2849"/>
      <c r="Z56" s="2850"/>
      <c r="AA56" s="2849"/>
      <c r="AB56" s="2850"/>
      <c r="AC56" s="2849"/>
      <c r="AD56" s="2850"/>
      <c r="AE56" s="2849"/>
      <c r="AF56" s="2850"/>
      <c r="AG56" s="2849"/>
      <c r="AH56" s="2850"/>
      <c r="AI56" s="2849"/>
      <c r="AJ56" s="2850"/>
      <c r="AK56" s="2849"/>
      <c r="AL56" s="2850"/>
      <c r="AM56" s="2849"/>
      <c r="AN56" s="2850"/>
      <c r="AO56" s="2849"/>
      <c r="AP56" s="2850"/>
      <c r="AQ56" s="2849"/>
      <c r="AR56" s="2850"/>
      <c r="AS56" s="2849"/>
      <c r="AT56" s="2850"/>
      <c r="AU56" s="2849"/>
      <c r="AV56" s="2850"/>
      <c r="AW56" s="2849"/>
      <c r="AX56" s="2850"/>
      <c r="AY56" s="2849"/>
      <c r="AZ56" s="2850"/>
      <c r="BA56" s="2849"/>
      <c r="BB56" s="2850"/>
      <c r="BC56" s="2849"/>
      <c r="BD56" s="2850"/>
      <c r="BE56" s="2849"/>
      <c r="BF56" s="2850"/>
      <c r="BG56" s="2849"/>
      <c r="BH56" s="2850"/>
      <c r="BI56" s="1440"/>
    </row>
    <row r="57" spans="1:61" ht="6" customHeight="1">
      <c r="A57" s="2864"/>
      <c r="B57" s="1409">
        <v>15</v>
      </c>
      <c r="C57" s="1410"/>
      <c r="D57" s="1442"/>
      <c r="E57" s="2845"/>
      <c r="F57" s="2846"/>
      <c r="G57" s="2845"/>
      <c r="H57" s="2846"/>
      <c r="I57" s="2845"/>
      <c r="J57" s="2846"/>
      <c r="K57" s="2845"/>
      <c r="L57" s="2846"/>
      <c r="M57" s="2845"/>
      <c r="N57" s="2846"/>
      <c r="O57" s="2845"/>
      <c r="P57" s="2846"/>
      <c r="Q57" s="2845"/>
      <c r="R57" s="2846"/>
      <c r="S57" s="2845"/>
      <c r="T57" s="2846"/>
      <c r="U57" s="2845"/>
      <c r="V57" s="2846"/>
      <c r="W57" s="2845"/>
      <c r="X57" s="2846"/>
      <c r="Y57" s="2845"/>
      <c r="Z57" s="2846"/>
      <c r="AA57" s="2845"/>
      <c r="AB57" s="2846"/>
      <c r="AC57" s="2845"/>
      <c r="AD57" s="2846"/>
      <c r="AE57" s="2845"/>
      <c r="AF57" s="2846"/>
      <c r="AG57" s="2845"/>
      <c r="AH57" s="2846"/>
      <c r="AI57" s="2845"/>
      <c r="AJ57" s="2846"/>
      <c r="AK57" s="2845"/>
      <c r="AL57" s="2846"/>
      <c r="AM57" s="2845"/>
      <c r="AN57" s="2846"/>
      <c r="AO57" s="2845"/>
      <c r="AP57" s="2846"/>
      <c r="AQ57" s="2845"/>
      <c r="AR57" s="2846"/>
      <c r="AS57" s="2845"/>
      <c r="AT57" s="2846"/>
      <c r="AU57" s="2845"/>
      <c r="AV57" s="2846"/>
      <c r="AW57" s="2845"/>
      <c r="AX57" s="2846"/>
      <c r="AY57" s="2845"/>
      <c r="AZ57" s="2846"/>
      <c r="BA57" s="2845"/>
      <c r="BB57" s="2846"/>
      <c r="BC57" s="2845"/>
      <c r="BD57" s="2846"/>
      <c r="BE57" s="2845"/>
      <c r="BF57" s="2846"/>
      <c r="BG57" s="2845"/>
      <c r="BH57" s="2846"/>
      <c r="BI57" s="1442" t="s">
        <v>108</v>
      </c>
    </row>
    <row r="58" spans="1:61" ht="3" customHeight="1">
      <c r="A58" s="2864"/>
      <c r="B58" s="1409"/>
      <c r="C58" s="1410"/>
      <c r="D58" s="1442"/>
      <c r="E58" s="2847"/>
      <c r="F58" s="2848"/>
      <c r="G58" s="2847"/>
      <c r="H58" s="2848"/>
      <c r="I58" s="2847"/>
      <c r="J58" s="2848"/>
      <c r="K58" s="2847"/>
      <c r="L58" s="2848"/>
      <c r="M58" s="2847"/>
      <c r="N58" s="2848"/>
      <c r="O58" s="2847"/>
      <c r="P58" s="2848"/>
      <c r="Q58" s="2847"/>
      <c r="R58" s="2848"/>
      <c r="S58" s="2847"/>
      <c r="T58" s="2848"/>
      <c r="U58" s="2847"/>
      <c r="V58" s="2848"/>
      <c r="W58" s="2847"/>
      <c r="X58" s="2848"/>
      <c r="Y58" s="2847"/>
      <c r="Z58" s="2848"/>
      <c r="AA58" s="2847"/>
      <c r="AB58" s="2848"/>
      <c r="AC58" s="2847"/>
      <c r="AD58" s="2848"/>
      <c r="AE58" s="2847"/>
      <c r="AF58" s="2848"/>
      <c r="AG58" s="2847"/>
      <c r="AH58" s="2848"/>
      <c r="AI58" s="2847"/>
      <c r="AJ58" s="2848"/>
      <c r="AK58" s="2847"/>
      <c r="AL58" s="2848"/>
      <c r="AM58" s="2847"/>
      <c r="AN58" s="2848"/>
      <c r="AO58" s="2847"/>
      <c r="AP58" s="2848"/>
      <c r="AQ58" s="2847"/>
      <c r="AR58" s="2848"/>
      <c r="AS58" s="2847"/>
      <c r="AT58" s="2848"/>
      <c r="AU58" s="2847"/>
      <c r="AV58" s="2848"/>
      <c r="AW58" s="2847"/>
      <c r="AX58" s="2848"/>
      <c r="AY58" s="2847"/>
      <c r="AZ58" s="2848"/>
      <c r="BA58" s="2847"/>
      <c r="BB58" s="2848"/>
      <c r="BC58" s="2847"/>
      <c r="BD58" s="2848"/>
      <c r="BE58" s="2847"/>
      <c r="BF58" s="2848"/>
      <c r="BG58" s="2847"/>
      <c r="BH58" s="2848"/>
      <c r="BI58" s="1442"/>
    </row>
    <row r="59" spans="1:61" ht="6" customHeight="1">
      <c r="A59" s="2864"/>
      <c r="B59" s="1260"/>
      <c r="C59" s="1410"/>
      <c r="D59" s="1442"/>
      <c r="E59" s="2849"/>
      <c r="F59" s="2850"/>
      <c r="G59" s="2849"/>
      <c r="H59" s="2850"/>
      <c r="I59" s="2849"/>
      <c r="J59" s="2850"/>
      <c r="K59" s="2849"/>
      <c r="L59" s="2850"/>
      <c r="M59" s="2849"/>
      <c r="N59" s="2850"/>
      <c r="O59" s="2849"/>
      <c r="P59" s="2850"/>
      <c r="Q59" s="2849"/>
      <c r="R59" s="2850"/>
      <c r="S59" s="2849"/>
      <c r="T59" s="2850"/>
      <c r="U59" s="2849"/>
      <c r="V59" s="2850"/>
      <c r="W59" s="2849"/>
      <c r="X59" s="2850"/>
      <c r="Y59" s="2849"/>
      <c r="Z59" s="2850"/>
      <c r="AA59" s="2849"/>
      <c r="AB59" s="2850"/>
      <c r="AC59" s="2849"/>
      <c r="AD59" s="2850"/>
      <c r="AE59" s="2849"/>
      <c r="AF59" s="2850"/>
      <c r="AG59" s="2849"/>
      <c r="AH59" s="2850"/>
      <c r="AI59" s="2849"/>
      <c r="AJ59" s="2850"/>
      <c r="AK59" s="2849"/>
      <c r="AL59" s="2850"/>
      <c r="AM59" s="2849"/>
      <c r="AN59" s="2850"/>
      <c r="AO59" s="2849"/>
      <c r="AP59" s="2850"/>
      <c r="AQ59" s="2849"/>
      <c r="AR59" s="2850"/>
      <c r="AS59" s="2849"/>
      <c r="AT59" s="2850"/>
      <c r="AU59" s="2849"/>
      <c r="AV59" s="2850"/>
      <c r="AW59" s="2849"/>
      <c r="AX59" s="2850"/>
      <c r="AY59" s="2849"/>
      <c r="AZ59" s="2850"/>
      <c r="BA59" s="2849"/>
      <c r="BB59" s="2850"/>
      <c r="BC59" s="2849"/>
      <c r="BD59" s="2850"/>
      <c r="BE59" s="2849"/>
      <c r="BF59" s="2850"/>
      <c r="BG59" s="2849"/>
      <c r="BH59" s="2850"/>
      <c r="BI59" s="1440"/>
    </row>
    <row r="60" spans="1:61" ht="6" customHeight="1">
      <c r="A60" s="2864"/>
      <c r="B60" s="1409">
        <v>16</v>
      </c>
      <c r="C60" s="1258"/>
      <c r="D60" s="1439"/>
      <c r="E60" s="2845"/>
      <c r="F60" s="2846"/>
      <c r="G60" s="2845"/>
      <c r="H60" s="2846"/>
      <c r="I60" s="2845"/>
      <c r="J60" s="2846"/>
      <c r="K60" s="2845"/>
      <c r="L60" s="2846"/>
      <c r="M60" s="2845"/>
      <c r="N60" s="2846"/>
      <c r="O60" s="2845"/>
      <c r="P60" s="2846"/>
      <c r="Q60" s="2845"/>
      <c r="R60" s="2846"/>
      <c r="S60" s="2845"/>
      <c r="T60" s="2846"/>
      <c r="U60" s="2845"/>
      <c r="V60" s="2846"/>
      <c r="W60" s="2845"/>
      <c r="X60" s="2846"/>
      <c r="Y60" s="2845"/>
      <c r="Z60" s="2846"/>
      <c r="AA60" s="2845"/>
      <c r="AB60" s="2846"/>
      <c r="AC60" s="2845"/>
      <c r="AD60" s="2846"/>
      <c r="AE60" s="2845"/>
      <c r="AF60" s="2846"/>
      <c r="AG60" s="2845"/>
      <c r="AH60" s="2846"/>
      <c r="AI60" s="2845"/>
      <c r="AJ60" s="2846"/>
      <c r="AK60" s="2845"/>
      <c r="AL60" s="2846"/>
      <c r="AM60" s="2845"/>
      <c r="AN60" s="2846"/>
      <c r="AO60" s="2845"/>
      <c r="AP60" s="2846"/>
      <c r="AQ60" s="2845"/>
      <c r="AR60" s="2846"/>
      <c r="AS60" s="2845"/>
      <c r="AT60" s="2846"/>
      <c r="AU60" s="2845"/>
      <c r="AV60" s="2846"/>
      <c r="AW60" s="2845"/>
      <c r="AX60" s="2846"/>
      <c r="AY60" s="2845"/>
      <c r="AZ60" s="2846"/>
      <c r="BA60" s="2845"/>
      <c r="BB60" s="2846"/>
      <c r="BC60" s="2845"/>
      <c r="BD60" s="2846"/>
      <c r="BE60" s="2845"/>
      <c r="BF60" s="2846"/>
      <c r="BG60" s="2845"/>
      <c r="BH60" s="2846"/>
      <c r="BI60" s="1442" t="s">
        <v>108</v>
      </c>
    </row>
    <row r="61" spans="1:61" ht="3" customHeight="1">
      <c r="A61" s="2864"/>
      <c r="B61" s="1409"/>
      <c r="C61" s="1410"/>
      <c r="D61" s="1442"/>
      <c r="E61" s="2847"/>
      <c r="F61" s="2848"/>
      <c r="G61" s="2847"/>
      <c r="H61" s="2848"/>
      <c r="I61" s="2847"/>
      <c r="J61" s="2848"/>
      <c r="K61" s="2847"/>
      <c r="L61" s="2848"/>
      <c r="M61" s="2847"/>
      <c r="N61" s="2848"/>
      <c r="O61" s="2847"/>
      <c r="P61" s="2848"/>
      <c r="Q61" s="2847"/>
      <c r="R61" s="2848"/>
      <c r="S61" s="2847"/>
      <c r="T61" s="2848"/>
      <c r="U61" s="2847"/>
      <c r="V61" s="2848"/>
      <c r="W61" s="2847"/>
      <c r="X61" s="2848"/>
      <c r="Y61" s="2847"/>
      <c r="Z61" s="2848"/>
      <c r="AA61" s="2847"/>
      <c r="AB61" s="2848"/>
      <c r="AC61" s="2847"/>
      <c r="AD61" s="2848"/>
      <c r="AE61" s="2847"/>
      <c r="AF61" s="2848"/>
      <c r="AG61" s="2847"/>
      <c r="AH61" s="2848"/>
      <c r="AI61" s="2847"/>
      <c r="AJ61" s="2848"/>
      <c r="AK61" s="2847"/>
      <c r="AL61" s="2848"/>
      <c r="AM61" s="2847"/>
      <c r="AN61" s="2848"/>
      <c r="AO61" s="2847"/>
      <c r="AP61" s="2848"/>
      <c r="AQ61" s="2847"/>
      <c r="AR61" s="2848"/>
      <c r="AS61" s="2847"/>
      <c r="AT61" s="2848"/>
      <c r="AU61" s="2847"/>
      <c r="AV61" s="2848"/>
      <c r="AW61" s="2847"/>
      <c r="AX61" s="2848"/>
      <c r="AY61" s="2847"/>
      <c r="AZ61" s="2848"/>
      <c r="BA61" s="2847"/>
      <c r="BB61" s="2848"/>
      <c r="BC61" s="2847"/>
      <c r="BD61" s="2848"/>
      <c r="BE61" s="2847"/>
      <c r="BF61" s="2848"/>
      <c r="BG61" s="2847"/>
      <c r="BH61" s="2848"/>
      <c r="BI61" s="1442"/>
    </row>
    <row r="62" spans="1:61" ht="6" customHeight="1">
      <c r="A62" s="2864"/>
      <c r="B62" s="1409"/>
      <c r="C62" s="1410"/>
      <c r="D62" s="1442"/>
      <c r="E62" s="2849"/>
      <c r="F62" s="2850"/>
      <c r="G62" s="2849"/>
      <c r="H62" s="2850"/>
      <c r="I62" s="2849"/>
      <c r="J62" s="2850"/>
      <c r="K62" s="2849"/>
      <c r="L62" s="2850"/>
      <c r="M62" s="2849"/>
      <c r="N62" s="2850"/>
      <c r="O62" s="2849"/>
      <c r="P62" s="2850"/>
      <c r="Q62" s="2849"/>
      <c r="R62" s="2850"/>
      <c r="S62" s="2849"/>
      <c r="T62" s="2850"/>
      <c r="U62" s="2849"/>
      <c r="V62" s="2850"/>
      <c r="W62" s="2849"/>
      <c r="X62" s="2850"/>
      <c r="Y62" s="2849"/>
      <c r="Z62" s="2850"/>
      <c r="AA62" s="2849"/>
      <c r="AB62" s="2850"/>
      <c r="AC62" s="2849"/>
      <c r="AD62" s="2850"/>
      <c r="AE62" s="2849"/>
      <c r="AF62" s="2850"/>
      <c r="AG62" s="2849"/>
      <c r="AH62" s="2850"/>
      <c r="AI62" s="2849"/>
      <c r="AJ62" s="2850"/>
      <c r="AK62" s="2849"/>
      <c r="AL62" s="2850"/>
      <c r="AM62" s="2849"/>
      <c r="AN62" s="2850"/>
      <c r="AO62" s="2849"/>
      <c r="AP62" s="2850"/>
      <c r="AQ62" s="2849"/>
      <c r="AR62" s="2850"/>
      <c r="AS62" s="2849"/>
      <c r="AT62" s="2850"/>
      <c r="AU62" s="2849"/>
      <c r="AV62" s="2850"/>
      <c r="AW62" s="2849"/>
      <c r="AX62" s="2850"/>
      <c r="AY62" s="2849"/>
      <c r="AZ62" s="2850"/>
      <c r="BA62" s="2849"/>
      <c r="BB62" s="2850"/>
      <c r="BC62" s="2849"/>
      <c r="BD62" s="2850"/>
      <c r="BE62" s="2849"/>
      <c r="BF62" s="2850"/>
      <c r="BG62" s="2849"/>
      <c r="BH62" s="2850"/>
      <c r="BI62" s="1442"/>
    </row>
    <row r="63" spans="1:61" ht="6" customHeight="1">
      <c r="A63" s="2864"/>
      <c r="B63" s="1257">
        <v>17</v>
      </c>
      <c r="C63" s="1258"/>
      <c r="D63" s="1439"/>
      <c r="E63" s="2845"/>
      <c r="F63" s="2846"/>
      <c r="G63" s="2845"/>
      <c r="H63" s="2846"/>
      <c r="I63" s="2845"/>
      <c r="J63" s="2846"/>
      <c r="K63" s="2845"/>
      <c r="L63" s="2846"/>
      <c r="M63" s="2845"/>
      <c r="N63" s="2846"/>
      <c r="O63" s="2845"/>
      <c r="P63" s="2846"/>
      <c r="Q63" s="2845"/>
      <c r="R63" s="2846"/>
      <c r="S63" s="2845"/>
      <c r="T63" s="2846"/>
      <c r="U63" s="2845"/>
      <c r="V63" s="2846"/>
      <c r="W63" s="2845"/>
      <c r="X63" s="2846"/>
      <c r="Y63" s="2845"/>
      <c r="Z63" s="2846"/>
      <c r="AA63" s="2845"/>
      <c r="AB63" s="2846"/>
      <c r="AC63" s="2845"/>
      <c r="AD63" s="2846"/>
      <c r="AE63" s="2845"/>
      <c r="AF63" s="2846"/>
      <c r="AG63" s="2845"/>
      <c r="AH63" s="2846"/>
      <c r="AI63" s="2845"/>
      <c r="AJ63" s="2846"/>
      <c r="AK63" s="2845"/>
      <c r="AL63" s="2846"/>
      <c r="AM63" s="2845"/>
      <c r="AN63" s="2846"/>
      <c r="AO63" s="2845"/>
      <c r="AP63" s="2846"/>
      <c r="AQ63" s="2845"/>
      <c r="AR63" s="2846"/>
      <c r="AS63" s="2845"/>
      <c r="AT63" s="2846"/>
      <c r="AU63" s="2845"/>
      <c r="AV63" s="2846"/>
      <c r="AW63" s="2845"/>
      <c r="AX63" s="2846"/>
      <c r="AY63" s="2845"/>
      <c r="AZ63" s="2846"/>
      <c r="BA63" s="2845"/>
      <c r="BB63" s="2846"/>
      <c r="BC63" s="2845"/>
      <c r="BD63" s="2846"/>
      <c r="BE63" s="2845"/>
      <c r="BF63" s="2846"/>
      <c r="BG63" s="2845"/>
      <c r="BH63" s="2846"/>
      <c r="BI63" s="1439" t="s">
        <v>108</v>
      </c>
    </row>
    <row r="64" spans="1:61" ht="3" customHeight="1">
      <c r="A64" s="2864"/>
      <c r="B64" s="1409"/>
      <c r="C64" s="1410"/>
      <c r="D64" s="1442"/>
      <c r="E64" s="2847"/>
      <c r="F64" s="2848"/>
      <c r="G64" s="2847"/>
      <c r="H64" s="2848"/>
      <c r="I64" s="2847"/>
      <c r="J64" s="2848"/>
      <c r="K64" s="2847"/>
      <c r="L64" s="2848"/>
      <c r="M64" s="2847"/>
      <c r="N64" s="2848"/>
      <c r="O64" s="2847"/>
      <c r="P64" s="2848"/>
      <c r="Q64" s="2847"/>
      <c r="R64" s="2848"/>
      <c r="S64" s="2847"/>
      <c r="T64" s="2848"/>
      <c r="U64" s="2847"/>
      <c r="V64" s="2848"/>
      <c r="W64" s="2847"/>
      <c r="X64" s="2848"/>
      <c r="Y64" s="2847"/>
      <c r="Z64" s="2848"/>
      <c r="AA64" s="2847"/>
      <c r="AB64" s="2848"/>
      <c r="AC64" s="2847"/>
      <c r="AD64" s="2848"/>
      <c r="AE64" s="2847"/>
      <c r="AF64" s="2848"/>
      <c r="AG64" s="2847"/>
      <c r="AH64" s="2848"/>
      <c r="AI64" s="2847"/>
      <c r="AJ64" s="2848"/>
      <c r="AK64" s="2847"/>
      <c r="AL64" s="2848"/>
      <c r="AM64" s="2847"/>
      <c r="AN64" s="2848"/>
      <c r="AO64" s="2847"/>
      <c r="AP64" s="2848"/>
      <c r="AQ64" s="2847"/>
      <c r="AR64" s="2848"/>
      <c r="AS64" s="2847"/>
      <c r="AT64" s="2848"/>
      <c r="AU64" s="2847"/>
      <c r="AV64" s="2848"/>
      <c r="AW64" s="2847"/>
      <c r="AX64" s="2848"/>
      <c r="AY64" s="2847"/>
      <c r="AZ64" s="2848"/>
      <c r="BA64" s="2847"/>
      <c r="BB64" s="2848"/>
      <c r="BC64" s="2847"/>
      <c r="BD64" s="2848"/>
      <c r="BE64" s="2847"/>
      <c r="BF64" s="2848"/>
      <c r="BG64" s="2847"/>
      <c r="BH64" s="2848"/>
      <c r="BI64" s="1442"/>
    </row>
    <row r="65" spans="1:61" ht="6" customHeight="1">
      <c r="A65" s="2864"/>
      <c r="B65" s="1260"/>
      <c r="C65" s="1261"/>
      <c r="D65" s="1440"/>
      <c r="E65" s="2849"/>
      <c r="F65" s="2850"/>
      <c r="G65" s="2849"/>
      <c r="H65" s="2850"/>
      <c r="I65" s="2849"/>
      <c r="J65" s="2850"/>
      <c r="K65" s="2849"/>
      <c r="L65" s="2850"/>
      <c r="M65" s="2849"/>
      <c r="N65" s="2850"/>
      <c r="O65" s="2849"/>
      <c r="P65" s="2850"/>
      <c r="Q65" s="2849"/>
      <c r="R65" s="2850"/>
      <c r="S65" s="2849"/>
      <c r="T65" s="2850"/>
      <c r="U65" s="2849"/>
      <c r="V65" s="2850"/>
      <c r="W65" s="2849"/>
      <c r="X65" s="2850"/>
      <c r="Y65" s="2849"/>
      <c r="Z65" s="2850"/>
      <c r="AA65" s="2849"/>
      <c r="AB65" s="2850"/>
      <c r="AC65" s="2849"/>
      <c r="AD65" s="2850"/>
      <c r="AE65" s="2849"/>
      <c r="AF65" s="2850"/>
      <c r="AG65" s="2849"/>
      <c r="AH65" s="2850"/>
      <c r="AI65" s="2849"/>
      <c r="AJ65" s="2850"/>
      <c r="AK65" s="2849"/>
      <c r="AL65" s="2850"/>
      <c r="AM65" s="2849"/>
      <c r="AN65" s="2850"/>
      <c r="AO65" s="2849"/>
      <c r="AP65" s="2850"/>
      <c r="AQ65" s="2849"/>
      <c r="AR65" s="2850"/>
      <c r="AS65" s="2849"/>
      <c r="AT65" s="2850"/>
      <c r="AU65" s="2849"/>
      <c r="AV65" s="2850"/>
      <c r="AW65" s="2849"/>
      <c r="AX65" s="2850"/>
      <c r="AY65" s="2849"/>
      <c r="AZ65" s="2850"/>
      <c r="BA65" s="2849"/>
      <c r="BB65" s="2850"/>
      <c r="BC65" s="2849"/>
      <c r="BD65" s="2850"/>
      <c r="BE65" s="2849"/>
      <c r="BF65" s="2850"/>
      <c r="BG65" s="2849"/>
      <c r="BH65" s="2850"/>
      <c r="BI65" s="1440"/>
    </row>
    <row r="66" spans="1:61" ht="6" customHeight="1">
      <c r="A66" s="2864"/>
      <c r="B66" s="1409">
        <v>18</v>
      </c>
      <c r="C66" s="1410"/>
      <c r="D66" s="1442"/>
      <c r="E66" s="2845"/>
      <c r="F66" s="2846"/>
      <c r="G66" s="2845"/>
      <c r="H66" s="2846"/>
      <c r="I66" s="2845"/>
      <c r="J66" s="2846"/>
      <c r="K66" s="2845"/>
      <c r="L66" s="2846"/>
      <c r="M66" s="2845"/>
      <c r="N66" s="2846"/>
      <c r="O66" s="2845"/>
      <c r="P66" s="2846"/>
      <c r="Q66" s="2845"/>
      <c r="R66" s="2846"/>
      <c r="S66" s="2845"/>
      <c r="T66" s="2846"/>
      <c r="U66" s="2845"/>
      <c r="V66" s="2846"/>
      <c r="W66" s="2845"/>
      <c r="X66" s="2846"/>
      <c r="Y66" s="2845"/>
      <c r="Z66" s="2846"/>
      <c r="AA66" s="2845"/>
      <c r="AB66" s="2846"/>
      <c r="AC66" s="2845"/>
      <c r="AD66" s="2846"/>
      <c r="AE66" s="2845"/>
      <c r="AF66" s="2846"/>
      <c r="AG66" s="2845"/>
      <c r="AH66" s="2846"/>
      <c r="AI66" s="2845"/>
      <c r="AJ66" s="2846"/>
      <c r="AK66" s="2845"/>
      <c r="AL66" s="2846"/>
      <c r="AM66" s="2845"/>
      <c r="AN66" s="2846"/>
      <c r="AO66" s="2845"/>
      <c r="AP66" s="2846"/>
      <c r="AQ66" s="2845"/>
      <c r="AR66" s="2846"/>
      <c r="AS66" s="2845"/>
      <c r="AT66" s="2846"/>
      <c r="AU66" s="2845"/>
      <c r="AV66" s="2846"/>
      <c r="AW66" s="2845"/>
      <c r="AX66" s="2846"/>
      <c r="AY66" s="2845"/>
      <c r="AZ66" s="2846"/>
      <c r="BA66" s="2845"/>
      <c r="BB66" s="2846"/>
      <c r="BC66" s="2845"/>
      <c r="BD66" s="2846"/>
      <c r="BE66" s="2845"/>
      <c r="BF66" s="2846"/>
      <c r="BG66" s="2845"/>
      <c r="BH66" s="2846"/>
      <c r="BI66" s="1442" t="s">
        <v>108</v>
      </c>
    </row>
    <row r="67" spans="1:61" ht="3" customHeight="1">
      <c r="A67" s="2864"/>
      <c r="B67" s="1409"/>
      <c r="C67" s="1410"/>
      <c r="D67" s="1442"/>
      <c r="E67" s="2847"/>
      <c r="F67" s="2848"/>
      <c r="G67" s="2847"/>
      <c r="H67" s="2848"/>
      <c r="I67" s="2847"/>
      <c r="J67" s="2848"/>
      <c r="K67" s="2847"/>
      <c r="L67" s="2848"/>
      <c r="M67" s="2847"/>
      <c r="N67" s="2848"/>
      <c r="O67" s="2847"/>
      <c r="P67" s="2848"/>
      <c r="Q67" s="2847"/>
      <c r="R67" s="2848"/>
      <c r="S67" s="2847"/>
      <c r="T67" s="2848"/>
      <c r="U67" s="2847"/>
      <c r="V67" s="2848"/>
      <c r="W67" s="2847"/>
      <c r="X67" s="2848"/>
      <c r="Y67" s="2847"/>
      <c r="Z67" s="2848"/>
      <c r="AA67" s="2847"/>
      <c r="AB67" s="2848"/>
      <c r="AC67" s="2847"/>
      <c r="AD67" s="2848"/>
      <c r="AE67" s="2847"/>
      <c r="AF67" s="2848"/>
      <c r="AG67" s="2847"/>
      <c r="AH67" s="2848"/>
      <c r="AI67" s="2847"/>
      <c r="AJ67" s="2848"/>
      <c r="AK67" s="2847"/>
      <c r="AL67" s="2848"/>
      <c r="AM67" s="2847"/>
      <c r="AN67" s="2848"/>
      <c r="AO67" s="2847"/>
      <c r="AP67" s="2848"/>
      <c r="AQ67" s="2847"/>
      <c r="AR67" s="2848"/>
      <c r="AS67" s="2847"/>
      <c r="AT67" s="2848"/>
      <c r="AU67" s="2847"/>
      <c r="AV67" s="2848"/>
      <c r="AW67" s="2847"/>
      <c r="AX67" s="2848"/>
      <c r="AY67" s="2847"/>
      <c r="AZ67" s="2848"/>
      <c r="BA67" s="2847"/>
      <c r="BB67" s="2848"/>
      <c r="BC67" s="2847"/>
      <c r="BD67" s="2848"/>
      <c r="BE67" s="2847"/>
      <c r="BF67" s="2848"/>
      <c r="BG67" s="2847"/>
      <c r="BH67" s="2848"/>
      <c r="BI67" s="1442"/>
    </row>
    <row r="68" spans="1:61" ht="6" customHeight="1">
      <c r="A68" s="2864"/>
      <c r="B68" s="1409"/>
      <c r="C68" s="1410"/>
      <c r="D68" s="1442"/>
      <c r="E68" s="2849"/>
      <c r="F68" s="2850"/>
      <c r="G68" s="2849"/>
      <c r="H68" s="2850"/>
      <c r="I68" s="2849"/>
      <c r="J68" s="2850"/>
      <c r="K68" s="2849"/>
      <c r="L68" s="2850"/>
      <c r="M68" s="2849"/>
      <c r="N68" s="2850"/>
      <c r="O68" s="2849"/>
      <c r="P68" s="2850"/>
      <c r="Q68" s="2849"/>
      <c r="R68" s="2850"/>
      <c r="S68" s="2849"/>
      <c r="T68" s="2850"/>
      <c r="U68" s="2849"/>
      <c r="V68" s="2850"/>
      <c r="W68" s="2849"/>
      <c r="X68" s="2850"/>
      <c r="Y68" s="2849"/>
      <c r="Z68" s="2850"/>
      <c r="AA68" s="2849"/>
      <c r="AB68" s="2850"/>
      <c r="AC68" s="2849"/>
      <c r="AD68" s="2850"/>
      <c r="AE68" s="2849"/>
      <c r="AF68" s="2850"/>
      <c r="AG68" s="2849"/>
      <c r="AH68" s="2850"/>
      <c r="AI68" s="2849"/>
      <c r="AJ68" s="2850"/>
      <c r="AK68" s="2849"/>
      <c r="AL68" s="2850"/>
      <c r="AM68" s="2849"/>
      <c r="AN68" s="2850"/>
      <c r="AO68" s="2849"/>
      <c r="AP68" s="2850"/>
      <c r="AQ68" s="2849"/>
      <c r="AR68" s="2850"/>
      <c r="AS68" s="2849"/>
      <c r="AT68" s="2850"/>
      <c r="AU68" s="2849"/>
      <c r="AV68" s="2850"/>
      <c r="AW68" s="2849"/>
      <c r="AX68" s="2850"/>
      <c r="AY68" s="2849"/>
      <c r="AZ68" s="2850"/>
      <c r="BA68" s="2849"/>
      <c r="BB68" s="2850"/>
      <c r="BC68" s="2849"/>
      <c r="BD68" s="2850"/>
      <c r="BE68" s="2849"/>
      <c r="BF68" s="2850"/>
      <c r="BG68" s="2849"/>
      <c r="BH68" s="2850"/>
      <c r="BI68" s="1442"/>
    </row>
    <row r="69" spans="1:61" ht="6" customHeight="1">
      <c r="A69" s="2864"/>
      <c r="B69" s="1257">
        <v>19</v>
      </c>
      <c r="C69" s="1258"/>
      <c r="D69" s="1439"/>
      <c r="E69" s="2845"/>
      <c r="F69" s="2846"/>
      <c r="G69" s="2845"/>
      <c r="H69" s="2846"/>
      <c r="I69" s="2845"/>
      <c r="J69" s="2846"/>
      <c r="K69" s="2845"/>
      <c r="L69" s="2846"/>
      <c r="M69" s="2845"/>
      <c r="N69" s="2846"/>
      <c r="O69" s="2845"/>
      <c r="P69" s="2846"/>
      <c r="Q69" s="2845"/>
      <c r="R69" s="2846"/>
      <c r="S69" s="2845"/>
      <c r="T69" s="2846"/>
      <c r="U69" s="2845"/>
      <c r="V69" s="2846"/>
      <c r="W69" s="2845"/>
      <c r="X69" s="2846"/>
      <c r="Y69" s="2845"/>
      <c r="Z69" s="2846"/>
      <c r="AA69" s="2845"/>
      <c r="AB69" s="2846"/>
      <c r="AC69" s="2845"/>
      <c r="AD69" s="2846"/>
      <c r="AE69" s="2845"/>
      <c r="AF69" s="2846"/>
      <c r="AG69" s="2845"/>
      <c r="AH69" s="2846"/>
      <c r="AI69" s="2845"/>
      <c r="AJ69" s="2846"/>
      <c r="AK69" s="2845"/>
      <c r="AL69" s="2846"/>
      <c r="AM69" s="2845"/>
      <c r="AN69" s="2846"/>
      <c r="AO69" s="2845"/>
      <c r="AP69" s="2846"/>
      <c r="AQ69" s="2845"/>
      <c r="AR69" s="2846"/>
      <c r="AS69" s="2845"/>
      <c r="AT69" s="2846"/>
      <c r="AU69" s="2845"/>
      <c r="AV69" s="2846"/>
      <c r="AW69" s="2845"/>
      <c r="AX69" s="2846"/>
      <c r="AY69" s="2845"/>
      <c r="AZ69" s="2846"/>
      <c r="BA69" s="2845"/>
      <c r="BB69" s="2846"/>
      <c r="BC69" s="2845"/>
      <c r="BD69" s="2846"/>
      <c r="BE69" s="2845"/>
      <c r="BF69" s="2846"/>
      <c r="BG69" s="2845"/>
      <c r="BH69" s="2846"/>
      <c r="BI69" s="1439" t="s">
        <v>108</v>
      </c>
    </row>
    <row r="70" spans="1:61" ht="3" customHeight="1">
      <c r="A70" s="2864"/>
      <c r="B70" s="1409"/>
      <c r="C70" s="1410"/>
      <c r="D70" s="1442"/>
      <c r="E70" s="2847"/>
      <c r="F70" s="2848"/>
      <c r="G70" s="2847"/>
      <c r="H70" s="2848"/>
      <c r="I70" s="2847"/>
      <c r="J70" s="2848"/>
      <c r="K70" s="2847"/>
      <c r="L70" s="2848"/>
      <c r="M70" s="2847"/>
      <c r="N70" s="2848"/>
      <c r="O70" s="2847"/>
      <c r="P70" s="2848"/>
      <c r="Q70" s="2847"/>
      <c r="R70" s="2848"/>
      <c r="S70" s="2847"/>
      <c r="T70" s="2848"/>
      <c r="U70" s="2847"/>
      <c r="V70" s="2848"/>
      <c r="W70" s="2847"/>
      <c r="X70" s="2848"/>
      <c r="Y70" s="2847"/>
      <c r="Z70" s="2848"/>
      <c r="AA70" s="2847"/>
      <c r="AB70" s="2848"/>
      <c r="AC70" s="2847"/>
      <c r="AD70" s="2848"/>
      <c r="AE70" s="2847"/>
      <c r="AF70" s="2848"/>
      <c r="AG70" s="2847"/>
      <c r="AH70" s="2848"/>
      <c r="AI70" s="2847"/>
      <c r="AJ70" s="2848"/>
      <c r="AK70" s="2847"/>
      <c r="AL70" s="2848"/>
      <c r="AM70" s="2847"/>
      <c r="AN70" s="2848"/>
      <c r="AO70" s="2847"/>
      <c r="AP70" s="2848"/>
      <c r="AQ70" s="2847"/>
      <c r="AR70" s="2848"/>
      <c r="AS70" s="2847"/>
      <c r="AT70" s="2848"/>
      <c r="AU70" s="2847"/>
      <c r="AV70" s="2848"/>
      <c r="AW70" s="2847"/>
      <c r="AX70" s="2848"/>
      <c r="AY70" s="2847"/>
      <c r="AZ70" s="2848"/>
      <c r="BA70" s="2847"/>
      <c r="BB70" s="2848"/>
      <c r="BC70" s="2847"/>
      <c r="BD70" s="2848"/>
      <c r="BE70" s="2847"/>
      <c r="BF70" s="2848"/>
      <c r="BG70" s="2847"/>
      <c r="BH70" s="2848"/>
      <c r="BI70" s="1442"/>
    </row>
    <row r="71" spans="1:61" ht="6" customHeight="1">
      <c r="A71" s="2864"/>
      <c r="B71" s="1260"/>
      <c r="C71" s="1261"/>
      <c r="D71" s="1440"/>
      <c r="E71" s="2849"/>
      <c r="F71" s="2850"/>
      <c r="G71" s="2849"/>
      <c r="H71" s="2850"/>
      <c r="I71" s="2849"/>
      <c r="J71" s="2850"/>
      <c r="K71" s="2849"/>
      <c r="L71" s="2850"/>
      <c r="M71" s="2849"/>
      <c r="N71" s="2850"/>
      <c r="O71" s="2849"/>
      <c r="P71" s="2850"/>
      <c r="Q71" s="2849"/>
      <c r="R71" s="2850"/>
      <c r="S71" s="2849"/>
      <c r="T71" s="2850"/>
      <c r="U71" s="2849"/>
      <c r="V71" s="2850"/>
      <c r="W71" s="2849"/>
      <c r="X71" s="2850"/>
      <c r="Y71" s="2849"/>
      <c r="Z71" s="2850"/>
      <c r="AA71" s="2849"/>
      <c r="AB71" s="2850"/>
      <c r="AC71" s="2849"/>
      <c r="AD71" s="2850"/>
      <c r="AE71" s="2849"/>
      <c r="AF71" s="2850"/>
      <c r="AG71" s="2849"/>
      <c r="AH71" s="2850"/>
      <c r="AI71" s="2849"/>
      <c r="AJ71" s="2850"/>
      <c r="AK71" s="2849"/>
      <c r="AL71" s="2850"/>
      <c r="AM71" s="2849"/>
      <c r="AN71" s="2850"/>
      <c r="AO71" s="2849"/>
      <c r="AP71" s="2850"/>
      <c r="AQ71" s="2849"/>
      <c r="AR71" s="2850"/>
      <c r="AS71" s="2849"/>
      <c r="AT71" s="2850"/>
      <c r="AU71" s="2849"/>
      <c r="AV71" s="2850"/>
      <c r="AW71" s="2849"/>
      <c r="AX71" s="2850"/>
      <c r="AY71" s="2849"/>
      <c r="AZ71" s="2850"/>
      <c r="BA71" s="2849"/>
      <c r="BB71" s="2850"/>
      <c r="BC71" s="2849"/>
      <c r="BD71" s="2850"/>
      <c r="BE71" s="2849"/>
      <c r="BF71" s="2850"/>
      <c r="BG71" s="2849"/>
      <c r="BH71" s="2850"/>
      <c r="BI71" s="1440"/>
    </row>
    <row r="72" spans="1:61" ht="6" customHeight="1">
      <c r="A72" s="2864"/>
      <c r="B72" s="1409">
        <v>20</v>
      </c>
      <c r="C72" s="1410"/>
      <c r="D72" s="1442"/>
      <c r="E72" s="2845"/>
      <c r="F72" s="2846"/>
      <c r="G72" s="2845"/>
      <c r="H72" s="2846"/>
      <c r="I72" s="2845"/>
      <c r="J72" s="2846"/>
      <c r="K72" s="2845"/>
      <c r="L72" s="2846"/>
      <c r="M72" s="2845"/>
      <c r="N72" s="2846"/>
      <c r="O72" s="2845"/>
      <c r="P72" s="2846"/>
      <c r="Q72" s="2845"/>
      <c r="R72" s="2846"/>
      <c r="S72" s="2845"/>
      <c r="T72" s="2846"/>
      <c r="U72" s="2845"/>
      <c r="V72" s="2846"/>
      <c r="W72" s="2845"/>
      <c r="X72" s="2846"/>
      <c r="Y72" s="2845"/>
      <c r="Z72" s="2846"/>
      <c r="AA72" s="2845"/>
      <c r="AB72" s="2846"/>
      <c r="AC72" s="2845"/>
      <c r="AD72" s="2846"/>
      <c r="AE72" s="2845"/>
      <c r="AF72" s="2846"/>
      <c r="AG72" s="2845"/>
      <c r="AH72" s="2846"/>
      <c r="AI72" s="2845"/>
      <c r="AJ72" s="2846"/>
      <c r="AK72" s="2845"/>
      <c r="AL72" s="2846"/>
      <c r="AM72" s="2845"/>
      <c r="AN72" s="2846"/>
      <c r="AO72" s="2845"/>
      <c r="AP72" s="2846"/>
      <c r="AQ72" s="2845"/>
      <c r="AR72" s="2846"/>
      <c r="AS72" s="2845"/>
      <c r="AT72" s="2846"/>
      <c r="AU72" s="2845"/>
      <c r="AV72" s="2846"/>
      <c r="AW72" s="2845"/>
      <c r="AX72" s="2846"/>
      <c r="AY72" s="2845"/>
      <c r="AZ72" s="2846"/>
      <c r="BA72" s="2845"/>
      <c r="BB72" s="2846"/>
      <c r="BC72" s="2845"/>
      <c r="BD72" s="2846"/>
      <c r="BE72" s="2845"/>
      <c r="BF72" s="2846"/>
      <c r="BG72" s="2845"/>
      <c r="BH72" s="2846"/>
      <c r="BI72" s="1442" t="s">
        <v>108</v>
      </c>
    </row>
    <row r="73" spans="1:61" ht="3" customHeight="1">
      <c r="A73" s="2864"/>
      <c r="B73" s="1409"/>
      <c r="C73" s="1410"/>
      <c r="D73" s="1442"/>
      <c r="E73" s="2847"/>
      <c r="F73" s="2848"/>
      <c r="G73" s="2847"/>
      <c r="H73" s="2848"/>
      <c r="I73" s="2847"/>
      <c r="J73" s="2848"/>
      <c r="K73" s="2847"/>
      <c r="L73" s="2848"/>
      <c r="M73" s="2847"/>
      <c r="N73" s="2848"/>
      <c r="O73" s="2847"/>
      <c r="P73" s="2848"/>
      <c r="Q73" s="2847"/>
      <c r="R73" s="2848"/>
      <c r="S73" s="2847"/>
      <c r="T73" s="2848"/>
      <c r="U73" s="2847"/>
      <c r="V73" s="2848"/>
      <c r="W73" s="2847"/>
      <c r="X73" s="2848"/>
      <c r="Y73" s="2847"/>
      <c r="Z73" s="2848"/>
      <c r="AA73" s="2847"/>
      <c r="AB73" s="2848"/>
      <c r="AC73" s="2847"/>
      <c r="AD73" s="2848"/>
      <c r="AE73" s="2847"/>
      <c r="AF73" s="2848"/>
      <c r="AG73" s="2847"/>
      <c r="AH73" s="2848"/>
      <c r="AI73" s="2847"/>
      <c r="AJ73" s="2848"/>
      <c r="AK73" s="2847"/>
      <c r="AL73" s="2848"/>
      <c r="AM73" s="2847"/>
      <c r="AN73" s="2848"/>
      <c r="AO73" s="2847"/>
      <c r="AP73" s="2848"/>
      <c r="AQ73" s="2847"/>
      <c r="AR73" s="2848"/>
      <c r="AS73" s="2847"/>
      <c r="AT73" s="2848"/>
      <c r="AU73" s="2847"/>
      <c r="AV73" s="2848"/>
      <c r="AW73" s="2847"/>
      <c r="AX73" s="2848"/>
      <c r="AY73" s="2847"/>
      <c r="AZ73" s="2848"/>
      <c r="BA73" s="2847"/>
      <c r="BB73" s="2848"/>
      <c r="BC73" s="2847"/>
      <c r="BD73" s="2848"/>
      <c r="BE73" s="2847"/>
      <c r="BF73" s="2848"/>
      <c r="BG73" s="2847"/>
      <c r="BH73" s="2848"/>
      <c r="BI73" s="1442"/>
    </row>
    <row r="74" spans="1:61" ht="6" customHeight="1">
      <c r="A74" s="2864"/>
      <c r="B74" s="1884"/>
      <c r="C74" s="1261"/>
      <c r="D74" s="1440"/>
      <c r="E74" s="2849"/>
      <c r="F74" s="2850"/>
      <c r="G74" s="2849"/>
      <c r="H74" s="2850"/>
      <c r="I74" s="2849"/>
      <c r="J74" s="2850"/>
      <c r="K74" s="2849"/>
      <c r="L74" s="2850"/>
      <c r="M74" s="2849"/>
      <c r="N74" s="2850"/>
      <c r="O74" s="2849"/>
      <c r="P74" s="2850"/>
      <c r="Q74" s="2849"/>
      <c r="R74" s="2850"/>
      <c r="S74" s="2849"/>
      <c r="T74" s="2850"/>
      <c r="U74" s="2849"/>
      <c r="V74" s="2850"/>
      <c r="W74" s="2849"/>
      <c r="X74" s="2850"/>
      <c r="Y74" s="2849"/>
      <c r="Z74" s="2850"/>
      <c r="AA74" s="2849"/>
      <c r="AB74" s="2850"/>
      <c r="AC74" s="2849"/>
      <c r="AD74" s="2850"/>
      <c r="AE74" s="2849"/>
      <c r="AF74" s="2850"/>
      <c r="AG74" s="2849"/>
      <c r="AH74" s="2850"/>
      <c r="AI74" s="2849"/>
      <c r="AJ74" s="2850"/>
      <c r="AK74" s="2849"/>
      <c r="AL74" s="2850"/>
      <c r="AM74" s="2849"/>
      <c r="AN74" s="2850"/>
      <c r="AO74" s="2849"/>
      <c r="AP74" s="2850"/>
      <c r="AQ74" s="2849"/>
      <c r="AR74" s="2850"/>
      <c r="AS74" s="2849"/>
      <c r="AT74" s="2850"/>
      <c r="AU74" s="2849"/>
      <c r="AV74" s="2850"/>
      <c r="AW74" s="2849"/>
      <c r="AX74" s="2850"/>
      <c r="AY74" s="2849"/>
      <c r="AZ74" s="2850"/>
      <c r="BA74" s="2849"/>
      <c r="BB74" s="2850"/>
      <c r="BC74" s="2849"/>
      <c r="BD74" s="2850"/>
      <c r="BE74" s="2849"/>
      <c r="BF74" s="2850"/>
      <c r="BG74" s="2849"/>
      <c r="BH74" s="2850"/>
      <c r="BI74" s="1442"/>
    </row>
    <row r="75" spans="1:61" ht="15.9" customHeight="1">
      <c r="A75" s="2865"/>
      <c r="B75" s="1147" t="s">
        <v>10</v>
      </c>
      <c r="C75" s="1149"/>
      <c r="D75" s="1148"/>
      <c r="E75" s="2843">
        <f>SUM(E12:E74)</f>
        <v>0</v>
      </c>
      <c r="F75" s="2844"/>
      <c r="G75" s="2843">
        <f t="shared" ref="G75" si="0">SUM(G12:G74)</f>
        <v>0</v>
      </c>
      <c r="H75" s="2844"/>
      <c r="I75" s="2843">
        <f t="shared" ref="I75" si="1">SUM(I12:I74)</f>
        <v>0</v>
      </c>
      <c r="J75" s="2844"/>
      <c r="K75" s="2843">
        <f t="shared" ref="K75" si="2">SUM(K12:K74)</f>
        <v>0</v>
      </c>
      <c r="L75" s="2844"/>
      <c r="M75" s="2843">
        <f t="shared" ref="M75" si="3">SUM(M12:M74)</f>
        <v>0</v>
      </c>
      <c r="N75" s="2844"/>
      <c r="O75" s="2843">
        <f t="shared" ref="O75" si="4">SUM(O12:O74)</f>
        <v>0</v>
      </c>
      <c r="P75" s="2844"/>
      <c r="Q75" s="2843">
        <f t="shared" ref="Q75" si="5">SUM(Q12:Q74)</f>
        <v>0</v>
      </c>
      <c r="R75" s="2844"/>
      <c r="S75" s="2843">
        <f t="shared" ref="S75" si="6">SUM(S12:S74)</f>
        <v>0</v>
      </c>
      <c r="T75" s="2844"/>
      <c r="U75" s="2843">
        <f t="shared" ref="U75" si="7">SUM(U12:U74)</f>
        <v>0</v>
      </c>
      <c r="V75" s="2844"/>
      <c r="W75" s="2843">
        <f t="shared" ref="W75" si="8">SUM(W12:W74)</f>
        <v>0</v>
      </c>
      <c r="X75" s="2844"/>
      <c r="Y75" s="2843">
        <f t="shared" ref="Y75" si="9">SUM(Y12:Y74)</f>
        <v>0</v>
      </c>
      <c r="Z75" s="2844"/>
      <c r="AA75" s="2843">
        <f t="shared" ref="AA75" si="10">SUM(AA12:AA74)</f>
        <v>0</v>
      </c>
      <c r="AB75" s="2844"/>
      <c r="AC75" s="2843">
        <f t="shared" ref="AC75" si="11">SUM(AC12:AC74)</f>
        <v>0</v>
      </c>
      <c r="AD75" s="2844"/>
      <c r="AE75" s="2843">
        <f t="shared" ref="AE75" si="12">SUM(AE12:AE74)</f>
        <v>0</v>
      </c>
      <c r="AF75" s="2844"/>
      <c r="AG75" s="2843">
        <f t="shared" ref="AG75" si="13">SUM(AG12:AG74)</f>
        <v>0</v>
      </c>
      <c r="AH75" s="2844"/>
      <c r="AI75" s="2843">
        <f t="shared" ref="AI75" si="14">SUM(AI12:AI74)</f>
        <v>0</v>
      </c>
      <c r="AJ75" s="2844"/>
      <c r="AK75" s="2843">
        <f t="shared" ref="AK75" si="15">SUM(AK12:AK74)</f>
        <v>0</v>
      </c>
      <c r="AL75" s="2844"/>
      <c r="AM75" s="2843">
        <f t="shared" ref="AM75" si="16">SUM(AM12:AM74)</f>
        <v>0</v>
      </c>
      <c r="AN75" s="2844"/>
      <c r="AO75" s="2843">
        <f t="shared" ref="AO75" si="17">SUM(AO12:AO74)</f>
        <v>0</v>
      </c>
      <c r="AP75" s="2844"/>
      <c r="AQ75" s="2843">
        <f t="shared" ref="AQ75" si="18">SUM(AQ12:AQ74)</f>
        <v>0</v>
      </c>
      <c r="AR75" s="2844"/>
      <c r="AS75" s="2843">
        <f t="shared" ref="AS75" si="19">SUM(AS12:AS74)</f>
        <v>0</v>
      </c>
      <c r="AT75" s="2844"/>
      <c r="AU75" s="2843">
        <f t="shared" ref="AU75" si="20">SUM(AU12:AU74)</f>
        <v>0</v>
      </c>
      <c r="AV75" s="2844"/>
      <c r="AW75" s="2843">
        <f t="shared" ref="AW75" si="21">SUM(AW12:AW74)</f>
        <v>0</v>
      </c>
      <c r="AX75" s="2844"/>
      <c r="AY75" s="2843">
        <f t="shared" ref="AY75" si="22">SUM(AY12:AY74)</f>
        <v>0</v>
      </c>
      <c r="AZ75" s="2844"/>
      <c r="BA75" s="2843">
        <f t="shared" ref="BA75" si="23">SUM(BA12:BA74)</f>
        <v>0</v>
      </c>
      <c r="BB75" s="2844"/>
      <c r="BC75" s="2843">
        <f t="shared" ref="BC75" si="24">SUM(BC12:BC74)</f>
        <v>0</v>
      </c>
      <c r="BD75" s="2844"/>
      <c r="BE75" s="2843">
        <f t="shared" ref="BE75" si="25">SUM(BE12:BE74)</f>
        <v>0</v>
      </c>
      <c r="BF75" s="2844"/>
      <c r="BG75" s="2843">
        <f t="shared" ref="BG75" si="26">SUM(BG12:BG74)</f>
        <v>0</v>
      </c>
      <c r="BH75" s="2844"/>
      <c r="BI75" s="640"/>
    </row>
    <row r="76" spans="1:61" ht="15.9" customHeight="1">
      <c r="A76" s="1147" t="s">
        <v>1675</v>
      </c>
      <c r="B76" s="1149"/>
      <c r="C76" s="1149"/>
      <c r="D76" s="1148"/>
      <c r="E76" s="2841" t="str">
        <f>IF(E11=0,"",IF(E75&gt;=E11,"適","否"))</f>
        <v/>
      </c>
      <c r="F76" s="2842"/>
      <c r="G76" s="2841" t="str">
        <f t="shared" ref="G76" si="27">IF(G11=0,"",IF(G75&gt;=G11,"適","否"))</f>
        <v/>
      </c>
      <c r="H76" s="2842"/>
      <c r="I76" s="2841" t="str">
        <f t="shared" ref="I76" si="28">IF(I11=0,"",IF(I75&gt;=I11,"適","否"))</f>
        <v/>
      </c>
      <c r="J76" s="2842"/>
      <c r="K76" s="2841" t="str">
        <f t="shared" ref="K76" si="29">IF(K11=0,"",IF(K75&gt;=K11,"適","否"))</f>
        <v/>
      </c>
      <c r="L76" s="2842"/>
      <c r="M76" s="2841" t="str">
        <f t="shared" ref="M76" si="30">IF(M11=0,"",IF(M75&gt;=M11,"適","否"))</f>
        <v/>
      </c>
      <c r="N76" s="2842"/>
      <c r="O76" s="2841" t="str">
        <f t="shared" ref="O76" si="31">IF(O11=0,"",IF(O75&gt;=O11,"適","否"))</f>
        <v/>
      </c>
      <c r="P76" s="2842"/>
      <c r="Q76" s="2841" t="str">
        <f t="shared" ref="Q76" si="32">IF(Q11=0,"",IF(Q75&gt;=Q11,"適","否"))</f>
        <v/>
      </c>
      <c r="R76" s="2842"/>
      <c r="S76" s="2841" t="str">
        <f t="shared" ref="S76" si="33">IF(S11=0,"",IF(S75&gt;=S11,"適","否"))</f>
        <v/>
      </c>
      <c r="T76" s="2842"/>
      <c r="U76" s="2841" t="str">
        <f t="shared" ref="U76" si="34">IF(U11=0,"",IF(U75&gt;=U11,"適","否"))</f>
        <v/>
      </c>
      <c r="V76" s="2842"/>
      <c r="W76" s="2841" t="str">
        <f t="shared" ref="W76" si="35">IF(W11=0,"",IF(W75&gt;=W11,"適","否"))</f>
        <v/>
      </c>
      <c r="X76" s="2842"/>
      <c r="Y76" s="2841" t="str">
        <f t="shared" ref="Y76" si="36">IF(Y11=0,"",IF(Y75&gt;=Y11,"適","否"))</f>
        <v/>
      </c>
      <c r="Z76" s="2842"/>
      <c r="AA76" s="2841" t="str">
        <f t="shared" ref="AA76" si="37">IF(AA11=0,"",IF(AA75&gt;=AA11,"適","否"))</f>
        <v/>
      </c>
      <c r="AB76" s="2842"/>
      <c r="AC76" s="2841" t="str">
        <f t="shared" ref="AC76" si="38">IF(AC11=0,"",IF(AC75&gt;=AC11,"適","否"))</f>
        <v/>
      </c>
      <c r="AD76" s="2842"/>
      <c r="AE76" s="2841" t="str">
        <f t="shared" ref="AE76" si="39">IF(AE11=0,"",IF(AE75&gt;=AE11,"適","否"))</f>
        <v/>
      </c>
      <c r="AF76" s="2842"/>
      <c r="AG76" s="2841" t="str">
        <f t="shared" ref="AG76" si="40">IF(AG11=0,"",IF(AG75&gt;=AG11,"適","否"))</f>
        <v/>
      </c>
      <c r="AH76" s="2842"/>
      <c r="AI76" s="2841" t="str">
        <f t="shared" ref="AI76" si="41">IF(AI11=0,"",IF(AI75&gt;=AI11,"適","否"))</f>
        <v/>
      </c>
      <c r="AJ76" s="2842"/>
      <c r="AK76" s="2841" t="str">
        <f t="shared" ref="AK76" si="42">IF(AK11=0,"",IF(AK75&gt;=AK11,"適","否"))</f>
        <v/>
      </c>
      <c r="AL76" s="2842"/>
      <c r="AM76" s="2841" t="str">
        <f t="shared" ref="AM76" si="43">IF(AM11=0,"",IF(AM75&gt;=AM11,"適","否"))</f>
        <v/>
      </c>
      <c r="AN76" s="2842"/>
      <c r="AO76" s="2841" t="str">
        <f t="shared" ref="AO76" si="44">IF(AO11=0,"",IF(AO75&gt;=AO11,"適","否"))</f>
        <v/>
      </c>
      <c r="AP76" s="2842"/>
      <c r="AQ76" s="2841" t="str">
        <f t="shared" ref="AQ76" si="45">IF(AQ11=0,"",IF(AQ75&gt;=AQ11,"適","否"))</f>
        <v/>
      </c>
      <c r="AR76" s="2842"/>
      <c r="AS76" s="2841" t="str">
        <f t="shared" ref="AS76" si="46">IF(AS11=0,"",IF(AS75&gt;=AS11,"適","否"))</f>
        <v/>
      </c>
      <c r="AT76" s="2842"/>
      <c r="AU76" s="2841" t="str">
        <f t="shared" ref="AU76" si="47">IF(AU11=0,"",IF(AU75&gt;=AU11,"適","否"))</f>
        <v/>
      </c>
      <c r="AV76" s="2842"/>
      <c r="AW76" s="2841" t="str">
        <f t="shared" ref="AW76" si="48">IF(AW11=0,"",IF(AW75&gt;=AW11,"適","否"))</f>
        <v/>
      </c>
      <c r="AX76" s="2842"/>
      <c r="AY76" s="2841" t="str">
        <f t="shared" ref="AY76" si="49">IF(AY11=0,"",IF(AY75&gt;=AY11,"適","否"))</f>
        <v/>
      </c>
      <c r="AZ76" s="2842"/>
      <c r="BA76" s="2841" t="str">
        <f t="shared" ref="BA76" si="50">IF(BA11=0,"",IF(BA75&gt;=BA11,"適","否"))</f>
        <v/>
      </c>
      <c r="BB76" s="2842"/>
      <c r="BC76" s="2841" t="str">
        <f t="shared" ref="BC76" si="51">IF(BC11=0,"",IF(BC75&gt;=BC11,"適","否"))</f>
        <v/>
      </c>
      <c r="BD76" s="2842"/>
      <c r="BE76" s="2841" t="str">
        <f t="shared" ref="BE76" si="52">IF(BE11=0,"",IF(BE75&gt;=BE11,"適","否"))</f>
        <v/>
      </c>
      <c r="BF76" s="2842"/>
      <c r="BG76" s="2841" t="str">
        <f t="shared" ref="BG76" si="53">IF(BG11=0,"",IF(BG75&gt;=BG11,"適","否"))</f>
        <v/>
      </c>
      <c r="BH76" s="2842"/>
      <c r="BI76" s="640"/>
    </row>
    <row r="77" spans="1:61" s="36" customFormat="1" ht="12.75" customHeight="1">
      <c r="A77" s="915" t="s">
        <v>1654</v>
      </c>
      <c r="B77" s="36" t="s">
        <v>1686</v>
      </c>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row>
    <row r="78" spans="1:61" s="36" customFormat="1" ht="12.75" customHeight="1">
      <c r="A78" s="36">
        <v>2</v>
      </c>
      <c r="B78" s="36" t="s">
        <v>1676</v>
      </c>
    </row>
    <row r="79" spans="1:61" s="36" customFormat="1" ht="12.75" customHeight="1">
      <c r="A79" s="36">
        <v>3</v>
      </c>
      <c r="B79" s="36" t="s">
        <v>1677</v>
      </c>
    </row>
    <row r="80" spans="1:61" s="36" customFormat="1" ht="12.75" customHeight="1">
      <c r="A80" s="36">
        <v>4</v>
      </c>
      <c r="B80" s="36" t="s">
        <v>1678</v>
      </c>
    </row>
    <row r="81" spans="1:61" s="36" customFormat="1" ht="12.75" customHeight="1">
      <c r="A81" s="36">
        <v>5</v>
      </c>
      <c r="B81" s="36" t="s">
        <v>1679</v>
      </c>
    </row>
    <row r="82" spans="1:61" s="36" customFormat="1" ht="12.75" customHeight="1">
      <c r="A82" s="2840"/>
      <c r="B82" s="2840"/>
      <c r="C82" s="2840"/>
      <c r="D82" s="2840"/>
      <c r="E82" s="2840"/>
      <c r="F82" s="2840"/>
      <c r="G82" s="2840"/>
      <c r="H82" s="2840"/>
      <c r="I82" s="2840"/>
      <c r="J82" s="2840"/>
      <c r="K82" s="2840"/>
      <c r="L82" s="2840"/>
      <c r="M82" s="2840"/>
      <c r="N82" s="2840"/>
      <c r="O82" s="2840"/>
      <c r="P82" s="2840"/>
      <c r="Q82" s="2840"/>
      <c r="R82" s="2840"/>
      <c r="S82" s="2840"/>
      <c r="T82" s="2840"/>
      <c r="U82" s="2840"/>
      <c r="V82" s="2840"/>
      <c r="W82" s="2840"/>
      <c r="X82" s="2840"/>
      <c r="Y82" s="2840"/>
      <c r="Z82" s="2840"/>
      <c r="AA82" s="2840"/>
      <c r="AB82" s="2840"/>
      <c r="AC82" s="2840"/>
      <c r="AD82" s="2840"/>
      <c r="AE82" s="2840"/>
      <c r="AF82" s="2840"/>
      <c r="AG82" s="2840"/>
      <c r="AH82" s="2840"/>
      <c r="AI82" s="2840"/>
      <c r="AJ82" s="2840"/>
      <c r="AK82" s="2840"/>
      <c r="AL82" s="2840"/>
      <c r="AM82" s="2840"/>
      <c r="AN82" s="2840"/>
      <c r="AO82" s="2840"/>
      <c r="AP82" s="2840"/>
      <c r="AQ82" s="2840"/>
      <c r="AR82" s="2840"/>
      <c r="AS82" s="2840"/>
      <c r="AT82" s="2840"/>
      <c r="AU82" s="2840"/>
      <c r="AV82" s="2840"/>
      <c r="AW82" s="2840"/>
      <c r="AX82" s="2840"/>
      <c r="AY82" s="2840"/>
      <c r="AZ82" s="2840"/>
      <c r="BA82" s="2840"/>
      <c r="BB82" s="2840"/>
      <c r="BC82" s="2840"/>
      <c r="BD82" s="2840"/>
      <c r="BE82" s="2840"/>
      <c r="BF82" s="2840"/>
      <c r="BG82" s="2840"/>
      <c r="BH82" s="2840"/>
      <c r="BI82" s="2840"/>
    </row>
    <row r="83" spans="1:61" ht="13.5" customHeight="1">
      <c r="A83" s="3" t="s">
        <v>1680</v>
      </c>
    </row>
    <row r="84" spans="1:61" ht="13.5" customHeight="1">
      <c r="B84" s="3" t="s">
        <v>1658</v>
      </c>
      <c r="BA84" s="4" t="s">
        <v>1659</v>
      </c>
    </row>
    <row r="85" spans="1:61" ht="15.9" customHeight="1">
      <c r="A85" s="1147" t="s">
        <v>1660</v>
      </c>
      <c r="B85" s="1149"/>
      <c r="C85" s="1149"/>
      <c r="D85" s="1148"/>
      <c r="E85" s="2873">
        <v>0.29166666666666669</v>
      </c>
      <c r="F85" s="2873"/>
      <c r="G85" s="2873"/>
      <c r="H85" s="2873"/>
      <c r="I85" s="2873">
        <v>0.33333333333333298</v>
      </c>
      <c r="J85" s="2873"/>
      <c r="K85" s="2873"/>
      <c r="L85" s="2873"/>
      <c r="M85" s="2873">
        <v>0.375</v>
      </c>
      <c r="N85" s="2873"/>
      <c r="O85" s="2873"/>
      <c r="P85" s="2873"/>
      <c r="Q85" s="2873">
        <v>0.41666666666666702</v>
      </c>
      <c r="R85" s="2873"/>
      <c r="S85" s="2873"/>
      <c r="T85" s="2873"/>
      <c r="U85" s="2873">
        <v>0.45833333333333298</v>
      </c>
      <c r="V85" s="2873"/>
      <c r="W85" s="2873"/>
      <c r="X85" s="2873"/>
      <c r="Y85" s="2873">
        <v>0.5</v>
      </c>
      <c r="Z85" s="2873"/>
      <c r="AA85" s="2873"/>
      <c r="AB85" s="2873"/>
      <c r="AC85" s="2873">
        <v>0.54166666666666696</v>
      </c>
      <c r="AD85" s="2873"/>
      <c r="AE85" s="2873"/>
      <c r="AF85" s="2873"/>
      <c r="AG85" s="2873">
        <v>0.58333333333333304</v>
      </c>
      <c r="AH85" s="2873"/>
      <c r="AI85" s="2873"/>
      <c r="AJ85" s="2873"/>
      <c r="AK85" s="2873">
        <v>0.625</v>
      </c>
      <c r="AL85" s="2873"/>
      <c r="AM85" s="2873"/>
      <c r="AN85" s="2873"/>
      <c r="AO85" s="2873">
        <v>0.66666666666666696</v>
      </c>
      <c r="AP85" s="2873"/>
      <c r="AQ85" s="2873"/>
      <c r="AR85" s="2873"/>
      <c r="AS85" s="2873">
        <v>0.70833333333333304</v>
      </c>
      <c r="AT85" s="2873"/>
      <c r="AU85" s="2873"/>
      <c r="AV85" s="2873"/>
      <c r="AW85" s="2873">
        <v>0.75</v>
      </c>
      <c r="AX85" s="2873"/>
      <c r="AY85" s="2873"/>
      <c r="AZ85" s="2873"/>
      <c r="BA85" s="2873">
        <v>0.79166666666666696</v>
      </c>
      <c r="BB85" s="2873"/>
      <c r="BC85" s="2873"/>
      <c r="BD85" s="2873"/>
      <c r="BE85" s="2873">
        <v>0.83333333333333337</v>
      </c>
      <c r="BF85" s="2873"/>
      <c r="BG85" s="2873"/>
      <c r="BH85" s="2873"/>
      <c r="BI85" s="1295" t="s">
        <v>1661</v>
      </c>
    </row>
    <row r="86" spans="1:61" ht="15.9" customHeight="1">
      <c r="A86" s="2874" t="s">
        <v>1662</v>
      </c>
      <c r="B86" s="2875" t="s">
        <v>1663</v>
      </c>
      <c r="C86" s="924" t="s">
        <v>1664</v>
      </c>
      <c r="D86" s="923"/>
      <c r="E86" s="1679"/>
      <c r="F86" s="1680"/>
      <c r="G86" s="1679"/>
      <c r="H86" s="1681"/>
      <c r="I86" s="1679"/>
      <c r="J86" s="1681"/>
      <c r="K86" s="1680"/>
      <c r="L86" s="1681"/>
      <c r="M86" s="1679"/>
      <c r="N86" s="1680"/>
      <c r="O86" s="1679"/>
      <c r="P86" s="1681"/>
      <c r="Q86" s="1679"/>
      <c r="R86" s="1681"/>
      <c r="S86" s="1680"/>
      <c r="T86" s="1681"/>
      <c r="U86" s="1679"/>
      <c r="V86" s="1680"/>
      <c r="W86" s="1679"/>
      <c r="X86" s="1681"/>
      <c r="Y86" s="1679"/>
      <c r="Z86" s="1681"/>
      <c r="AA86" s="1680"/>
      <c r="AB86" s="1681"/>
      <c r="AC86" s="1679"/>
      <c r="AD86" s="1680"/>
      <c r="AE86" s="1679"/>
      <c r="AF86" s="1681"/>
      <c r="AG86" s="1679"/>
      <c r="AH86" s="1681"/>
      <c r="AI86" s="1680"/>
      <c r="AJ86" s="1681"/>
      <c r="AK86" s="1679"/>
      <c r="AL86" s="1680"/>
      <c r="AM86" s="1679"/>
      <c r="AN86" s="1681"/>
      <c r="AO86" s="1679"/>
      <c r="AP86" s="1681"/>
      <c r="AQ86" s="1680"/>
      <c r="AR86" s="1681"/>
      <c r="AS86" s="1679"/>
      <c r="AT86" s="1680"/>
      <c r="AU86" s="1679"/>
      <c r="AV86" s="1681"/>
      <c r="AW86" s="1679"/>
      <c r="AX86" s="1681"/>
      <c r="AY86" s="1680"/>
      <c r="AZ86" s="1681"/>
      <c r="BA86" s="1679"/>
      <c r="BB86" s="1680"/>
      <c r="BC86" s="1679"/>
      <c r="BD86" s="1681"/>
      <c r="BE86" s="1679"/>
      <c r="BF86" s="1681"/>
      <c r="BG86" s="1680"/>
      <c r="BH86" s="1681"/>
      <c r="BI86" s="1442"/>
    </row>
    <row r="87" spans="1:61" ht="15.9" customHeight="1">
      <c r="A87" s="2874"/>
      <c r="B87" s="1609"/>
      <c r="C87" s="913" t="s">
        <v>1665</v>
      </c>
      <c r="D87" s="914"/>
      <c r="E87" s="2872"/>
      <c r="F87" s="2870"/>
      <c r="G87" s="2872"/>
      <c r="H87" s="2871"/>
      <c r="I87" s="2872"/>
      <c r="J87" s="2871"/>
      <c r="K87" s="2870"/>
      <c r="L87" s="2871"/>
      <c r="M87" s="2872"/>
      <c r="N87" s="2870"/>
      <c r="O87" s="2872"/>
      <c r="P87" s="2871"/>
      <c r="Q87" s="2872"/>
      <c r="R87" s="2871"/>
      <c r="S87" s="2870"/>
      <c r="T87" s="2871"/>
      <c r="U87" s="2872"/>
      <c r="V87" s="2870"/>
      <c r="W87" s="2872"/>
      <c r="X87" s="2871"/>
      <c r="Y87" s="2872"/>
      <c r="Z87" s="2871"/>
      <c r="AA87" s="2870"/>
      <c r="AB87" s="2871"/>
      <c r="AC87" s="2872"/>
      <c r="AD87" s="2870"/>
      <c r="AE87" s="2872"/>
      <c r="AF87" s="2871"/>
      <c r="AG87" s="2872"/>
      <c r="AH87" s="2871"/>
      <c r="AI87" s="2870"/>
      <c r="AJ87" s="2871"/>
      <c r="AK87" s="2872"/>
      <c r="AL87" s="2870"/>
      <c r="AM87" s="2872"/>
      <c r="AN87" s="2871"/>
      <c r="AO87" s="2872"/>
      <c r="AP87" s="2871"/>
      <c r="AQ87" s="2870"/>
      <c r="AR87" s="2871"/>
      <c r="AS87" s="2872"/>
      <c r="AT87" s="2870"/>
      <c r="AU87" s="2872"/>
      <c r="AV87" s="2871"/>
      <c r="AW87" s="2872"/>
      <c r="AX87" s="2871"/>
      <c r="AY87" s="2870"/>
      <c r="AZ87" s="2871"/>
      <c r="BA87" s="2872"/>
      <c r="BB87" s="2870"/>
      <c r="BC87" s="2872"/>
      <c r="BD87" s="2871"/>
      <c r="BE87" s="2872"/>
      <c r="BF87" s="2871"/>
      <c r="BG87" s="2870"/>
      <c r="BH87" s="2871"/>
      <c r="BI87" s="1442"/>
    </row>
    <row r="88" spans="1:61" ht="15.9" customHeight="1">
      <c r="A88" s="2874"/>
      <c r="B88" s="1609"/>
      <c r="C88" s="913" t="s">
        <v>1666</v>
      </c>
      <c r="D88" s="914"/>
      <c r="E88" s="2872"/>
      <c r="F88" s="2870"/>
      <c r="G88" s="2872"/>
      <c r="H88" s="2871"/>
      <c r="I88" s="2872"/>
      <c r="J88" s="2871"/>
      <c r="K88" s="2870"/>
      <c r="L88" s="2871"/>
      <c r="M88" s="2872"/>
      <c r="N88" s="2870"/>
      <c r="O88" s="2872"/>
      <c r="P88" s="2871"/>
      <c r="Q88" s="2872"/>
      <c r="R88" s="2871"/>
      <c r="S88" s="2870"/>
      <c r="T88" s="2871"/>
      <c r="U88" s="2872"/>
      <c r="V88" s="2870"/>
      <c r="W88" s="2872"/>
      <c r="X88" s="2871"/>
      <c r="Y88" s="2872"/>
      <c r="Z88" s="2871"/>
      <c r="AA88" s="2870"/>
      <c r="AB88" s="2871"/>
      <c r="AC88" s="2872"/>
      <c r="AD88" s="2870"/>
      <c r="AE88" s="2872"/>
      <c r="AF88" s="2871"/>
      <c r="AG88" s="2872"/>
      <c r="AH88" s="2871"/>
      <c r="AI88" s="2870"/>
      <c r="AJ88" s="2871"/>
      <c r="AK88" s="2872"/>
      <c r="AL88" s="2870"/>
      <c r="AM88" s="2872"/>
      <c r="AN88" s="2871"/>
      <c r="AO88" s="2872"/>
      <c r="AP88" s="2871"/>
      <c r="AQ88" s="2870"/>
      <c r="AR88" s="2871"/>
      <c r="AS88" s="2872"/>
      <c r="AT88" s="2870"/>
      <c r="AU88" s="2872"/>
      <c r="AV88" s="2871"/>
      <c r="AW88" s="2872"/>
      <c r="AX88" s="2871"/>
      <c r="AY88" s="2870"/>
      <c r="AZ88" s="2871"/>
      <c r="BA88" s="2872"/>
      <c r="BB88" s="2870"/>
      <c r="BC88" s="2872"/>
      <c r="BD88" s="2871"/>
      <c r="BE88" s="2872"/>
      <c r="BF88" s="2871"/>
      <c r="BG88" s="2870"/>
      <c r="BH88" s="2871"/>
      <c r="BI88" s="1442"/>
    </row>
    <row r="89" spans="1:61" ht="15.9" customHeight="1">
      <c r="A89" s="2874"/>
      <c r="B89" s="1609"/>
      <c r="C89" s="913" t="s">
        <v>1667</v>
      </c>
      <c r="D89" s="914"/>
      <c r="E89" s="2872"/>
      <c r="F89" s="2870"/>
      <c r="G89" s="2872"/>
      <c r="H89" s="2871"/>
      <c r="I89" s="2872"/>
      <c r="J89" s="2871"/>
      <c r="K89" s="2870"/>
      <c r="L89" s="2871"/>
      <c r="M89" s="2872"/>
      <c r="N89" s="2870"/>
      <c r="O89" s="2872"/>
      <c r="P89" s="2871"/>
      <c r="Q89" s="2872"/>
      <c r="R89" s="2871"/>
      <c r="S89" s="2870"/>
      <c r="T89" s="2871"/>
      <c r="U89" s="2872"/>
      <c r="V89" s="2870"/>
      <c r="W89" s="2872"/>
      <c r="X89" s="2871"/>
      <c r="Y89" s="2872"/>
      <c r="Z89" s="2871"/>
      <c r="AA89" s="2870"/>
      <c r="AB89" s="2871"/>
      <c r="AC89" s="2872"/>
      <c r="AD89" s="2870"/>
      <c r="AE89" s="2872"/>
      <c r="AF89" s="2871"/>
      <c r="AG89" s="2872"/>
      <c r="AH89" s="2871"/>
      <c r="AI89" s="2870"/>
      <c r="AJ89" s="2871"/>
      <c r="AK89" s="2872"/>
      <c r="AL89" s="2870"/>
      <c r="AM89" s="2872"/>
      <c r="AN89" s="2871"/>
      <c r="AO89" s="2872"/>
      <c r="AP89" s="2871"/>
      <c r="AQ89" s="2870"/>
      <c r="AR89" s="2871"/>
      <c r="AS89" s="2872"/>
      <c r="AT89" s="2870"/>
      <c r="AU89" s="2872"/>
      <c r="AV89" s="2871"/>
      <c r="AW89" s="2872"/>
      <c r="AX89" s="2871"/>
      <c r="AY89" s="2870"/>
      <c r="AZ89" s="2871"/>
      <c r="BA89" s="2872"/>
      <c r="BB89" s="2870"/>
      <c r="BC89" s="2872"/>
      <c r="BD89" s="2871"/>
      <c r="BE89" s="2872"/>
      <c r="BF89" s="2871"/>
      <c r="BG89" s="2870"/>
      <c r="BH89" s="2871"/>
      <c r="BI89" s="1442"/>
    </row>
    <row r="90" spans="1:61" ht="15.9" customHeight="1">
      <c r="A90" s="2874"/>
      <c r="B90" s="1609"/>
      <c r="C90" s="913" t="s">
        <v>1668</v>
      </c>
      <c r="D90" s="914"/>
      <c r="E90" s="2872"/>
      <c r="F90" s="2870"/>
      <c r="G90" s="2872"/>
      <c r="H90" s="2871"/>
      <c r="I90" s="2872"/>
      <c r="J90" s="2871"/>
      <c r="K90" s="2870"/>
      <c r="L90" s="2871"/>
      <c r="M90" s="2872"/>
      <c r="N90" s="2870"/>
      <c r="O90" s="2872"/>
      <c r="P90" s="2871"/>
      <c r="Q90" s="2872"/>
      <c r="R90" s="2871"/>
      <c r="S90" s="2870"/>
      <c r="T90" s="2871"/>
      <c r="U90" s="2872"/>
      <c r="V90" s="2870"/>
      <c r="W90" s="2872"/>
      <c r="X90" s="2871"/>
      <c r="Y90" s="2872"/>
      <c r="Z90" s="2871"/>
      <c r="AA90" s="2870"/>
      <c r="AB90" s="2871"/>
      <c r="AC90" s="2872"/>
      <c r="AD90" s="2870"/>
      <c r="AE90" s="2872"/>
      <c r="AF90" s="2871"/>
      <c r="AG90" s="2872"/>
      <c r="AH90" s="2871"/>
      <c r="AI90" s="2870"/>
      <c r="AJ90" s="2871"/>
      <c r="AK90" s="2872"/>
      <c r="AL90" s="2870"/>
      <c r="AM90" s="2872"/>
      <c r="AN90" s="2871"/>
      <c r="AO90" s="2872"/>
      <c r="AP90" s="2871"/>
      <c r="AQ90" s="2870"/>
      <c r="AR90" s="2871"/>
      <c r="AS90" s="2872"/>
      <c r="AT90" s="2870"/>
      <c r="AU90" s="2872"/>
      <c r="AV90" s="2871"/>
      <c r="AW90" s="2872"/>
      <c r="AX90" s="2871"/>
      <c r="AY90" s="2870"/>
      <c r="AZ90" s="2871"/>
      <c r="BA90" s="2872"/>
      <c r="BB90" s="2870"/>
      <c r="BC90" s="2872"/>
      <c r="BD90" s="2871"/>
      <c r="BE90" s="2872"/>
      <c r="BF90" s="2871"/>
      <c r="BG90" s="2870"/>
      <c r="BH90" s="2871"/>
      <c r="BI90" s="1442"/>
    </row>
    <row r="91" spans="1:61" ht="15.9" customHeight="1">
      <c r="A91" s="2874"/>
      <c r="B91" s="2876"/>
      <c r="C91" s="624" t="s">
        <v>1669</v>
      </c>
      <c r="D91" s="625"/>
      <c r="E91" s="1682"/>
      <c r="F91" s="1683"/>
      <c r="G91" s="1682"/>
      <c r="H91" s="1684"/>
      <c r="I91" s="1682"/>
      <c r="J91" s="1684"/>
      <c r="K91" s="1683"/>
      <c r="L91" s="1684"/>
      <c r="M91" s="1682"/>
      <c r="N91" s="1683"/>
      <c r="O91" s="1682"/>
      <c r="P91" s="1684"/>
      <c r="Q91" s="1682"/>
      <c r="R91" s="1684"/>
      <c r="S91" s="1683"/>
      <c r="T91" s="1684"/>
      <c r="U91" s="1682"/>
      <c r="V91" s="1683"/>
      <c r="W91" s="1682"/>
      <c r="X91" s="1684"/>
      <c r="Y91" s="1682"/>
      <c r="Z91" s="1684"/>
      <c r="AA91" s="1683"/>
      <c r="AB91" s="1684"/>
      <c r="AC91" s="1682"/>
      <c r="AD91" s="1683"/>
      <c r="AE91" s="1682"/>
      <c r="AF91" s="1684"/>
      <c r="AG91" s="1682"/>
      <c r="AH91" s="1684"/>
      <c r="AI91" s="1683"/>
      <c r="AJ91" s="1684"/>
      <c r="AK91" s="1682"/>
      <c r="AL91" s="1683"/>
      <c r="AM91" s="1682"/>
      <c r="AN91" s="1684"/>
      <c r="AO91" s="1682"/>
      <c r="AP91" s="1684"/>
      <c r="AQ91" s="1683"/>
      <c r="AR91" s="1684"/>
      <c r="AS91" s="1682"/>
      <c r="AT91" s="1683"/>
      <c r="AU91" s="1682"/>
      <c r="AV91" s="1684"/>
      <c r="AW91" s="1682"/>
      <c r="AX91" s="1684"/>
      <c r="AY91" s="1683"/>
      <c r="AZ91" s="1684"/>
      <c r="BA91" s="1682"/>
      <c r="BB91" s="1683"/>
      <c r="BC91" s="1682"/>
      <c r="BD91" s="1684"/>
      <c r="BE91" s="1682"/>
      <c r="BF91" s="1684"/>
      <c r="BG91" s="1683"/>
      <c r="BH91" s="1684"/>
      <c r="BI91" s="1442"/>
    </row>
    <row r="92" spans="1:61" ht="15.9" customHeight="1">
      <c r="A92" s="2874"/>
      <c r="B92" s="1147" t="s">
        <v>34</v>
      </c>
      <c r="C92" s="1149"/>
      <c r="D92" s="1148"/>
      <c r="E92" s="2861">
        <f>SUM(E86:E91)</f>
        <v>0</v>
      </c>
      <c r="F92" s="2863"/>
      <c r="G92" s="2861">
        <f>SUM(G86:G91)</f>
        <v>0</v>
      </c>
      <c r="H92" s="2862"/>
      <c r="I92" s="2861">
        <f>SUM(I86:I91)</f>
        <v>0</v>
      </c>
      <c r="J92" s="2862"/>
      <c r="K92" s="2863">
        <f>SUM(K86:K91)</f>
        <v>0</v>
      </c>
      <c r="L92" s="2862"/>
      <c r="M92" s="2861">
        <f>SUM(M86:M91)</f>
        <v>0</v>
      </c>
      <c r="N92" s="2863"/>
      <c r="O92" s="2861">
        <f>SUM(O86:O91)</f>
        <v>0</v>
      </c>
      <c r="P92" s="2862"/>
      <c r="Q92" s="2861">
        <f>SUM(Q86:Q91)</f>
        <v>0</v>
      </c>
      <c r="R92" s="2862"/>
      <c r="S92" s="2863">
        <f>SUM(S86:S91)</f>
        <v>0</v>
      </c>
      <c r="T92" s="2862"/>
      <c r="U92" s="2861">
        <f>SUM(U86:U91)</f>
        <v>0</v>
      </c>
      <c r="V92" s="2863"/>
      <c r="W92" s="2861">
        <f>SUM(W86:W91)</f>
        <v>0</v>
      </c>
      <c r="X92" s="2862"/>
      <c r="Y92" s="2861">
        <f>SUM(Y86:Y91)</f>
        <v>0</v>
      </c>
      <c r="Z92" s="2862"/>
      <c r="AA92" s="2863">
        <f>SUM(AA86:AA91)</f>
        <v>0</v>
      </c>
      <c r="AB92" s="2862"/>
      <c r="AC92" s="2861">
        <f>SUM(AC86:AC91)</f>
        <v>0</v>
      </c>
      <c r="AD92" s="2863"/>
      <c r="AE92" s="2861">
        <f>SUM(AE86:AE91)</f>
        <v>0</v>
      </c>
      <c r="AF92" s="2862"/>
      <c r="AG92" s="2861">
        <f>SUM(AG86:AG91)</f>
        <v>0</v>
      </c>
      <c r="AH92" s="2862"/>
      <c r="AI92" s="2863">
        <f>SUM(AI86:AI91)</f>
        <v>0</v>
      </c>
      <c r="AJ92" s="2862"/>
      <c r="AK92" s="2861">
        <f>SUM(AK86:AK91)</f>
        <v>0</v>
      </c>
      <c r="AL92" s="2863"/>
      <c r="AM92" s="2861">
        <f>SUM(AM86:AM91)</f>
        <v>0</v>
      </c>
      <c r="AN92" s="2862"/>
      <c r="AO92" s="2861">
        <f>SUM(AO86:AO91)</f>
        <v>0</v>
      </c>
      <c r="AP92" s="2862"/>
      <c r="AQ92" s="2863">
        <f>SUM(AQ86:AQ91)</f>
        <v>0</v>
      </c>
      <c r="AR92" s="2862"/>
      <c r="AS92" s="2861">
        <f>SUM(AS86:AS91)</f>
        <v>0</v>
      </c>
      <c r="AT92" s="2863"/>
      <c r="AU92" s="2861">
        <f>SUM(AU86:AU91)</f>
        <v>0</v>
      </c>
      <c r="AV92" s="2862"/>
      <c r="AW92" s="2861">
        <f>SUM(AW86:AW91)</f>
        <v>0</v>
      </c>
      <c r="AX92" s="2862"/>
      <c r="AY92" s="2863">
        <f>SUM(AY86:AY91)</f>
        <v>0</v>
      </c>
      <c r="AZ92" s="2862"/>
      <c r="BA92" s="2861">
        <f>SUM(BA86:BA91)</f>
        <v>0</v>
      </c>
      <c r="BB92" s="2863"/>
      <c r="BC92" s="2861">
        <f>SUM(BC86:BC91)</f>
        <v>0</v>
      </c>
      <c r="BD92" s="2862"/>
      <c r="BE92" s="2861">
        <f>SUM(BE86:BE91)</f>
        <v>0</v>
      </c>
      <c r="BF92" s="2862"/>
      <c r="BG92" s="2863">
        <f>SUM(BG86:BG91)</f>
        <v>0</v>
      </c>
      <c r="BH92" s="2862"/>
      <c r="BI92" s="1442"/>
    </row>
    <row r="93" spans="1:61" ht="15.9" customHeight="1">
      <c r="A93" s="1147" t="s">
        <v>1670</v>
      </c>
      <c r="B93" s="1149"/>
      <c r="C93" s="1149"/>
      <c r="D93" s="1148"/>
      <c r="E93" s="2861">
        <f>IF(AND(E92&gt;0,ROUND((TRUNC(E86/3,1)+TRUNC((E87+E88)/6,1)+TRUNC(E89/20,1)+TRUNC((E90+E91)/30,1)),0)&lt;2),2,ROUND((TRUNC(E86/3,1)+TRUNC((E87+E88)/6,1)+TRUNC(E89/20,1)+TRUNC((E90+E91)/30,1)),0))</f>
        <v>0</v>
      </c>
      <c r="F93" s="2863"/>
      <c r="G93" s="2861">
        <f>IF(AND(G92&gt;0,ROUND((TRUNC(G86/3,1)+TRUNC((G87+G88)/6,1)+TRUNC(G89/20,1)+TRUNC((G90+G91)/30,1)),0)&lt;2),2,ROUND((TRUNC(G86/3,1)+TRUNC((G87+G88)/6,1)+TRUNC(G89/20,1)+TRUNC((G90+G91)/30,1)),0))</f>
        <v>0</v>
      </c>
      <c r="H93" s="2862"/>
      <c r="I93" s="2861">
        <f>IF(AND(I92&gt;0,ROUND((TRUNC(I86/3,1)+TRUNC((I87+I88)/6,1)+TRUNC(I89/20,1)+TRUNC((I90+I91)/30,1)),0)&lt;2),2,ROUND((TRUNC(I86/3,1)+TRUNC((I87+I88)/6,1)+TRUNC(I89/20,1)+TRUNC((I90+I91)/30,1)),0))</f>
        <v>0</v>
      </c>
      <c r="J93" s="2862"/>
      <c r="K93" s="2863">
        <f>IF(AND(K92&gt;0,ROUND((TRUNC(K86/3,1)+TRUNC((K87+K88)/6,1)+TRUNC(K89/20,1)+TRUNC((K90+K91)/30,1)),0)&lt;2),2,ROUND((TRUNC(K86/3,1)+TRUNC((K87+K88)/6,1)+TRUNC(K89/20,1)+TRUNC((K90+K91)/30,1)),0))</f>
        <v>0</v>
      </c>
      <c r="L93" s="2862"/>
      <c r="M93" s="2861">
        <f>IF(AND(M92&gt;0,ROUND((TRUNC(M86/3,1)+TRUNC((M87+M88)/6,1)+TRUNC(M89/20,1)+TRUNC((M90+M91)/30,1)),0)&lt;2),2,ROUND((TRUNC(M86/3,1)+TRUNC((M87+M88)/6,1)+TRUNC(M89/20,1)+TRUNC((M90+M91)/30,1)),0))</f>
        <v>0</v>
      </c>
      <c r="N93" s="2863"/>
      <c r="O93" s="2861">
        <f>IF(AND(O92&gt;0,ROUND((TRUNC(O86/3,1)+TRUNC((O87+O88)/6,1)+TRUNC(O89/20,1)+TRUNC((O90+O91)/30,1)),0)&lt;2),2,ROUND((TRUNC(O86/3,1)+TRUNC((O87+O88)/6,1)+TRUNC(O89/20,1)+TRUNC((O90+O91)/30,1)),0))</f>
        <v>0</v>
      </c>
      <c r="P93" s="2862"/>
      <c r="Q93" s="2861">
        <f>IF(AND(Q92&gt;0,ROUND((TRUNC(Q86/3,1)+TRUNC((Q87+Q88)/6,1)+TRUNC(Q89/20,1)+TRUNC((Q90+Q91)/30,1)),0)&lt;2),2,ROUND((TRUNC(Q86/3,1)+TRUNC((Q87+Q88)/6,1)+TRUNC(Q89/20,1)+TRUNC((Q90+Q91)/30,1)),0))</f>
        <v>0</v>
      </c>
      <c r="R93" s="2862"/>
      <c r="S93" s="2863">
        <f>IF(AND(S92&gt;0,ROUND((TRUNC(S86/3,1)+TRUNC((S87+S88)/6,1)+TRUNC(S89/20,1)+TRUNC((S90+S91)/30,1)),0)&lt;2),2,ROUND((TRUNC(S86/3,1)+TRUNC((S87+S88)/6,1)+TRUNC(S89/20,1)+TRUNC((S90+S91)/30,1)),0))</f>
        <v>0</v>
      </c>
      <c r="T93" s="2862"/>
      <c r="U93" s="2861">
        <f>IF(AND(U92&gt;0,ROUND((TRUNC(U86/3,1)+TRUNC((U87+U88)/6,1)+TRUNC(U89/20,1)+TRUNC((U90+U91)/30,1)),0)&lt;2),2,ROUND((TRUNC(U86/3,1)+TRUNC((U87+U88)/6,1)+TRUNC(U89/20,1)+TRUNC((U90+U91)/30,1)),0))</f>
        <v>0</v>
      </c>
      <c r="V93" s="2863"/>
      <c r="W93" s="2861">
        <f>IF(AND(W92&gt;0,ROUND((TRUNC(W86/3,1)+TRUNC((W87+W88)/6,1)+TRUNC(W89/20,1)+TRUNC((W90+W91)/30,1)),0)&lt;2),2,ROUND((TRUNC(W86/3,1)+TRUNC((W87+W88)/6,1)+TRUNC(W89/20,1)+TRUNC((W90+W91)/30,1)),0))</f>
        <v>0</v>
      </c>
      <c r="X93" s="2862"/>
      <c r="Y93" s="2861">
        <f>IF(AND(Y92&gt;0,ROUND((TRUNC(Y86/3,1)+TRUNC((Y87+Y88)/6,1)+TRUNC(Y89/20,1)+TRUNC((Y90+Y91)/30,1)),0)&lt;2),2,ROUND((TRUNC(Y86/3,1)+TRUNC((Y87+Y88)/6,1)+TRUNC(Y89/20,1)+TRUNC((Y90+Y91)/30,1)),0))</f>
        <v>0</v>
      </c>
      <c r="Z93" s="2862"/>
      <c r="AA93" s="2863">
        <f>IF(AND(AA92&gt;0,ROUND((TRUNC(AA86/3,1)+TRUNC((AA87+AA88)/6,1)+TRUNC(AA89/20,1)+TRUNC((AA90+AA91)/30,1)),0)&lt;2),2,ROUND((TRUNC(AA86/3,1)+TRUNC((AA87+AA88)/6,1)+TRUNC(AA89/20,1)+TRUNC((AA90+AA91)/30,1)),0))</f>
        <v>0</v>
      </c>
      <c r="AB93" s="2862"/>
      <c r="AC93" s="2861">
        <f>IF(AND(AC92&gt;0,ROUND((TRUNC(AC86/3,1)+TRUNC((AC87+AC88)/6,1)+TRUNC(AC89/20,1)+TRUNC((AC90+AC91)/30,1)),0)&lt;2),2,ROUND((TRUNC(AC86/3,1)+TRUNC((AC87+AC88)/6,1)+TRUNC(AC89/20,1)+TRUNC((AC90+AC91)/30,1)),0))</f>
        <v>0</v>
      </c>
      <c r="AD93" s="2863"/>
      <c r="AE93" s="2861">
        <f>IF(AND(AE92&gt;0,ROUND((TRUNC(AE86/3,1)+TRUNC((AE87+AE88)/6,1)+TRUNC(AE89/20,1)+TRUNC((AE90+AE91)/30,1)),0)&lt;2),2,ROUND((TRUNC(AE86/3,1)+TRUNC((AE87+AE88)/6,1)+TRUNC(AE89/20,1)+TRUNC((AE90+AE91)/30,1)),0))</f>
        <v>0</v>
      </c>
      <c r="AF93" s="2862"/>
      <c r="AG93" s="2861">
        <f>IF(AND(AG92&gt;0,ROUND((TRUNC(AG86/3,1)+TRUNC((AG87+AG88)/6,1)+TRUNC(AG89/20,1)+TRUNC((AG90+AG91)/30,1)),0)&lt;2),2,ROUND((TRUNC(AG86/3,1)+TRUNC((AG87+AG88)/6,1)+TRUNC(AG89/20,1)+TRUNC((AG90+AG91)/30,1)),0))</f>
        <v>0</v>
      </c>
      <c r="AH93" s="2862"/>
      <c r="AI93" s="2863">
        <f>IF(AND(AI92&gt;0,ROUND((TRUNC(AI86/3,1)+TRUNC((AI87+AI88)/6,1)+TRUNC(AI89/20,1)+TRUNC((AI90+AI91)/30,1)),0)&lt;2),2,ROUND((TRUNC(AI86/3,1)+TRUNC((AI87+AI88)/6,1)+TRUNC(AI89/20,1)+TRUNC((AI90+AI91)/30,1)),0))</f>
        <v>0</v>
      </c>
      <c r="AJ93" s="2862"/>
      <c r="AK93" s="2861">
        <f>IF(AND(AK92&gt;0,ROUND((TRUNC(AK86/3,1)+TRUNC((AK87+AK88)/6,1)+TRUNC(AK89/20,1)+TRUNC((AK90+AK91)/30,1)),0)&lt;2),2,ROUND((TRUNC(AK86/3,1)+TRUNC((AK87+AK88)/6,1)+TRUNC(AK89/20,1)+TRUNC((AK90+AK91)/30,1)),0))</f>
        <v>0</v>
      </c>
      <c r="AL93" s="2863"/>
      <c r="AM93" s="2861">
        <f>IF(AND(AM92&gt;0,ROUND((TRUNC(AM86/3,1)+TRUNC((AM87+AM88)/6,1)+TRUNC(AM89/20,1)+TRUNC((AM90+AM91)/30,1)),0)&lt;2),2,ROUND((TRUNC(AM86/3,1)+TRUNC((AM87+AM88)/6,1)+TRUNC(AM89/20,1)+TRUNC((AM90+AM91)/30,1)),0))</f>
        <v>0</v>
      </c>
      <c r="AN93" s="2862"/>
      <c r="AO93" s="2861">
        <f>IF(AND(AO92&gt;0,ROUND((TRUNC(AO86/3,1)+TRUNC((AO87+AO88)/6,1)+TRUNC(AO89/20,1)+TRUNC((AO90+AO91)/30,1)),0)&lt;2),2,ROUND((TRUNC(AO86/3,1)+TRUNC((AO87+AO88)/6,1)+TRUNC(AO89/20,1)+TRUNC((AO90+AO91)/30,1)),0))</f>
        <v>0</v>
      </c>
      <c r="AP93" s="2862"/>
      <c r="AQ93" s="2863">
        <f>IF(AND(AQ92&gt;0,ROUND((TRUNC(AQ86/3,1)+TRUNC((AQ87+AQ88)/6,1)+TRUNC(AQ89/20,1)+TRUNC((AQ90+AQ91)/30,1)),0)&lt;2),2,ROUND((TRUNC(AQ86/3,1)+TRUNC((AQ87+AQ88)/6,1)+TRUNC(AQ89/20,1)+TRUNC((AQ90+AQ91)/30,1)),0))</f>
        <v>0</v>
      </c>
      <c r="AR93" s="2862"/>
      <c r="AS93" s="2861">
        <f>IF(AND(AS92&gt;0,ROUND((TRUNC(AS86/3,1)+TRUNC((AS87+AS88)/6,1)+TRUNC(AS89/20,1)+TRUNC((AS90+AS91)/30,1)),0)&lt;2),2,ROUND((TRUNC(AS86/3,1)+TRUNC((AS87+AS88)/6,1)+TRUNC(AS89/20,1)+TRUNC((AS90+AS91)/30,1)),0))</f>
        <v>0</v>
      </c>
      <c r="AT93" s="2863"/>
      <c r="AU93" s="2861">
        <f>IF(AND(AU92&gt;0,ROUND((TRUNC(AU86/3,1)+TRUNC((AU87+AU88)/6,1)+TRUNC(AU89/20,1)+TRUNC((AU90+AU91)/30,1)),0)&lt;2),2,ROUND((TRUNC(AU86/3,1)+TRUNC((AU87+AU88)/6,1)+TRUNC(AU89/20,1)+TRUNC((AU90+AU91)/30,1)),0))</f>
        <v>0</v>
      </c>
      <c r="AV93" s="2862"/>
      <c r="AW93" s="2861">
        <f>IF(AND(AW92&gt;0,ROUND((TRUNC(AW86/3,1)+TRUNC((AW87+AW88)/6,1)+TRUNC(AW89/20,1)+TRUNC((AW90+AW91)/30,1)),0)&lt;2),2,ROUND((TRUNC(AW86/3,1)+TRUNC((AW87+AW88)/6,1)+TRUNC(AW89/20,1)+TRUNC((AW90+AW91)/30,1)),0))</f>
        <v>0</v>
      </c>
      <c r="AX93" s="2862"/>
      <c r="AY93" s="2863">
        <f>IF(AND(AY92&gt;0,ROUND((TRUNC(AY86/3,1)+TRUNC((AY87+AY88)/6,1)+TRUNC(AY89/20,1)+TRUNC((AY90+AY91)/30,1)),0)&lt;2),2,ROUND((TRUNC(AY86/3,1)+TRUNC((AY87+AY88)/6,1)+TRUNC(AY89/20,1)+TRUNC((AY90+AY91)/30,1)),0))</f>
        <v>0</v>
      </c>
      <c r="AZ93" s="2862"/>
      <c r="BA93" s="2861">
        <f>IF(AND(BA92&gt;0,ROUND((TRUNC(BA86/3,1)+TRUNC((BA87+BA88)/6,1)+TRUNC(BA89/20,1)+TRUNC((BA90+BA91)/30,1)),0)&lt;2),2,ROUND((TRUNC(BA86/3,1)+TRUNC((BA87+BA88)/6,1)+TRUNC(BA89/20,1)+TRUNC((BA90+BA91)/30,1)),0))</f>
        <v>0</v>
      </c>
      <c r="BB93" s="2863"/>
      <c r="BC93" s="2861">
        <f>IF(AND(BC92&gt;0,ROUND((TRUNC(BC86/3,1)+TRUNC((BC87+BC88)/6,1)+TRUNC(BC89/20,1)+TRUNC((BC90+BC91)/30,1)),0)&lt;2),2,ROUND((TRUNC(BC86/3,1)+TRUNC((BC87+BC88)/6,1)+TRUNC(BC89/20,1)+TRUNC((BC90+BC91)/30,1)),0))</f>
        <v>0</v>
      </c>
      <c r="BD93" s="2862"/>
      <c r="BE93" s="2861">
        <f>IF(AND(BE92&gt;0,ROUND((TRUNC(BE86/3,1)+TRUNC((BE87+BE88)/6,1)+TRUNC(BE89/20,1)+TRUNC((BE90+BE91)/30,1)),0)&lt;2),2,ROUND((TRUNC(BE86/3,1)+TRUNC((BE87+BE88)/6,1)+TRUNC(BE89/20,1)+TRUNC((BE90+BE91)/30,1)),0))</f>
        <v>0</v>
      </c>
      <c r="BF93" s="2862"/>
      <c r="BG93" s="2863">
        <f>IF(AND(BG92&gt;0,ROUND((TRUNC(BG86/3,1)+TRUNC((BG87+BG88)/6,1)+TRUNC(BG89/20,1)+TRUNC((BG90+BG91)/30,1)),0)&lt;2),2,ROUND((TRUNC(BG86/3,1)+TRUNC((BG87+BG88)/6,1)+TRUNC(BG89/20,1)+TRUNC((BG90+BG91)/30,1)),0))</f>
        <v>0</v>
      </c>
      <c r="BH93" s="2862"/>
      <c r="BI93" s="1440"/>
    </row>
    <row r="94" spans="1:61" ht="6" customHeight="1">
      <c r="A94" s="1553" t="s">
        <v>1681</v>
      </c>
      <c r="B94" s="2866" t="s">
        <v>1682</v>
      </c>
      <c r="C94" s="2867"/>
      <c r="D94" s="2858" t="s">
        <v>1683</v>
      </c>
      <c r="E94" s="641"/>
      <c r="F94" s="642"/>
      <c r="G94" s="641"/>
      <c r="H94" s="642"/>
      <c r="I94" s="641"/>
      <c r="J94" s="643"/>
      <c r="K94" s="642"/>
      <c r="L94" s="642"/>
      <c r="M94" s="641"/>
      <c r="N94" s="642"/>
      <c r="O94" s="641"/>
      <c r="P94" s="642"/>
      <c r="Q94" s="641"/>
      <c r="R94" s="643"/>
      <c r="S94" s="642"/>
      <c r="T94" s="642"/>
      <c r="U94" s="641"/>
      <c r="V94" s="642"/>
      <c r="W94" s="641"/>
      <c r="X94" s="642"/>
      <c r="Y94" s="641"/>
      <c r="Z94" s="643"/>
      <c r="AA94" s="642"/>
      <c r="AB94" s="642"/>
      <c r="AC94" s="641"/>
      <c r="AD94" s="642"/>
      <c r="AE94" s="641"/>
      <c r="AF94" s="642"/>
      <c r="AG94" s="641"/>
      <c r="AH94" s="643"/>
      <c r="AI94" s="642"/>
      <c r="AJ94" s="642"/>
      <c r="AK94" s="641"/>
      <c r="AL94" s="642"/>
      <c r="AM94" s="641"/>
      <c r="AN94" s="642"/>
      <c r="AO94" s="641"/>
      <c r="AP94" s="643"/>
      <c r="AQ94" s="642"/>
      <c r="AR94" s="642"/>
      <c r="AS94" s="641"/>
      <c r="AT94" s="642"/>
      <c r="AU94" s="641"/>
      <c r="AV94" s="642"/>
      <c r="AW94" s="641"/>
      <c r="AX94" s="643"/>
      <c r="AY94" s="642"/>
      <c r="AZ94" s="642"/>
      <c r="BA94" s="641"/>
      <c r="BB94" s="642"/>
      <c r="BC94" s="641"/>
      <c r="BD94" s="642"/>
      <c r="BE94" s="641"/>
      <c r="BF94" s="643"/>
      <c r="BG94" s="642"/>
      <c r="BH94" s="642"/>
      <c r="BI94" s="1607" t="s">
        <v>1684</v>
      </c>
    </row>
    <row r="95" spans="1:61" ht="3" customHeight="1">
      <c r="A95" s="2864"/>
      <c r="B95" s="2868"/>
      <c r="C95" s="2869"/>
      <c r="D95" s="2859"/>
      <c r="E95" s="644"/>
      <c r="F95" s="645"/>
      <c r="G95" s="646"/>
      <c r="H95" s="647"/>
      <c r="I95" s="646"/>
      <c r="J95" s="648"/>
      <c r="K95" s="647"/>
      <c r="L95" s="647"/>
      <c r="M95" s="646"/>
      <c r="N95" s="647"/>
      <c r="O95" s="644"/>
      <c r="P95" s="645"/>
      <c r="Q95" s="644"/>
      <c r="R95" s="649"/>
      <c r="S95" s="645"/>
      <c r="T95" s="645"/>
      <c r="U95" s="644"/>
      <c r="V95" s="645"/>
      <c r="W95" s="644"/>
      <c r="X95" s="645"/>
      <c r="Y95" s="644"/>
      <c r="Z95" s="649"/>
      <c r="AA95" s="645"/>
      <c r="AB95" s="645"/>
      <c r="AC95" s="644"/>
      <c r="AD95" s="645"/>
      <c r="AE95" s="644"/>
      <c r="AF95" s="645"/>
      <c r="AG95" s="644"/>
      <c r="AH95" s="649"/>
      <c r="AI95" s="645"/>
      <c r="AJ95" s="645"/>
      <c r="AK95" s="644"/>
      <c r="AL95" s="645"/>
      <c r="AM95" s="644"/>
      <c r="AN95" s="645"/>
      <c r="AO95" s="644"/>
      <c r="AP95" s="649"/>
      <c r="AQ95" s="645"/>
      <c r="AR95" s="645"/>
      <c r="AS95" s="644"/>
      <c r="AT95" s="645"/>
      <c r="AU95" s="644"/>
      <c r="AV95" s="645"/>
      <c r="AW95" s="644"/>
      <c r="AX95" s="649"/>
      <c r="AY95" s="645"/>
      <c r="AZ95" s="645"/>
      <c r="BA95" s="644"/>
      <c r="BB95" s="645"/>
      <c r="BC95" s="644"/>
      <c r="BD95" s="645"/>
      <c r="BE95" s="644"/>
      <c r="BF95" s="649"/>
      <c r="BG95" s="645"/>
      <c r="BH95" s="645"/>
      <c r="BI95" s="2851"/>
    </row>
    <row r="96" spans="1:61" ht="6" customHeight="1">
      <c r="A96" s="2864"/>
      <c r="B96" s="2868"/>
      <c r="C96" s="2869"/>
      <c r="D96" s="2859"/>
      <c r="E96" s="644"/>
      <c r="F96" s="645"/>
      <c r="G96" s="644"/>
      <c r="H96" s="645"/>
      <c r="I96" s="644"/>
      <c r="J96" s="649"/>
      <c r="K96" s="645"/>
      <c r="L96" s="645"/>
      <c r="M96" s="644"/>
      <c r="N96" s="645"/>
      <c r="O96" s="644"/>
      <c r="P96" s="645"/>
      <c r="Q96" s="644"/>
      <c r="R96" s="649"/>
      <c r="S96" s="645"/>
      <c r="T96" s="645"/>
      <c r="U96" s="644"/>
      <c r="V96" s="645"/>
      <c r="W96" s="644"/>
      <c r="X96" s="645"/>
      <c r="Y96" s="644"/>
      <c r="Z96" s="649"/>
      <c r="AA96" s="645"/>
      <c r="AB96" s="645"/>
      <c r="AC96" s="644"/>
      <c r="AD96" s="645"/>
      <c r="AE96" s="644"/>
      <c r="AF96" s="645"/>
      <c r="AG96" s="644"/>
      <c r="AH96" s="649"/>
      <c r="AI96" s="645"/>
      <c r="AJ96" s="645"/>
      <c r="AK96" s="644"/>
      <c r="AL96" s="645"/>
      <c r="AM96" s="644"/>
      <c r="AN96" s="645"/>
      <c r="AO96" s="644"/>
      <c r="AP96" s="649"/>
      <c r="AQ96" s="645"/>
      <c r="AR96" s="645"/>
      <c r="AS96" s="644"/>
      <c r="AT96" s="645"/>
      <c r="AU96" s="644"/>
      <c r="AV96" s="645"/>
      <c r="AW96" s="644"/>
      <c r="AX96" s="649"/>
      <c r="AY96" s="645"/>
      <c r="AZ96" s="645"/>
      <c r="BA96" s="644"/>
      <c r="BB96" s="645"/>
      <c r="BC96" s="644"/>
      <c r="BD96" s="645"/>
      <c r="BE96" s="644"/>
      <c r="BF96" s="649"/>
      <c r="BG96" s="645"/>
      <c r="BH96" s="645"/>
      <c r="BI96" s="2851"/>
    </row>
    <row r="97" spans="1:61" ht="6" customHeight="1">
      <c r="A97" s="2864"/>
      <c r="B97" s="2852" t="s">
        <v>1672</v>
      </c>
      <c r="C97" s="2853"/>
      <c r="D97" s="2858" t="s">
        <v>1673</v>
      </c>
      <c r="E97" s="641"/>
      <c r="F97" s="642"/>
      <c r="G97" s="641"/>
      <c r="H97" s="643"/>
      <c r="I97" s="641"/>
      <c r="J97" s="643"/>
      <c r="K97" s="642"/>
      <c r="L97" s="643"/>
      <c r="M97" s="641"/>
      <c r="N97" s="642"/>
      <c r="O97" s="641"/>
      <c r="P97" s="643"/>
      <c r="Q97" s="641"/>
      <c r="R97" s="643"/>
      <c r="S97" s="642"/>
      <c r="T97" s="643"/>
      <c r="U97" s="641"/>
      <c r="V97" s="642"/>
      <c r="W97" s="641"/>
      <c r="X97" s="643"/>
      <c r="Y97" s="641"/>
      <c r="Z97" s="643"/>
      <c r="AA97" s="642"/>
      <c r="AB97" s="643"/>
      <c r="AC97" s="641"/>
      <c r="AD97" s="642"/>
      <c r="AE97" s="641"/>
      <c r="AF97" s="643"/>
      <c r="AG97" s="641"/>
      <c r="AH97" s="643"/>
      <c r="AI97" s="642"/>
      <c r="AJ97" s="643"/>
      <c r="AK97" s="641"/>
      <c r="AL97" s="642"/>
      <c r="AM97" s="641"/>
      <c r="AN97" s="643"/>
      <c r="AO97" s="641"/>
      <c r="AP97" s="643"/>
      <c r="AQ97" s="642"/>
      <c r="AR97" s="643"/>
      <c r="AS97" s="641"/>
      <c r="AT97" s="642"/>
      <c r="AU97" s="641"/>
      <c r="AV97" s="643"/>
      <c r="AW97" s="641"/>
      <c r="AX97" s="643"/>
      <c r="AY97" s="642"/>
      <c r="AZ97" s="643"/>
      <c r="BA97" s="641"/>
      <c r="BB97" s="642"/>
      <c r="BC97" s="641"/>
      <c r="BD97" s="643"/>
      <c r="BE97" s="641"/>
      <c r="BF97" s="643"/>
      <c r="BG97" s="642"/>
      <c r="BH97" s="643"/>
      <c r="BI97" s="1607" t="s">
        <v>1674</v>
      </c>
    </row>
    <row r="98" spans="1:61" ht="3" customHeight="1">
      <c r="A98" s="2864"/>
      <c r="B98" s="2854"/>
      <c r="C98" s="2855"/>
      <c r="D98" s="2859"/>
      <c r="E98" s="644"/>
      <c r="F98" s="645"/>
      <c r="G98" s="644"/>
      <c r="H98" s="649"/>
      <c r="I98" s="644"/>
      <c r="J98" s="650"/>
      <c r="K98" s="651"/>
      <c r="L98" s="650"/>
      <c r="M98" s="652"/>
      <c r="N98" s="651"/>
      <c r="O98" s="652"/>
      <c r="P98" s="650"/>
      <c r="Q98" s="652"/>
      <c r="R98" s="650"/>
      <c r="S98" s="651"/>
      <c r="T98" s="650"/>
      <c r="U98" s="652"/>
      <c r="V98" s="651"/>
      <c r="W98" s="652"/>
      <c r="X98" s="650"/>
      <c r="Y98" s="652"/>
      <c r="Z98" s="650"/>
      <c r="AA98" s="651"/>
      <c r="AB98" s="638"/>
      <c r="AC98" s="637"/>
      <c r="AD98" s="639"/>
      <c r="AE98" s="652"/>
      <c r="AF98" s="650"/>
      <c r="AG98" s="652"/>
      <c r="AH98" s="650"/>
      <c r="AI98" s="651"/>
      <c r="AJ98" s="650"/>
      <c r="AK98" s="652"/>
      <c r="AL98" s="651"/>
      <c r="AM98" s="652"/>
      <c r="AN98" s="650"/>
      <c r="AO98" s="652"/>
      <c r="AP98" s="650"/>
      <c r="AQ98" s="651"/>
      <c r="AR98" s="650"/>
      <c r="AS98" s="652"/>
      <c r="AT98" s="645"/>
      <c r="AU98" s="644"/>
      <c r="AV98" s="649"/>
      <c r="AW98" s="644"/>
      <c r="AX98" s="649"/>
      <c r="AY98" s="645"/>
      <c r="AZ98" s="649"/>
      <c r="BA98" s="644"/>
      <c r="BB98" s="645"/>
      <c r="BC98" s="644"/>
      <c r="BD98" s="649"/>
      <c r="BE98" s="644"/>
      <c r="BF98" s="649"/>
      <c r="BG98" s="645"/>
      <c r="BH98" s="649"/>
      <c r="BI98" s="2851"/>
    </row>
    <row r="99" spans="1:61" ht="6" customHeight="1">
      <c r="A99" s="2864"/>
      <c r="B99" s="2856"/>
      <c r="C99" s="2857"/>
      <c r="D99" s="2860"/>
      <c r="E99" s="653"/>
      <c r="F99" s="654"/>
      <c r="G99" s="653"/>
      <c r="H99" s="655"/>
      <c r="I99" s="653"/>
      <c r="J99" s="655"/>
      <c r="K99" s="654"/>
      <c r="L99" s="655"/>
      <c r="M99" s="653"/>
      <c r="N99" s="654"/>
      <c r="O99" s="653"/>
      <c r="P99" s="655"/>
      <c r="Q99" s="653"/>
      <c r="R99" s="655"/>
      <c r="S99" s="654"/>
      <c r="T99" s="655"/>
      <c r="U99" s="653"/>
      <c r="V99" s="654"/>
      <c r="W99" s="653"/>
      <c r="X99" s="655"/>
      <c r="Y99" s="653"/>
      <c r="Z99" s="655"/>
      <c r="AA99" s="654"/>
      <c r="AB99" s="655"/>
      <c r="AC99" s="653"/>
      <c r="AD99" s="654"/>
      <c r="AE99" s="653"/>
      <c r="AF99" s="655"/>
      <c r="AG99" s="653"/>
      <c r="AH99" s="655"/>
      <c r="AI99" s="654"/>
      <c r="AJ99" s="655"/>
      <c r="AK99" s="653"/>
      <c r="AL99" s="654"/>
      <c r="AM99" s="653"/>
      <c r="AN99" s="655"/>
      <c r="AO99" s="653"/>
      <c r="AP99" s="655"/>
      <c r="AQ99" s="654"/>
      <c r="AR99" s="655"/>
      <c r="AS99" s="653"/>
      <c r="AT99" s="654"/>
      <c r="AU99" s="653"/>
      <c r="AV99" s="655"/>
      <c r="AW99" s="653"/>
      <c r="AX99" s="655"/>
      <c r="AY99" s="654"/>
      <c r="AZ99" s="655"/>
      <c r="BA99" s="653"/>
      <c r="BB99" s="654"/>
      <c r="BC99" s="653"/>
      <c r="BD99" s="655"/>
      <c r="BE99" s="653"/>
      <c r="BF99" s="655"/>
      <c r="BG99" s="654"/>
      <c r="BH99" s="655"/>
      <c r="BI99" s="1608"/>
    </row>
    <row r="100" spans="1:61" ht="6" customHeight="1">
      <c r="A100" s="2864"/>
      <c r="B100" s="1257">
        <v>1</v>
      </c>
      <c r="C100" s="1258"/>
      <c r="D100" s="1439"/>
      <c r="E100" s="2845"/>
      <c r="F100" s="2846"/>
      <c r="G100" s="2845"/>
      <c r="H100" s="2846"/>
      <c r="I100" s="2845"/>
      <c r="J100" s="2846"/>
      <c r="K100" s="2845"/>
      <c r="L100" s="2846"/>
      <c r="M100" s="2845"/>
      <c r="N100" s="2846"/>
      <c r="O100" s="2845"/>
      <c r="P100" s="2846"/>
      <c r="Q100" s="2845"/>
      <c r="R100" s="2846"/>
      <c r="S100" s="2845"/>
      <c r="T100" s="2846"/>
      <c r="U100" s="2845"/>
      <c r="V100" s="2846"/>
      <c r="W100" s="2845"/>
      <c r="X100" s="2846"/>
      <c r="Y100" s="2845"/>
      <c r="Z100" s="2846"/>
      <c r="AA100" s="2845"/>
      <c r="AB100" s="2846"/>
      <c r="AC100" s="2845"/>
      <c r="AD100" s="2846"/>
      <c r="AE100" s="2845"/>
      <c r="AF100" s="2846"/>
      <c r="AG100" s="2845"/>
      <c r="AH100" s="2846"/>
      <c r="AI100" s="2845"/>
      <c r="AJ100" s="2846"/>
      <c r="AK100" s="2845"/>
      <c r="AL100" s="2846"/>
      <c r="AM100" s="2845"/>
      <c r="AN100" s="2846"/>
      <c r="AO100" s="2845"/>
      <c r="AP100" s="2846"/>
      <c r="AQ100" s="2845"/>
      <c r="AR100" s="2846"/>
      <c r="AS100" s="2845"/>
      <c r="AT100" s="2846"/>
      <c r="AU100" s="2845"/>
      <c r="AV100" s="2846"/>
      <c r="AW100" s="2845"/>
      <c r="AX100" s="2846"/>
      <c r="AY100" s="2845"/>
      <c r="AZ100" s="2846"/>
      <c r="BA100" s="2845"/>
      <c r="BB100" s="2846"/>
      <c r="BC100" s="2845"/>
      <c r="BD100" s="2846"/>
      <c r="BE100" s="2845"/>
      <c r="BF100" s="2846"/>
      <c r="BG100" s="2845"/>
      <c r="BH100" s="2846"/>
      <c r="BI100" s="1439" t="s">
        <v>108</v>
      </c>
    </row>
    <row r="101" spans="1:61" ht="3" customHeight="1">
      <c r="A101" s="2864"/>
      <c r="B101" s="1409"/>
      <c r="C101" s="1410"/>
      <c r="D101" s="1442"/>
      <c r="E101" s="2847"/>
      <c r="F101" s="2848"/>
      <c r="G101" s="2847"/>
      <c r="H101" s="2848"/>
      <c r="I101" s="2847"/>
      <c r="J101" s="2848"/>
      <c r="K101" s="2847"/>
      <c r="L101" s="2848"/>
      <c r="M101" s="2847"/>
      <c r="N101" s="2848"/>
      <c r="O101" s="2847"/>
      <c r="P101" s="2848"/>
      <c r="Q101" s="2847"/>
      <c r="R101" s="2848"/>
      <c r="S101" s="2847"/>
      <c r="T101" s="2848"/>
      <c r="U101" s="2847"/>
      <c r="V101" s="2848"/>
      <c r="W101" s="2847"/>
      <c r="X101" s="2848"/>
      <c r="Y101" s="2847"/>
      <c r="Z101" s="2848"/>
      <c r="AA101" s="2847"/>
      <c r="AB101" s="2848"/>
      <c r="AC101" s="2847"/>
      <c r="AD101" s="2848"/>
      <c r="AE101" s="2847"/>
      <c r="AF101" s="2848"/>
      <c r="AG101" s="2847"/>
      <c r="AH101" s="2848"/>
      <c r="AI101" s="2847"/>
      <c r="AJ101" s="2848"/>
      <c r="AK101" s="2847"/>
      <c r="AL101" s="2848"/>
      <c r="AM101" s="2847"/>
      <c r="AN101" s="2848"/>
      <c r="AO101" s="2847"/>
      <c r="AP101" s="2848"/>
      <c r="AQ101" s="2847"/>
      <c r="AR101" s="2848"/>
      <c r="AS101" s="2847"/>
      <c r="AT101" s="2848"/>
      <c r="AU101" s="2847"/>
      <c r="AV101" s="2848"/>
      <c r="AW101" s="2847"/>
      <c r="AX101" s="2848"/>
      <c r="AY101" s="2847"/>
      <c r="AZ101" s="2848"/>
      <c r="BA101" s="2847"/>
      <c r="BB101" s="2848"/>
      <c r="BC101" s="2847"/>
      <c r="BD101" s="2848"/>
      <c r="BE101" s="2847"/>
      <c r="BF101" s="2848"/>
      <c r="BG101" s="2847"/>
      <c r="BH101" s="2848"/>
      <c r="BI101" s="1442"/>
    </row>
    <row r="102" spans="1:61" ht="6" customHeight="1">
      <c r="A102" s="2864"/>
      <c r="B102" s="1409"/>
      <c r="C102" s="1410"/>
      <c r="D102" s="1442"/>
      <c r="E102" s="2849"/>
      <c r="F102" s="2850"/>
      <c r="G102" s="2849"/>
      <c r="H102" s="2850"/>
      <c r="I102" s="2849"/>
      <c r="J102" s="2850"/>
      <c r="K102" s="2849"/>
      <c r="L102" s="2850"/>
      <c r="M102" s="2849"/>
      <c r="N102" s="2850"/>
      <c r="O102" s="2849"/>
      <c r="P102" s="2850"/>
      <c r="Q102" s="2849"/>
      <c r="R102" s="2850"/>
      <c r="S102" s="2849"/>
      <c r="T102" s="2850"/>
      <c r="U102" s="2849"/>
      <c r="V102" s="2850"/>
      <c r="W102" s="2849"/>
      <c r="X102" s="2850"/>
      <c r="Y102" s="2849"/>
      <c r="Z102" s="2850"/>
      <c r="AA102" s="2849"/>
      <c r="AB102" s="2850"/>
      <c r="AC102" s="2849"/>
      <c r="AD102" s="2850"/>
      <c r="AE102" s="2849"/>
      <c r="AF102" s="2850"/>
      <c r="AG102" s="2849"/>
      <c r="AH102" s="2850"/>
      <c r="AI102" s="2849"/>
      <c r="AJ102" s="2850"/>
      <c r="AK102" s="2849"/>
      <c r="AL102" s="2850"/>
      <c r="AM102" s="2849"/>
      <c r="AN102" s="2850"/>
      <c r="AO102" s="2849"/>
      <c r="AP102" s="2850"/>
      <c r="AQ102" s="2849"/>
      <c r="AR102" s="2850"/>
      <c r="AS102" s="2849"/>
      <c r="AT102" s="2850"/>
      <c r="AU102" s="2849"/>
      <c r="AV102" s="2850"/>
      <c r="AW102" s="2849"/>
      <c r="AX102" s="2850"/>
      <c r="AY102" s="2849"/>
      <c r="AZ102" s="2850"/>
      <c r="BA102" s="2849"/>
      <c r="BB102" s="2850"/>
      <c r="BC102" s="2849"/>
      <c r="BD102" s="2850"/>
      <c r="BE102" s="2849"/>
      <c r="BF102" s="2850"/>
      <c r="BG102" s="2849"/>
      <c r="BH102" s="2850"/>
      <c r="BI102" s="1442"/>
    </row>
    <row r="103" spans="1:61" ht="6" customHeight="1">
      <c r="A103" s="2864"/>
      <c r="B103" s="1257">
        <v>2</v>
      </c>
      <c r="C103" s="1258"/>
      <c r="D103" s="1439"/>
      <c r="E103" s="2845"/>
      <c r="F103" s="2846"/>
      <c r="G103" s="2845"/>
      <c r="H103" s="2846"/>
      <c r="I103" s="2845"/>
      <c r="J103" s="2846"/>
      <c r="K103" s="2845"/>
      <c r="L103" s="2846"/>
      <c r="M103" s="2845"/>
      <c r="N103" s="2846"/>
      <c r="O103" s="2845"/>
      <c r="P103" s="2846"/>
      <c r="Q103" s="2845"/>
      <c r="R103" s="2846"/>
      <c r="S103" s="2845"/>
      <c r="T103" s="2846"/>
      <c r="U103" s="2845"/>
      <c r="V103" s="2846"/>
      <c r="W103" s="2845"/>
      <c r="X103" s="2846"/>
      <c r="Y103" s="2845"/>
      <c r="Z103" s="2846"/>
      <c r="AA103" s="2845"/>
      <c r="AB103" s="2846"/>
      <c r="AC103" s="2845"/>
      <c r="AD103" s="2846"/>
      <c r="AE103" s="2845"/>
      <c r="AF103" s="2846"/>
      <c r="AG103" s="2845"/>
      <c r="AH103" s="2846"/>
      <c r="AI103" s="2845"/>
      <c r="AJ103" s="2846"/>
      <c r="AK103" s="2845"/>
      <c r="AL103" s="2846"/>
      <c r="AM103" s="2845"/>
      <c r="AN103" s="2846"/>
      <c r="AO103" s="2845"/>
      <c r="AP103" s="2846"/>
      <c r="AQ103" s="2845"/>
      <c r="AR103" s="2846"/>
      <c r="AS103" s="2845"/>
      <c r="AT103" s="2846"/>
      <c r="AU103" s="2845"/>
      <c r="AV103" s="2846"/>
      <c r="AW103" s="2845"/>
      <c r="AX103" s="2846"/>
      <c r="AY103" s="2845"/>
      <c r="AZ103" s="2846"/>
      <c r="BA103" s="2845"/>
      <c r="BB103" s="2846"/>
      <c r="BC103" s="2845"/>
      <c r="BD103" s="2846"/>
      <c r="BE103" s="2845"/>
      <c r="BF103" s="2846"/>
      <c r="BG103" s="2845"/>
      <c r="BH103" s="2846"/>
      <c r="BI103" s="1439" t="s">
        <v>108</v>
      </c>
    </row>
    <row r="104" spans="1:61" ht="3" customHeight="1">
      <c r="A104" s="2864"/>
      <c r="B104" s="1409"/>
      <c r="C104" s="1410"/>
      <c r="D104" s="1442"/>
      <c r="E104" s="2847"/>
      <c r="F104" s="2848"/>
      <c r="G104" s="2847"/>
      <c r="H104" s="2848"/>
      <c r="I104" s="2847"/>
      <c r="J104" s="2848"/>
      <c r="K104" s="2847"/>
      <c r="L104" s="2848"/>
      <c r="M104" s="2847"/>
      <c r="N104" s="2848"/>
      <c r="O104" s="2847"/>
      <c r="P104" s="2848"/>
      <c r="Q104" s="2847"/>
      <c r="R104" s="2848"/>
      <c r="S104" s="2847"/>
      <c r="T104" s="2848"/>
      <c r="U104" s="2847"/>
      <c r="V104" s="2848"/>
      <c r="W104" s="2847"/>
      <c r="X104" s="2848"/>
      <c r="Y104" s="2847"/>
      <c r="Z104" s="2848"/>
      <c r="AA104" s="2847"/>
      <c r="AB104" s="2848"/>
      <c r="AC104" s="2847"/>
      <c r="AD104" s="2848"/>
      <c r="AE104" s="2847"/>
      <c r="AF104" s="2848"/>
      <c r="AG104" s="2847"/>
      <c r="AH104" s="2848"/>
      <c r="AI104" s="2847"/>
      <c r="AJ104" s="2848"/>
      <c r="AK104" s="2847"/>
      <c r="AL104" s="2848"/>
      <c r="AM104" s="2847"/>
      <c r="AN104" s="2848"/>
      <c r="AO104" s="2847"/>
      <c r="AP104" s="2848"/>
      <c r="AQ104" s="2847"/>
      <c r="AR104" s="2848"/>
      <c r="AS104" s="2847"/>
      <c r="AT104" s="2848"/>
      <c r="AU104" s="2847"/>
      <c r="AV104" s="2848"/>
      <c r="AW104" s="2847"/>
      <c r="AX104" s="2848"/>
      <c r="AY104" s="2847"/>
      <c r="AZ104" s="2848"/>
      <c r="BA104" s="2847"/>
      <c r="BB104" s="2848"/>
      <c r="BC104" s="2847"/>
      <c r="BD104" s="2848"/>
      <c r="BE104" s="2847"/>
      <c r="BF104" s="2848"/>
      <c r="BG104" s="2847"/>
      <c r="BH104" s="2848"/>
      <c r="BI104" s="1442"/>
    </row>
    <row r="105" spans="1:61" ht="6" customHeight="1">
      <c r="A105" s="2864"/>
      <c r="B105" s="1260"/>
      <c r="C105" s="1261"/>
      <c r="D105" s="1440"/>
      <c r="E105" s="2849"/>
      <c r="F105" s="2850"/>
      <c r="G105" s="2849"/>
      <c r="H105" s="2850"/>
      <c r="I105" s="2849"/>
      <c r="J105" s="2850"/>
      <c r="K105" s="2849"/>
      <c r="L105" s="2850"/>
      <c r="M105" s="2849"/>
      <c r="N105" s="2850"/>
      <c r="O105" s="2849"/>
      <c r="P105" s="2850"/>
      <c r="Q105" s="2849"/>
      <c r="R105" s="2850"/>
      <c r="S105" s="2849"/>
      <c r="T105" s="2850"/>
      <c r="U105" s="2849"/>
      <c r="V105" s="2850"/>
      <c r="W105" s="2849"/>
      <c r="X105" s="2850"/>
      <c r="Y105" s="2849"/>
      <c r="Z105" s="2850"/>
      <c r="AA105" s="2849"/>
      <c r="AB105" s="2850"/>
      <c r="AC105" s="2849"/>
      <c r="AD105" s="2850"/>
      <c r="AE105" s="2849"/>
      <c r="AF105" s="2850"/>
      <c r="AG105" s="2849"/>
      <c r="AH105" s="2850"/>
      <c r="AI105" s="2849"/>
      <c r="AJ105" s="2850"/>
      <c r="AK105" s="2849"/>
      <c r="AL105" s="2850"/>
      <c r="AM105" s="2849"/>
      <c r="AN105" s="2850"/>
      <c r="AO105" s="2849"/>
      <c r="AP105" s="2850"/>
      <c r="AQ105" s="2849"/>
      <c r="AR105" s="2850"/>
      <c r="AS105" s="2849"/>
      <c r="AT105" s="2850"/>
      <c r="AU105" s="2849"/>
      <c r="AV105" s="2850"/>
      <c r="AW105" s="2849"/>
      <c r="AX105" s="2850"/>
      <c r="AY105" s="2849"/>
      <c r="AZ105" s="2850"/>
      <c r="BA105" s="2849"/>
      <c r="BB105" s="2850"/>
      <c r="BC105" s="2849"/>
      <c r="BD105" s="2850"/>
      <c r="BE105" s="2849"/>
      <c r="BF105" s="2850"/>
      <c r="BG105" s="2849"/>
      <c r="BH105" s="2850"/>
      <c r="BI105" s="1440"/>
    </row>
    <row r="106" spans="1:61" ht="6" customHeight="1">
      <c r="A106" s="2864"/>
      <c r="B106" s="1409">
        <v>3</v>
      </c>
      <c r="C106" s="1410"/>
      <c r="D106" s="1442"/>
      <c r="E106" s="2845"/>
      <c r="F106" s="2846"/>
      <c r="G106" s="2845"/>
      <c r="H106" s="2846"/>
      <c r="I106" s="2845"/>
      <c r="J106" s="2846"/>
      <c r="K106" s="2845"/>
      <c r="L106" s="2846"/>
      <c r="M106" s="2845"/>
      <c r="N106" s="2846"/>
      <c r="O106" s="2845"/>
      <c r="P106" s="2846"/>
      <c r="Q106" s="2845"/>
      <c r="R106" s="2846"/>
      <c r="S106" s="2845"/>
      <c r="T106" s="2846"/>
      <c r="U106" s="2845"/>
      <c r="V106" s="2846"/>
      <c r="W106" s="2845"/>
      <c r="X106" s="2846"/>
      <c r="Y106" s="2845"/>
      <c r="Z106" s="2846"/>
      <c r="AA106" s="2845"/>
      <c r="AB106" s="2846"/>
      <c r="AC106" s="2845"/>
      <c r="AD106" s="2846"/>
      <c r="AE106" s="2845"/>
      <c r="AF106" s="2846"/>
      <c r="AG106" s="2845"/>
      <c r="AH106" s="2846"/>
      <c r="AI106" s="2845"/>
      <c r="AJ106" s="2846"/>
      <c r="AK106" s="2845"/>
      <c r="AL106" s="2846"/>
      <c r="AM106" s="2845"/>
      <c r="AN106" s="2846"/>
      <c r="AO106" s="2845"/>
      <c r="AP106" s="2846"/>
      <c r="AQ106" s="2845"/>
      <c r="AR106" s="2846"/>
      <c r="AS106" s="2845"/>
      <c r="AT106" s="2846"/>
      <c r="AU106" s="2845"/>
      <c r="AV106" s="2846"/>
      <c r="AW106" s="2845"/>
      <c r="AX106" s="2846"/>
      <c r="AY106" s="2845"/>
      <c r="AZ106" s="2846"/>
      <c r="BA106" s="2845"/>
      <c r="BB106" s="2846"/>
      <c r="BC106" s="2845"/>
      <c r="BD106" s="2846"/>
      <c r="BE106" s="2845"/>
      <c r="BF106" s="2846"/>
      <c r="BG106" s="2845"/>
      <c r="BH106" s="2846"/>
      <c r="BI106" s="1442" t="s">
        <v>108</v>
      </c>
    </row>
    <row r="107" spans="1:61" ht="3" customHeight="1">
      <c r="A107" s="2864"/>
      <c r="B107" s="1409"/>
      <c r="C107" s="1410"/>
      <c r="D107" s="1442"/>
      <c r="E107" s="2847"/>
      <c r="F107" s="2848"/>
      <c r="G107" s="2847"/>
      <c r="H107" s="2848"/>
      <c r="I107" s="2847"/>
      <c r="J107" s="2848"/>
      <c r="K107" s="2847"/>
      <c r="L107" s="2848"/>
      <c r="M107" s="2847"/>
      <c r="N107" s="2848"/>
      <c r="O107" s="2847"/>
      <c r="P107" s="2848"/>
      <c r="Q107" s="2847"/>
      <c r="R107" s="2848"/>
      <c r="S107" s="2847"/>
      <c r="T107" s="2848"/>
      <c r="U107" s="2847"/>
      <c r="V107" s="2848"/>
      <c r="W107" s="2847"/>
      <c r="X107" s="2848"/>
      <c r="Y107" s="2847"/>
      <c r="Z107" s="2848"/>
      <c r="AA107" s="2847"/>
      <c r="AB107" s="2848"/>
      <c r="AC107" s="2847"/>
      <c r="AD107" s="2848"/>
      <c r="AE107" s="2847"/>
      <c r="AF107" s="2848"/>
      <c r="AG107" s="2847"/>
      <c r="AH107" s="2848"/>
      <c r="AI107" s="2847"/>
      <c r="AJ107" s="2848"/>
      <c r="AK107" s="2847"/>
      <c r="AL107" s="2848"/>
      <c r="AM107" s="2847"/>
      <c r="AN107" s="2848"/>
      <c r="AO107" s="2847"/>
      <c r="AP107" s="2848"/>
      <c r="AQ107" s="2847"/>
      <c r="AR107" s="2848"/>
      <c r="AS107" s="2847"/>
      <c r="AT107" s="2848"/>
      <c r="AU107" s="2847"/>
      <c r="AV107" s="2848"/>
      <c r="AW107" s="2847"/>
      <c r="AX107" s="2848"/>
      <c r="AY107" s="2847"/>
      <c r="AZ107" s="2848"/>
      <c r="BA107" s="2847"/>
      <c r="BB107" s="2848"/>
      <c r="BC107" s="2847"/>
      <c r="BD107" s="2848"/>
      <c r="BE107" s="2847"/>
      <c r="BF107" s="2848"/>
      <c r="BG107" s="2847"/>
      <c r="BH107" s="2848"/>
      <c r="BI107" s="1442"/>
    </row>
    <row r="108" spans="1:61" ht="6" customHeight="1">
      <c r="A108" s="2864"/>
      <c r="B108" s="1409"/>
      <c r="C108" s="1410"/>
      <c r="D108" s="1442"/>
      <c r="E108" s="2849"/>
      <c r="F108" s="2850"/>
      <c r="G108" s="2849"/>
      <c r="H108" s="2850"/>
      <c r="I108" s="2849"/>
      <c r="J108" s="2850"/>
      <c r="K108" s="2849"/>
      <c r="L108" s="2850"/>
      <c r="M108" s="2849"/>
      <c r="N108" s="2850"/>
      <c r="O108" s="2849"/>
      <c r="P108" s="2850"/>
      <c r="Q108" s="2849"/>
      <c r="R108" s="2850"/>
      <c r="S108" s="2849"/>
      <c r="T108" s="2850"/>
      <c r="U108" s="2849"/>
      <c r="V108" s="2850"/>
      <c r="W108" s="2849"/>
      <c r="X108" s="2850"/>
      <c r="Y108" s="2849"/>
      <c r="Z108" s="2850"/>
      <c r="AA108" s="2849"/>
      <c r="AB108" s="2850"/>
      <c r="AC108" s="2849"/>
      <c r="AD108" s="2850"/>
      <c r="AE108" s="2849"/>
      <c r="AF108" s="2850"/>
      <c r="AG108" s="2849"/>
      <c r="AH108" s="2850"/>
      <c r="AI108" s="2849"/>
      <c r="AJ108" s="2850"/>
      <c r="AK108" s="2849"/>
      <c r="AL108" s="2850"/>
      <c r="AM108" s="2849"/>
      <c r="AN108" s="2850"/>
      <c r="AO108" s="2849"/>
      <c r="AP108" s="2850"/>
      <c r="AQ108" s="2849"/>
      <c r="AR108" s="2850"/>
      <c r="AS108" s="2849"/>
      <c r="AT108" s="2850"/>
      <c r="AU108" s="2849"/>
      <c r="AV108" s="2850"/>
      <c r="AW108" s="2849"/>
      <c r="AX108" s="2850"/>
      <c r="AY108" s="2849"/>
      <c r="AZ108" s="2850"/>
      <c r="BA108" s="2849"/>
      <c r="BB108" s="2850"/>
      <c r="BC108" s="2849"/>
      <c r="BD108" s="2850"/>
      <c r="BE108" s="2849"/>
      <c r="BF108" s="2850"/>
      <c r="BG108" s="2849"/>
      <c r="BH108" s="2850"/>
      <c r="BI108" s="1442"/>
    </row>
    <row r="109" spans="1:61" ht="6" customHeight="1">
      <c r="A109" s="2864"/>
      <c r="B109" s="1257">
        <v>4</v>
      </c>
      <c r="C109" s="1258"/>
      <c r="D109" s="1439"/>
      <c r="E109" s="2845"/>
      <c r="F109" s="2846"/>
      <c r="G109" s="2845"/>
      <c r="H109" s="2846"/>
      <c r="I109" s="2845"/>
      <c r="J109" s="2846"/>
      <c r="K109" s="2845"/>
      <c r="L109" s="2846"/>
      <c r="M109" s="2845"/>
      <c r="N109" s="2846"/>
      <c r="O109" s="2845"/>
      <c r="P109" s="2846"/>
      <c r="Q109" s="2845"/>
      <c r="R109" s="2846"/>
      <c r="S109" s="2845"/>
      <c r="T109" s="2846"/>
      <c r="U109" s="2845"/>
      <c r="V109" s="2846"/>
      <c r="W109" s="2845"/>
      <c r="X109" s="2846"/>
      <c r="Y109" s="2845"/>
      <c r="Z109" s="2846"/>
      <c r="AA109" s="2845"/>
      <c r="AB109" s="2846"/>
      <c r="AC109" s="2845"/>
      <c r="AD109" s="2846"/>
      <c r="AE109" s="2845"/>
      <c r="AF109" s="2846"/>
      <c r="AG109" s="2845"/>
      <c r="AH109" s="2846"/>
      <c r="AI109" s="2845"/>
      <c r="AJ109" s="2846"/>
      <c r="AK109" s="2845"/>
      <c r="AL109" s="2846"/>
      <c r="AM109" s="2845"/>
      <c r="AN109" s="2846"/>
      <c r="AO109" s="2845"/>
      <c r="AP109" s="2846"/>
      <c r="AQ109" s="2845"/>
      <c r="AR109" s="2846"/>
      <c r="AS109" s="2845"/>
      <c r="AT109" s="2846"/>
      <c r="AU109" s="2845"/>
      <c r="AV109" s="2846"/>
      <c r="AW109" s="2845"/>
      <c r="AX109" s="2846"/>
      <c r="AY109" s="2845"/>
      <c r="AZ109" s="2846"/>
      <c r="BA109" s="2845"/>
      <c r="BB109" s="2846"/>
      <c r="BC109" s="2845"/>
      <c r="BD109" s="2846"/>
      <c r="BE109" s="2845"/>
      <c r="BF109" s="2846"/>
      <c r="BG109" s="2845"/>
      <c r="BH109" s="2846"/>
      <c r="BI109" s="1439" t="s">
        <v>108</v>
      </c>
    </row>
    <row r="110" spans="1:61" ht="3" customHeight="1">
      <c r="A110" s="2864"/>
      <c r="B110" s="1409"/>
      <c r="C110" s="1410"/>
      <c r="D110" s="1442"/>
      <c r="E110" s="2847"/>
      <c r="F110" s="2848"/>
      <c r="G110" s="2847"/>
      <c r="H110" s="2848"/>
      <c r="I110" s="2847"/>
      <c r="J110" s="2848"/>
      <c r="K110" s="2847"/>
      <c r="L110" s="2848"/>
      <c r="M110" s="2847"/>
      <c r="N110" s="2848"/>
      <c r="O110" s="2847"/>
      <c r="P110" s="2848"/>
      <c r="Q110" s="2847"/>
      <c r="R110" s="2848"/>
      <c r="S110" s="2847"/>
      <c r="T110" s="2848"/>
      <c r="U110" s="2847"/>
      <c r="V110" s="2848"/>
      <c r="W110" s="2847"/>
      <c r="X110" s="2848"/>
      <c r="Y110" s="2847"/>
      <c r="Z110" s="2848"/>
      <c r="AA110" s="2847"/>
      <c r="AB110" s="2848"/>
      <c r="AC110" s="2847"/>
      <c r="AD110" s="2848"/>
      <c r="AE110" s="2847"/>
      <c r="AF110" s="2848"/>
      <c r="AG110" s="2847"/>
      <c r="AH110" s="2848"/>
      <c r="AI110" s="2847"/>
      <c r="AJ110" s="2848"/>
      <c r="AK110" s="2847"/>
      <c r="AL110" s="2848"/>
      <c r="AM110" s="2847"/>
      <c r="AN110" s="2848"/>
      <c r="AO110" s="2847"/>
      <c r="AP110" s="2848"/>
      <c r="AQ110" s="2847"/>
      <c r="AR110" s="2848"/>
      <c r="AS110" s="2847"/>
      <c r="AT110" s="2848"/>
      <c r="AU110" s="2847"/>
      <c r="AV110" s="2848"/>
      <c r="AW110" s="2847"/>
      <c r="AX110" s="2848"/>
      <c r="AY110" s="2847"/>
      <c r="AZ110" s="2848"/>
      <c r="BA110" s="2847"/>
      <c r="BB110" s="2848"/>
      <c r="BC110" s="2847"/>
      <c r="BD110" s="2848"/>
      <c r="BE110" s="2847"/>
      <c r="BF110" s="2848"/>
      <c r="BG110" s="2847"/>
      <c r="BH110" s="2848"/>
      <c r="BI110" s="1442"/>
    </row>
    <row r="111" spans="1:61" ht="6" customHeight="1">
      <c r="A111" s="2864"/>
      <c r="B111" s="1260"/>
      <c r="C111" s="1261"/>
      <c r="D111" s="1440"/>
      <c r="E111" s="2849"/>
      <c r="F111" s="2850"/>
      <c r="G111" s="2849"/>
      <c r="H111" s="2850"/>
      <c r="I111" s="2849"/>
      <c r="J111" s="2850"/>
      <c r="K111" s="2849"/>
      <c r="L111" s="2850"/>
      <c r="M111" s="2849"/>
      <c r="N111" s="2850"/>
      <c r="O111" s="2849"/>
      <c r="P111" s="2850"/>
      <c r="Q111" s="2849"/>
      <c r="R111" s="2850"/>
      <c r="S111" s="2849"/>
      <c r="T111" s="2850"/>
      <c r="U111" s="2849"/>
      <c r="V111" s="2850"/>
      <c r="W111" s="2849"/>
      <c r="X111" s="2850"/>
      <c r="Y111" s="2849"/>
      <c r="Z111" s="2850"/>
      <c r="AA111" s="2849"/>
      <c r="AB111" s="2850"/>
      <c r="AC111" s="2849"/>
      <c r="AD111" s="2850"/>
      <c r="AE111" s="2849"/>
      <c r="AF111" s="2850"/>
      <c r="AG111" s="2849"/>
      <c r="AH111" s="2850"/>
      <c r="AI111" s="2849"/>
      <c r="AJ111" s="2850"/>
      <c r="AK111" s="2849"/>
      <c r="AL111" s="2850"/>
      <c r="AM111" s="2849"/>
      <c r="AN111" s="2850"/>
      <c r="AO111" s="2849"/>
      <c r="AP111" s="2850"/>
      <c r="AQ111" s="2849"/>
      <c r="AR111" s="2850"/>
      <c r="AS111" s="2849"/>
      <c r="AT111" s="2850"/>
      <c r="AU111" s="2849"/>
      <c r="AV111" s="2850"/>
      <c r="AW111" s="2849"/>
      <c r="AX111" s="2850"/>
      <c r="AY111" s="2849"/>
      <c r="AZ111" s="2850"/>
      <c r="BA111" s="2849"/>
      <c r="BB111" s="2850"/>
      <c r="BC111" s="2849"/>
      <c r="BD111" s="2850"/>
      <c r="BE111" s="2849"/>
      <c r="BF111" s="2850"/>
      <c r="BG111" s="2849"/>
      <c r="BH111" s="2850"/>
      <c r="BI111" s="1440"/>
    </row>
    <row r="112" spans="1:61" ht="6" customHeight="1">
      <c r="A112" s="2864"/>
      <c r="B112" s="1409">
        <v>5</v>
      </c>
      <c r="C112" s="1410"/>
      <c r="D112" s="1442"/>
      <c r="E112" s="2845"/>
      <c r="F112" s="2846"/>
      <c r="G112" s="2845"/>
      <c r="H112" s="2846"/>
      <c r="I112" s="2845"/>
      <c r="J112" s="2846"/>
      <c r="K112" s="2845"/>
      <c r="L112" s="2846"/>
      <c r="M112" s="2845"/>
      <c r="N112" s="2846"/>
      <c r="O112" s="2845"/>
      <c r="P112" s="2846"/>
      <c r="Q112" s="2845"/>
      <c r="R112" s="2846"/>
      <c r="S112" s="2845"/>
      <c r="T112" s="2846"/>
      <c r="U112" s="2845"/>
      <c r="V112" s="2846"/>
      <c r="W112" s="2845"/>
      <c r="X112" s="2846"/>
      <c r="Y112" s="2845"/>
      <c r="Z112" s="2846"/>
      <c r="AA112" s="2845"/>
      <c r="AB112" s="2846"/>
      <c r="AC112" s="2845"/>
      <c r="AD112" s="2846"/>
      <c r="AE112" s="2845"/>
      <c r="AF112" s="2846"/>
      <c r="AG112" s="2845"/>
      <c r="AH112" s="2846"/>
      <c r="AI112" s="2845"/>
      <c r="AJ112" s="2846"/>
      <c r="AK112" s="2845"/>
      <c r="AL112" s="2846"/>
      <c r="AM112" s="2845"/>
      <c r="AN112" s="2846"/>
      <c r="AO112" s="2845"/>
      <c r="AP112" s="2846"/>
      <c r="AQ112" s="2845"/>
      <c r="AR112" s="2846"/>
      <c r="AS112" s="2845"/>
      <c r="AT112" s="2846"/>
      <c r="AU112" s="2845"/>
      <c r="AV112" s="2846"/>
      <c r="AW112" s="2845"/>
      <c r="AX112" s="2846"/>
      <c r="AY112" s="2845"/>
      <c r="AZ112" s="2846"/>
      <c r="BA112" s="2845"/>
      <c r="BB112" s="2846"/>
      <c r="BC112" s="2845"/>
      <c r="BD112" s="2846"/>
      <c r="BE112" s="2845"/>
      <c r="BF112" s="2846"/>
      <c r="BG112" s="2845"/>
      <c r="BH112" s="2846"/>
      <c r="BI112" s="1442" t="s">
        <v>108</v>
      </c>
    </row>
    <row r="113" spans="1:61" ht="3" customHeight="1">
      <c r="A113" s="2864"/>
      <c r="B113" s="1409"/>
      <c r="C113" s="1410"/>
      <c r="D113" s="1442"/>
      <c r="E113" s="2847"/>
      <c r="F113" s="2848"/>
      <c r="G113" s="2847"/>
      <c r="H113" s="2848"/>
      <c r="I113" s="2847"/>
      <c r="J113" s="2848"/>
      <c r="K113" s="2847"/>
      <c r="L113" s="2848"/>
      <c r="M113" s="2847"/>
      <c r="N113" s="2848"/>
      <c r="O113" s="2847"/>
      <c r="P113" s="2848"/>
      <c r="Q113" s="2847"/>
      <c r="R113" s="2848"/>
      <c r="S113" s="2847"/>
      <c r="T113" s="2848"/>
      <c r="U113" s="2847"/>
      <c r="V113" s="2848"/>
      <c r="W113" s="2847"/>
      <c r="X113" s="2848"/>
      <c r="Y113" s="2847"/>
      <c r="Z113" s="2848"/>
      <c r="AA113" s="2847"/>
      <c r="AB113" s="2848"/>
      <c r="AC113" s="2847"/>
      <c r="AD113" s="2848"/>
      <c r="AE113" s="2847"/>
      <c r="AF113" s="2848"/>
      <c r="AG113" s="2847"/>
      <c r="AH113" s="2848"/>
      <c r="AI113" s="2847"/>
      <c r="AJ113" s="2848"/>
      <c r="AK113" s="2847"/>
      <c r="AL113" s="2848"/>
      <c r="AM113" s="2847"/>
      <c r="AN113" s="2848"/>
      <c r="AO113" s="2847"/>
      <c r="AP113" s="2848"/>
      <c r="AQ113" s="2847"/>
      <c r="AR113" s="2848"/>
      <c r="AS113" s="2847"/>
      <c r="AT113" s="2848"/>
      <c r="AU113" s="2847"/>
      <c r="AV113" s="2848"/>
      <c r="AW113" s="2847"/>
      <c r="AX113" s="2848"/>
      <c r="AY113" s="2847"/>
      <c r="AZ113" s="2848"/>
      <c r="BA113" s="2847"/>
      <c r="BB113" s="2848"/>
      <c r="BC113" s="2847"/>
      <c r="BD113" s="2848"/>
      <c r="BE113" s="2847"/>
      <c r="BF113" s="2848"/>
      <c r="BG113" s="2847"/>
      <c r="BH113" s="2848"/>
      <c r="BI113" s="1442"/>
    </row>
    <row r="114" spans="1:61" ht="6" customHeight="1">
      <c r="A114" s="2864"/>
      <c r="B114" s="1260"/>
      <c r="C114" s="1410"/>
      <c r="D114" s="1442"/>
      <c r="E114" s="2849"/>
      <c r="F114" s="2850"/>
      <c r="G114" s="2849"/>
      <c r="H114" s="2850"/>
      <c r="I114" s="2849"/>
      <c r="J114" s="2850"/>
      <c r="K114" s="2849"/>
      <c r="L114" s="2850"/>
      <c r="M114" s="2849"/>
      <c r="N114" s="2850"/>
      <c r="O114" s="2849"/>
      <c r="P114" s="2850"/>
      <c r="Q114" s="2849"/>
      <c r="R114" s="2850"/>
      <c r="S114" s="2849"/>
      <c r="T114" s="2850"/>
      <c r="U114" s="2849"/>
      <c r="V114" s="2850"/>
      <c r="W114" s="2849"/>
      <c r="X114" s="2850"/>
      <c r="Y114" s="2849"/>
      <c r="Z114" s="2850"/>
      <c r="AA114" s="2849"/>
      <c r="AB114" s="2850"/>
      <c r="AC114" s="2849"/>
      <c r="AD114" s="2850"/>
      <c r="AE114" s="2849"/>
      <c r="AF114" s="2850"/>
      <c r="AG114" s="2849"/>
      <c r="AH114" s="2850"/>
      <c r="AI114" s="2849"/>
      <c r="AJ114" s="2850"/>
      <c r="AK114" s="2849"/>
      <c r="AL114" s="2850"/>
      <c r="AM114" s="2849"/>
      <c r="AN114" s="2850"/>
      <c r="AO114" s="2849"/>
      <c r="AP114" s="2850"/>
      <c r="AQ114" s="2849"/>
      <c r="AR114" s="2850"/>
      <c r="AS114" s="2849"/>
      <c r="AT114" s="2850"/>
      <c r="AU114" s="2849"/>
      <c r="AV114" s="2850"/>
      <c r="AW114" s="2849"/>
      <c r="AX114" s="2850"/>
      <c r="AY114" s="2849"/>
      <c r="AZ114" s="2850"/>
      <c r="BA114" s="2849"/>
      <c r="BB114" s="2850"/>
      <c r="BC114" s="2849"/>
      <c r="BD114" s="2850"/>
      <c r="BE114" s="2849"/>
      <c r="BF114" s="2850"/>
      <c r="BG114" s="2849"/>
      <c r="BH114" s="2850"/>
      <c r="BI114" s="1440"/>
    </row>
    <row r="115" spans="1:61" ht="6" customHeight="1">
      <c r="A115" s="2864"/>
      <c r="B115" s="1409">
        <v>6</v>
      </c>
      <c r="C115" s="1258"/>
      <c r="D115" s="1439"/>
      <c r="E115" s="2845"/>
      <c r="F115" s="2846"/>
      <c r="G115" s="2845"/>
      <c r="H115" s="2846"/>
      <c r="I115" s="2845"/>
      <c r="J115" s="2846"/>
      <c r="K115" s="2845"/>
      <c r="L115" s="2846"/>
      <c r="M115" s="2845"/>
      <c r="N115" s="2846"/>
      <c r="O115" s="2845"/>
      <c r="P115" s="2846"/>
      <c r="Q115" s="2845"/>
      <c r="R115" s="2846"/>
      <c r="S115" s="2845"/>
      <c r="T115" s="2846"/>
      <c r="U115" s="2845"/>
      <c r="V115" s="2846"/>
      <c r="W115" s="2845"/>
      <c r="X115" s="2846"/>
      <c r="Y115" s="2845"/>
      <c r="Z115" s="2846"/>
      <c r="AA115" s="2845"/>
      <c r="AB115" s="2846"/>
      <c r="AC115" s="2845"/>
      <c r="AD115" s="2846"/>
      <c r="AE115" s="2845"/>
      <c r="AF115" s="2846"/>
      <c r="AG115" s="2845"/>
      <c r="AH115" s="2846"/>
      <c r="AI115" s="2845"/>
      <c r="AJ115" s="2846"/>
      <c r="AK115" s="2845"/>
      <c r="AL115" s="2846"/>
      <c r="AM115" s="2845"/>
      <c r="AN115" s="2846"/>
      <c r="AO115" s="2845"/>
      <c r="AP115" s="2846"/>
      <c r="AQ115" s="2845"/>
      <c r="AR115" s="2846"/>
      <c r="AS115" s="2845"/>
      <c r="AT115" s="2846"/>
      <c r="AU115" s="2845"/>
      <c r="AV115" s="2846"/>
      <c r="AW115" s="2845"/>
      <c r="AX115" s="2846"/>
      <c r="AY115" s="2845"/>
      <c r="AZ115" s="2846"/>
      <c r="BA115" s="2845"/>
      <c r="BB115" s="2846"/>
      <c r="BC115" s="2845"/>
      <c r="BD115" s="2846"/>
      <c r="BE115" s="2845"/>
      <c r="BF115" s="2846"/>
      <c r="BG115" s="2845"/>
      <c r="BH115" s="2846"/>
      <c r="BI115" s="1442" t="s">
        <v>108</v>
      </c>
    </row>
    <row r="116" spans="1:61" ht="3" customHeight="1">
      <c r="A116" s="2864"/>
      <c r="B116" s="1409"/>
      <c r="C116" s="1410"/>
      <c r="D116" s="1442"/>
      <c r="E116" s="2847"/>
      <c r="F116" s="2848"/>
      <c r="G116" s="2847"/>
      <c r="H116" s="2848"/>
      <c r="I116" s="2847"/>
      <c r="J116" s="2848"/>
      <c r="K116" s="2847"/>
      <c r="L116" s="2848"/>
      <c r="M116" s="2847"/>
      <c r="N116" s="2848"/>
      <c r="O116" s="2847"/>
      <c r="P116" s="2848"/>
      <c r="Q116" s="2847"/>
      <c r="R116" s="2848"/>
      <c r="S116" s="2847"/>
      <c r="T116" s="2848"/>
      <c r="U116" s="2847"/>
      <c r="V116" s="2848"/>
      <c r="W116" s="2847"/>
      <c r="X116" s="2848"/>
      <c r="Y116" s="2847"/>
      <c r="Z116" s="2848"/>
      <c r="AA116" s="2847"/>
      <c r="AB116" s="2848"/>
      <c r="AC116" s="2847"/>
      <c r="AD116" s="2848"/>
      <c r="AE116" s="2847"/>
      <c r="AF116" s="2848"/>
      <c r="AG116" s="2847"/>
      <c r="AH116" s="2848"/>
      <c r="AI116" s="2847"/>
      <c r="AJ116" s="2848"/>
      <c r="AK116" s="2847"/>
      <c r="AL116" s="2848"/>
      <c r="AM116" s="2847"/>
      <c r="AN116" s="2848"/>
      <c r="AO116" s="2847"/>
      <c r="AP116" s="2848"/>
      <c r="AQ116" s="2847"/>
      <c r="AR116" s="2848"/>
      <c r="AS116" s="2847"/>
      <c r="AT116" s="2848"/>
      <c r="AU116" s="2847"/>
      <c r="AV116" s="2848"/>
      <c r="AW116" s="2847"/>
      <c r="AX116" s="2848"/>
      <c r="AY116" s="2847"/>
      <c r="AZ116" s="2848"/>
      <c r="BA116" s="2847"/>
      <c r="BB116" s="2848"/>
      <c r="BC116" s="2847"/>
      <c r="BD116" s="2848"/>
      <c r="BE116" s="2847"/>
      <c r="BF116" s="2848"/>
      <c r="BG116" s="2847"/>
      <c r="BH116" s="2848"/>
      <c r="BI116" s="1442"/>
    </row>
    <row r="117" spans="1:61" ht="6" customHeight="1">
      <c r="A117" s="2864"/>
      <c r="B117" s="1409"/>
      <c r="C117" s="1410"/>
      <c r="D117" s="1442"/>
      <c r="E117" s="2849"/>
      <c r="F117" s="2850"/>
      <c r="G117" s="2849"/>
      <c r="H117" s="2850"/>
      <c r="I117" s="2849"/>
      <c r="J117" s="2850"/>
      <c r="K117" s="2849"/>
      <c r="L117" s="2850"/>
      <c r="M117" s="2849"/>
      <c r="N117" s="2850"/>
      <c r="O117" s="2849"/>
      <c r="P117" s="2850"/>
      <c r="Q117" s="2849"/>
      <c r="R117" s="2850"/>
      <c r="S117" s="2849"/>
      <c r="T117" s="2850"/>
      <c r="U117" s="2849"/>
      <c r="V117" s="2850"/>
      <c r="W117" s="2849"/>
      <c r="X117" s="2850"/>
      <c r="Y117" s="2849"/>
      <c r="Z117" s="2850"/>
      <c r="AA117" s="2849"/>
      <c r="AB117" s="2850"/>
      <c r="AC117" s="2849"/>
      <c r="AD117" s="2850"/>
      <c r="AE117" s="2849"/>
      <c r="AF117" s="2850"/>
      <c r="AG117" s="2849"/>
      <c r="AH117" s="2850"/>
      <c r="AI117" s="2849"/>
      <c r="AJ117" s="2850"/>
      <c r="AK117" s="2849"/>
      <c r="AL117" s="2850"/>
      <c r="AM117" s="2849"/>
      <c r="AN117" s="2850"/>
      <c r="AO117" s="2849"/>
      <c r="AP117" s="2850"/>
      <c r="AQ117" s="2849"/>
      <c r="AR117" s="2850"/>
      <c r="AS117" s="2849"/>
      <c r="AT117" s="2850"/>
      <c r="AU117" s="2849"/>
      <c r="AV117" s="2850"/>
      <c r="AW117" s="2849"/>
      <c r="AX117" s="2850"/>
      <c r="AY117" s="2849"/>
      <c r="AZ117" s="2850"/>
      <c r="BA117" s="2849"/>
      <c r="BB117" s="2850"/>
      <c r="BC117" s="2849"/>
      <c r="BD117" s="2850"/>
      <c r="BE117" s="2849"/>
      <c r="BF117" s="2850"/>
      <c r="BG117" s="2849"/>
      <c r="BH117" s="2850"/>
      <c r="BI117" s="1442"/>
    </row>
    <row r="118" spans="1:61" ht="6" customHeight="1">
      <c r="A118" s="2864"/>
      <c r="B118" s="1257">
        <v>7</v>
      </c>
      <c r="C118" s="1258"/>
      <c r="D118" s="1439"/>
      <c r="E118" s="2845"/>
      <c r="F118" s="2846"/>
      <c r="G118" s="2845"/>
      <c r="H118" s="2846"/>
      <c r="I118" s="2845"/>
      <c r="J118" s="2846"/>
      <c r="K118" s="2845"/>
      <c r="L118" s="2846"/>
      <c r="M118" s="2845"/>
      <c r="N118" s="2846"/>
      <c r="O118" s="2845"/>
      <c r="P118" s="2846"/>
      <c r="Q118" s="2845"/>
      <c r="R118" s="2846"/>
      <c r="S118" s="2845"/>
      <c r="T118" s="2846"/>
      <c r="U118" s="2845"/>
      <c r="V118" s="2846"/>
      <c r="W118" s="2845"/>
      <c r="X118" s="2846"/>
      <c r="Y118" s="2845"/>
      <c r="Z118" s="2846"/>
      <c r="AA118" s="2845"/>
      <c r="AB118" s="2846"/>
      <c r="AC118" s="2845"/>
      <c r="AD118" s="2846"/>
      <c r="AE118" s="2845"/>
      <c r="AF118" s="2846"/>
      <c r="AG118" s="2845"/>
      <c r="AH118" s="2846"/>
      <c r="AI118" s="2845"/>
      <c r="AJ118" s="2846"/>
      <c r="AK118" s="2845"/>
      <c r="AL118" s="2846"/>
      <c r="AM118" s="2845"/>
      <c r="AN118" s="2846"/>
      <c r="AO118" s="2845"/>
      <c r="AP118" s="2846"/>
      <c r="AQ118" s="2845"/>
      <c r="AR118" s="2846"/>
      <c r="AS118" s="2845"/>
      <c r="AT118" s="2846"/>
      <c r="AU118" s="2845"/>
      <c r="AV118" s="2846"/>
      <c r="AW118" s="2845"/>
      <c r="AX118" s="2846"/>
      <c r="AY118" s="2845"/>
      <c r="AZ118" s="2846"/>
      <c r="BA118" s="2845"/>
      <c r="BB118" s="2846"/>
      <c r="BC118" s="2845"/>
      <c r="BD118" s="2846"/>
      <c r="BE118" s="2845"/>
      <c r="BF118" s="2846"/>
      <c r="BG118" s="2845"/>
      <c r="BH118" s="2846"/>
      <c r="BI118" s="1439" t="s">
        <v>108</v>
      </c>
    </row>
    <row r="119" spans="1:61" ht="3" customHeight="1">
      <c r="A119" s="2864"/>
      <c r="B119" s="1409"/>
      <c r="C119" s="1410"/>
      <c r="D119" s="1442"/>
      <c r="E119" s="2847"/>
      <c r="F119" s="2848"/>
      <c r="G119" s="2847"/>
      <c r="H119" s="2848"/>
      <c r="I119" s="2847"/>
      <c r="J119" s="2848"/>
      <c r="K119" s="2847"/>
      <c r="L119" s="2848"/>
      <c r="M119" s="2847"/>
      <c r="N119" s="2848"/>
      <c r="O119" s="2847"/>
      <c r="P119" s="2848"/>
      <c r="Q119" s="2847"/>
      <c r="R119" s="2848"/>
      <c r="S119" s="2847"/>
      <c r="T119" s="2848"/>
      <c r="U119" s="2847"/>
      <c r="V119" s="2848"/>
      <c r="W119" s="2847"/>
      <c r="X119" s="2848"/>
      <c r="Y119" s="2847"/>
      <c r="Z119" s="2848"/>
      <c r="AA119" s="2847"/>
      <c r="AB119" s="2848"/>
      <c r="AC119" s="2847"/>
      <c r="AD119" s="2848"/>
      <c r="AE119" s="2847"/>
      <c r="AF119" s="2848"/>
      <c r="AG119" s="2847"/>
      <c r="AH119" s="2848"/>
      <c r="AI119" s="2847"/>
      <c r="AJ119" s="2848"/>
      <c r="AK119" s="2847"/>
      <c r="AL119" s="2848"/>
      <c r="AM119" s="2847"/>
      <c r="AN119" s="2848"/>
      <c r="AO119" s="2847"/>
      <c r="AP119" s="2848"/>
      <c r="AQ119" s="2847"/>
      <c r="AR119" s="2848"/>
      <c r="AS119" s="2847"/>
      <c r="AT119" s="2848"/>
      <c r="AU119" s="2847"/>
      <c r="AV119" s="2848"/>
      <c r="AW119" s="2847"/>
      <c r="AX119" s="2848"/>
      <c r="AY119" s="2847"/>
      <c r="AZ119" s="2848"/>
      <c r="BA119" s="2847"/>
      <c r="BB119" s="2848"/>
      <c r="BC119" s="2847"/>
      <c r="BD119" s="2848"/>
      <c r="BE119" s="2847"/>
      <c r="BF119" s="2848"/>
      <c r="BG119" s="2847"/>
      <c r="BH119" s="2848"/>
      <c r="BI119" s="1442"/>
    </row>
    <row r="120" spans="1:61" ht="6" customHeight="1">
      <c r="A120" s="2864"/>
      <c r="B120" s="1260"/>
      <c r="C120" s="1261"/>
      <c r="D120" s="1440"/>
      <c r="E120" s="2849"/>
      <c r="F120" s="2850"/>
      <c r="G120" s="2849"/>
      <c r="H120" s="2850"/>
      <c r="I120" s="2849"/>
      <c r="J120" s="2850"/>
      <c r="K120" s="2849"/>
      <c r="L120" s="2850"/>
      <c r="M120" s="2849"/>
      <c r="N120" s="2850"/>
      <c r="O120" s="2849"/>
      <c r="P120" s="2850"/>
      <c r="Q120" s="2849"/>
      <c r="R120" s="2850"/>
      <c r="S120" s="2849"/>
      <c r="T120" s="2850"/>
      <c r="U120" s="2849"/>
      <c r="V120" s="2850"/>
      <c r="W120" s="2849"/>
      <c r="X120" s="2850"/>
      <c r="Y120" s="2849"/>
      <c r="Z120" s="2850"/>
      <c r="AA120" s="2849"/>
      <c r="AB120" s="2850"/>
      <c r="AC120" s="2849"/>
      <c r="AD120" s="2850"/>
      <c r="AE120" s="2849"/>
      <c r="AF120" s="2850"/>
      <c r="AG120" s="2849"/>
      <c r="AH120" s="2850"/>
      <c r="AI120" s="2849"/>
      <c r="AJ120" s="2850"/>
      <c r="AK120" s="2849"/>
      <c r="AL120" s="2850"/>
      <c r="AM120" s="2849"/>
      <c r="AN120" s="2850"/>
      <c r="AO120" s="2849"/>
      <c r="AP120" s="2850"/>
      <c r="AQ120" s="2849"/>
      <c r="AR120" s="2850"/>
      <c r="AS120" s="2849"/>
      <c r="AT120" s="2850"/>
      <c r="AU120" s="2849"/>
      <c r="AV120" s="2850"/>
      <c r="AW120" s="2849"/>
      <c r="AX120" s="2850"/>
      <c r="AY120" s="2849"/>
      <c r="AZ120" s="2850"/>
      <c r="BA120" s="2849"/>
      <c r="BB120" s="2850"/>
      <c r="BC120" s="2849"/>
      <c r="BD120" s="2850"/>
      <c r="BE120" s="2849"/>
      <c r="BF120" s="2850"/>
      <c r="BG120" s="2849"/>
      <c r="BH120" s="2850"/>
      <c r="BI120" s="1440"/>
    </row>
    <row r="121" spans="1:61" ht="6" customHeight="1">
      <c r="A121" s="2864"/>
      <c r="B121" s="1409">
        <v>8</v>
      </c>
      <c r="C121" s="1410"/>
      <c r="D121" s="1442"/>
      <c r="E121" s="2845"/>
      <c r="F121" s="2846"/>
      <c r="G121" s="2845"/>
      <c r="H121" s="2846"/>
      <c r="I121" s="2845"/>
      <c r="J121" s="2846"/>
      <c r="K121" s="2845"/>
      <c r="L121" s="2846"/>
      <c r="M121" s="2845"/>
      <c r="N121" s="2846"/>
      <c r="O121" s="2845"/>
      <c r="P121" s="2846"/>
      <c r="Q121" s="2845"/>
      <c r="R121" s="2846"/>
      <c r="S121" s="2845"/>
      <c r="T121" s="2846"/>
      <c r="U121" s="2845"/>
      <c r="V121" s="2846"/>
      <c r="W121" s="2845"/>
      <c r="X121" s="2846"/>
      <c r="Y121" s="2845"/>
      <c r="Z121" s="2846"/>
      <c r="AA121" s="2845"/>
      <c r="AB121" s="2846"/>
      <c r="AC121" s="2845"/>
      <c r="AD121" s="2846"/>
      <c r="AE121" s="2845"/>
      <c r="AF121" s="2846"/>
      <c r="AG121" s="2845"/>
      <c r="AH121" s="2846"/>
      <c r="AI121" s="2845"/>
      <c r="AJ121" s="2846"/>
      <c r="AK121" s="2845"/>
      <c r="AL121" s="2846"/>
      <c r="AM121" s="2845"/>
      <c r="AN121" s="2846"/>
      <c r="AO121" s="2845"/>
      <c r="AP121" s="2846"/>
      <c r="AQ121" s="2845"/>
      <c r="AR121" s="2846"/>
      <c r="AS121" s="2845"/>
      <c r="AT121" s="2846"/>
      <c r="AU121" s="2845"/>
      <c r="AV121" s="2846"/>
      <c r="AW121" s="2845"/>
      <c r="AX121" s="2846"/>
      <c r="AY121" s="2845"/>
      <c r="AZ121" s="2846"/>
      <c r="BA121" s="2845"/>
      <c r="BB121" s="2846"/>
      <c r="BC121" s="2845"/>
      <c r="BD121" s="2846"/>
      <c r="BE121" s="2845"/>
      <c r="BF121" s="2846"/>
      <c r="BG121" s="2845"/>
      <c r="BH121" s="2846"/>
      <c r="BI121" s="1442" t="s">
        <v>108</v>
      </c>
    </row>
    <row r="122" spans="1:61" ht="3" customHeight="1">
      <c r="A122" s="2864"/>
      <c r="B122" s="1409"/>
      <c r="C122" s="1410"/>
      <c r="D122" s="1442"/>
      <c r="E122" s="2847"/>
      <c r="F122" s="2848"/>
      <c r="G122" s="2847"/>
      <c r="H122" s="2848"/>
      <c r="I122" s="2847"/>
      <c r="J122" s="2848"/>
      <c r="K122" s="2847"/>
      <c r="L122" s="2848"/>
      <c r="M122" s="2847"/>
      <c r="N122" s="2848"/>
      <c r="O122" s="2847"/>
      <c r="P122" s="2848"/>
      <c r="Q122" s="2847"/>
      <c r="R122" s="2848"/>
      <c r="S122" s="2847"/>
      <c r="T122" s="2848"/>
      <c r="U122" s="2847"/>
      <c r="V122" s="2848"/>
      <c r="W122" s="2847"/>
      <c r="X122" s="2848"/>
      <c r="Y122" s="2847"/>
      <c r="Z122" s="2848"/>
      <c r="AA122" s="2847"/>
      <c r="AB122" s="2848"/>
      <c r="AC122" s="2847"/>
      <c r="AD122" s="2848"/>
      <c r="AE122" s="2847"/>
      <c r="AF122" s="2848"/>
      <c r="AG122" s="2847"/>
      <c r="AH122" s="2848"/>
      <c r="AI122" s="2847"/>
      <c r="AJ122" s="2848"/>
      <c r="AK122" s="2847"/>
      <c r="AL122" s="2848"/>
      <c r="AM122" s="2847"/>
      <c r="AN122" s="2848"/>
      <c r="AO122" s="2847"/>
      <c r="AP122" s="2848"/>
      <c r="AQ122" s="2847"/>
      <c r="AR122" s="2848"/>
      <c r="AS122" s="2847"/>
      <c r="AT122" s="2848"/>
      <c r="AU122" s="2847"/>
      <c r="AV122" s="2848"/>
      <c r="AW122" s="2847"/>
      <c r="AX122" s="2848"/>
      <c r="AY122" s="2847"/>
      <c r="AZ122" s="2848"/>
      <c r="BA122" s="2847"/>
      <c r="BB122" s="2848"/>
      <c r="BC122" s="2847"/>
      <c r="BD122" s="2848"/>
      <c r="BE122" s="2847"/>
      <c r="BF122" s="2848"/>
      <c r="BG122" s="2847"/>
      <c r="BH122" s="2848"/>
      <c r="BI122" s="1442"/>
    </row>
    <row r="123" spans="1:61" ht="6" customHeight="1">
      <c r="A123" s="2864"/>
      <c r="B123" s="1409"/>
      <c r="C123" s="1410"/>
      <c r="D123" s="1442"/>
      <c r="E123" s="2849"/>
      <c r="F123" s="2850"/>
      <c r="G123" s="2849"/>
      <c r="H123" s="2850"/>
      <c r="I123" s="2849"/>
      <c r="J123" s="2850"/>
      <c r="K123" s="2849"/>
      <c r="L123" s="2850"/>
      <c r="M123" s="2849"/>
      <c r="N123" s="2850"/>
      <c r="O123" s="2849"/>
      <c r="P123" s="2850"/>
      <c r="Q123" s="2849"/>
      <c r="R123" s="2850"/>
      <c r="S123" s="2849"/>
      <c r="T123" s="2850"/>
      <c r="U123" s="2849"/>
      <c r="V123" s="2850"/>
      <c r="W123" s="2849"/>
      <c r="X123" s="2850"/>
      <c r="Y123" s="2849"/>
      <c r="Z123" s="2850"/>
      <c r="AA123" s="2849"/>
      <c r="AB123" s="2850"/>
      <c r="AC123" s="2849"/>
      <c r="AD123" s="2850"/>
      <c r="AE123" s="2849"/>
      <c r="AF123" s="2850"/>
      <c r="AG123" s="2849"/>
      <c r="AH123" s="2850"/>
      <c r="AI123" s="2849"/>
      <c r="AJ123" s="2850"/>
      <c r="AK123" s="2849"/>
      <c r="AL123" s="2850"/>
      <c r="AM123" s="2849"/>
      <c r="AN123" s="2850"/>
      <c r="AO123" s="2849"/>
      <c r="AP123" s="2850"/>
      <c r="AQ123" s="2849"/>
      <c r="AR123" s="2850"/>
      <c r="AS123" s="2849"/>
      <c r="AT123" s="2850"/>
      <c r="AU123" s="2849"/>
      <c r="AV123" s="2850"/>
      <c r="AW123" s="2849"/>
      <c r="AX123" s="2850"/>
      <c r="AY123" s="2849"/>
      <c r="AZ123" s="2850"/>
      <c r="BA123" s="2849"/>
      <c r="BB123" s="2850"/>
      <c r="BC123" s="2849"/>
      <c r="BD123" s="2850"/>
      <c r="BE123" s="2849"/>
      <c r="BF123" s="2850"/>
      <c r="BG123" s="2849"/>
      <c r="BH123" s="2850"/>
      <c r="BI123" s="1442"/>
    </row>
    <row r="124" spans="1:61" ht="6" customHeight="1">
      <c r="A124" s="2864"/>
      <c r="B124" s="1257">
        <v>9</v>
      </c>
      <c r="C124" s="1258"/>
      <c r="D124" s="1439"/>
      <c r="E124" s="2845"/>
      <c r="F124" s="2846"/>
      <c r="G124" s="2845"/>
      <c r="H124" s="2846"/>
      <c r="I124" s="2845"/>
      <c r="J124" s="2846"/>
      <c r="K124" s="2845"/>
      <c r="L124" s="2846"/>
      <c r="M124" s="2845"/>
      <c r="N124" s="2846"/>
      <c r="O124" s="2845"/>
      <c r="P124" s="2846"/>
      <c r="Q124" s="2845"/>
      <c r="R124" s="2846"/>
      <c r="S124" s="2845"/>
      <c r="T124" s="2846"/>
      <c r="U124" s="2845"/>
      <c r="V124" s="2846"/>
      <c r="W124" s="2845"/>
      <c r="X124" s="2846"/>
      <c r="Y124" s="2845"/>
      <c r="Z124" s="2846"/>
      <c r="AA124" s="2845"/>
      <c r="AB124" s="2846"/>
      <c r="AC124" s="2845"/>
      <c r="AD124" s="2846"/>
      <c r="AE124" s="2845"/>
      <c r="AF124" s="2846"/>
      <c r="AG124" s="2845"/>
      <c r="AH124" s="2846"/>
      <c r="AI124" s="2845"/>
      <c r="AJ124" s="2846"/>
      <c r="AK124" s="2845"/>
      <c r="AL124" s="2846"/>
      <c r="AM124" s="2845"/>
      <c r="AN124" s="2846"/>
      <c r="AO124" s="2845"/>
      <c r="AP124" s="2846"/>
      <c r="AQ124" s="2845"/>
      <c r="AR124" s="2846"/>
      <c r="AS124" s="2845"/>
      <c r="AT124" s="2846"/>
      <c r="AU124" s="2845"/>
      <c r="AV124" s="2846"/>
      <c r="AW124" s="2845"/>
      <c r="AX124" s="2846"/>
      <c r="AY124" s="2845"/>
      <c r="AZ124" s="2846"/>
      <c r="BA124" s="2845"/>
      <c r="BB124" s="2846"/>
      <c r="BC124" s="2845"/>
      <c r="BD124" s="2846"/>
      <c r="BE124" s="2845"/>
      <c r="BF124" s="2846"/>
      <c r="BG124" s="2845"/>
      <c r="BH124" s="2846"/>
      <c r="BI124" s="1439" t="s">
        <v>108</v>
      </c>
    </row>
    <row r="125" spans="1:61" ht="3" customHeight="1">
      <c r="A125" s="2864"/>
      <c r="B125" s="1409"/>
      <c r="C125" s="1410"/>
      <c r="D125" s="1442"/>
      <c r="E125" s="2847"/>
      <c r="F125" s="2848"/>
      <c r="G125" s="2847"/>
      <c r="H125" s="2848"/>
      <c r="I125" s="2847"/>
      <c r="J125" s="2848"/>
      <c r="K125" s="2847"/>
      <c r="L125" s="2848"/>
      <c r="M125" s="2847"/>
      <c r="N125" s="2848"/>
      <c r="O125" s="2847"/>
      <c r="P125" s="2848"/>
      <c r="Q125" s="2847"/>
      <c r="R125" s="2848"/>
      <c r="S125" s="2847"/>
      <c r="T125" s="2848"/>
      <c r="U125" s="2847"/>
      <c r="V125" s="2848"/>
      <c r="W125" s="2847"/>
      <c r="X125" s="2848"/>
      <c r="Y125" s="2847"/>
      <c r="Z125" s="2848"/>
      <c r="AA125" s="2847"/>
      <c r="AB125" s="2848"/>
      <c r="AC125" s="2847"/>
      <c r="AD125" s="2848"/>
      <c r="AE125" s="2847"/>
      <c r="AF125" s="2848"/>
      <c r="AG125" s="2847"/>
      <c r="AH125" s="2848"/>
      <c r="AI125" s="2847"/>
      <c r="AJ125" s="2848"/>
      <c r="AK125" s="2847"/>
      <c r="AL125" s="2848"/>
      <c r="AM125" s="2847"/>
      <c r="AN125" s="2848"/>
      <c r="AO125" s="2847"/>
      <c r="AP125" s="2848"/>
      <c r="AQ125" s="2847"/>
      <c r="AR125" s="2848"/>
      <c r="AS125" s="2847"/>
      <c r="AT125" s="2848"/>
      <c r="AU125" s="2847"/>
      <c r="AV125" s="2848"/>
      <c r="AW125" s="2847"/>
      <c r="AX125" s="2848"/>
      <c r="AY125" s="2847"/>
      <c r="AZ125" s="2848"/>
      <c r="BA125" s="2847"/>
      <c r="BB125" s="2848"/>
      <c r="BC125" s="2847"/>
      <c r="BD125" s="2848"/>
      <c r="BE125" s="2847"/>
      <c r="BF125" s="2848"/>
      <c r="BG125" s="2847"/>
      <c r="BH125" s="2848"/>
      <c r="BI125" s="1442"/>
    </row>
    <row r="126" spans="1:61" ht="6" customHeight="1">
      <c r="A126" s="2864"/>
      <c r="B126" s="1260"/>
      <c r="C126" s="1261"/>
      <c r="D126" s="1440"/>
      <c r="E126" s="2849"/>
      <c r="F126" s="2850"/>
      <c r="G126" s="2849"/>
      <c r="H126" s="2850"/>
      <c r="I126" s="2849"/>
      <c r="J126" s="2850"/>
      <c r="K126" s="2849"/>
      <c r="L126" s="2850"/>
      <c r="M126" s="2849"/>
      <c r="N126" s="2850"/>
      <c r="O126" s="2849"/>
      <c r="P126" s="2850"/>
      <c r="Q126" s="2849"/>
      <c r="R126" s="2850"/>
      <c r="S126" s="2849"/>
      <c r="T126" s="2850"/>
      <c r="U126" s="2849"/>
      <c r="V126" s="2850"/>
      <c r="W126" s="2849"/>
      <c r="X126" s="2850"/>
      <c r="Y126" s="2849"/>
      <c r="Z126" s="2850"/>
      <c r="AA126" s="2849"/>
      <c r="AB126" s="2850"/>
      <c r="AC126" s="2849"/>
      <c r="AD126" s="2850"/>
      <c r="AE126" s="2849"/>
      <c r="AF126" s="2850"/>
      <c r="AG126" s="2849"/>
      <c r="AH126" s="2850"/>
      <c r="AI126" s="2849"/>
      <c r="AJ126" s="2850"/>
      <c r="AK126" s="2849"/>
      <c r="AL126" s="2850"/>
      <c r="AM126" s="2849"/>
      <c r="AN126" s="2850"/>
      <c r="AO126" s="2849"/>
      <c r="AP126" s="2850"/>
      <c r="AQ126" s="2849"/>
      <c r="AR126" s="2850"/>
      <c r="AS126" s="2849"/>
      <c r="AT126" s="2850"/>
      <c r="AU126" s="2849"/>
      <c r="AV126" s="2850"/>
      <c r="AW126" s="2849"/>
      <c r="AX126" s="2850"/>
      <c r="AY126" s="2849"/>
      <c r="AZ126" s="2850"/>
      <c r="BA126" s="2849"/>
      <c r="BB126" s="2850"/>
      <c r="BC126" s="2849"/>
      <c r="BD126" s="2850"/>
      <c r="BE126" s="2849"/>
      <c r="BF126" s="2850"/>
      <c r="BG126" s="2849"/>
      <c r="BH126" s="2850"/>
      <c r="BI126" s="1440"/>
    </row>
    <row r="127" spans="1:61" ht="6" customHeight="1">
      <c r="A127" s="2864"/>
      <c r="B127" s="1409">
        <v>10</v>
      </c>
      <c r="C127" s="1410"/>
      <c r="D127" s="1442"/>
      <c r="E127" s="2845"/>
      <c r="F127" s="2846"/>
      <c r="G127" s="2845"/>
      <c r="H127" s="2846"/>
      <c r="I127" s="2845"/>
      <c r="J127" s="2846"/>
      <c r="K127" s="2845"/>
      <c r="L127" s="2846"/>
      <c r="M127" s="2845"/>
      <c r="N127" s="2846"/>
      <c r="O127" s="2845"/>
      <c r="P127" s="2846"/>
      <c r="Q127" s="2845"/>
      <c r="R127" s="2846"/>
      <c r="S127" s="2845"/>
      <c r="T127" s="2846"/>
      <c r="U127" s="2845"/>
      <c r="V127" s="2846"/>
      <c r="W127" s="2845"/>
      <c r="X127" s="2846"/>
      <c r="Y127" s="2845"/>
      <c r="Z127" s="2846"/>
      <c r="AA127" s="2845"/>
      <c r="AB127" s="2846"/>
      <c r="AC127" s="2845"/>
      <c r="AD127" s="2846"/>
      <c r="AE127" s="2845"/>
      <c r="AF127" s="2846"/>
      <c r="AG127" s="2845"/>
      <c r="AH127" s="2846"/>
      <c r="AI127" s="2845"/>
      <c r="AJ127" s="2846"/>
      <c r="AK127" s="2845"/>
      <c r="AL127" s="2846"/>
      <c r="AM127" s="2845"/>
      <c r="AN127" s="2846"/>
      <c r="AO127" s="2845"/>
      <c r="AP127" s="2846"/>
      <c r="AQ127" s="2845"/>
      <c r="AR127" s="2846"/>
      <c r="AS127" s="2845"/>
      <c r="AT127" s="2846"/>
      <c r="AU127" s="2845"/>
      <c r="AV127" s="2846"/>
      <c r="AW127" s="2845"/>
      <c r="AX127" s="2846"/>
      <c r="AY127" s="2845"/>
      <c r="AZ127" s="2846"/>
      <c r="BA127" s="2845"/>
      <c r="BB127" s="2846"/>
      <c r="BC127" s="2845"/>
      <c r="BD127" s="2846"/>
      <c r="BE127" s="2845"/>
      <c r="BF127" s="2846"/>
      <c r="BG127" s="2845"/>
      <c r="BH127" s="2846"/>
      <c r="BI127" s="1442" t="s">
        <v>108</v>
      </c>
    </row>
    <row r="128" spans="1:61" ht="3" customHeight="1">
      <c r="A128" s="2864"/>
      <c r="B128" s="1409"/>
      <c r="C128" s="1410"/>
      <c r="D128" s="1442"/>
      <c r="E128" s="2847"/>
      <c r="F128" s="2848"/>
      <c r="G128" s="2847"/>
      <c r="H128" s="2848"/>
      <c r="I128" s="2847"/>
      <c r="J128" s="2848"/>
      <c r="K128" s="2847"/>
      <c r="L128" s="2848"/>
      <c r="M128" s="2847"/>
      <c r="N128" s="2848"/>
      <c r="O128" s="2847"/>
      <c r="P128" s="2848"/>
      <c r="Q128" s="2847"/>
      <c r="R128" s="2848"/>
      <c r="S128" s="2847"/>
      <c r="T128" s="2848"/>
      <c r="U128" s="2847"/>
      <c r="V128" s="2848"/>
      <c r="W128" s="2847"/>
      <c r="X128" s="2848"/>
      <c r="Y128" s="2847"/>
      <c r="Z128" s="2848"/>
      <c r="AA128" s="2847"/>
      <c r="AB128" s="2848"/>
      <c r="AC128" s="2847"/>
      <c r="AD128" s="2848"/>
      <c r="AE128" s="2847"/>
      <c r="AF128" s="2848"/>
      <c r="AG128" s="2847"/>
      <c r="AH128" s="2848"/>
      <c r="AI128" s="2847"/>
      <c r="AJ128" s="2848"/>
      <c r="AK128" s="2847"/>
      <c r="AL128" s="2848"/>
      <c r="AM128" s="2847"/>
      <c r="AN128" s="2848"/>
      <c r="AO128" s="2847"/>
      <c r="AP128" s="2848"/>
      <c r="AQ128" s="2847"/>
      <c r="AR128" s="2848"/>
      <c r="AS128" s="2847"/>
      <c r="AT128" s="2848"/>
      <c r="AU128" s="2847"/>
      <c r="AV128" s="2848"/>
      <c r="AW128" s="2847"/>
      <c r="AX128" s="2848"/>
      <c r="AY128" s="2847"/>
      <c r="AZ128" s="2848"/>
      <c r="BA128" s="2847"/>
      <c r="BB128" s="2848"/>
      <c r="BC128" s="2847"/>
      <c r="BD128" s="2848"/>
      <c r="BE128" s="2847"/>
      <c r="BF128" s="2848"/>
      <c r="BG128" s="2847"/>
      <c r="BH128" s="2848"/>
      <c r="BI128" s="1442"/>
    </row>
    <row r="129" spans="1:61" ht="6" customHeight="1">
      <c r="A129" s="2864"/>
      <c r="B129" s="1409"/>
      <c r="C129" s="1261"/>
      <c r="D129" s="1440"/>
      <c r="E129" s="2849"/>
      <c r="F129" s="2850"/>
      <c r="G129" s="2849"/>
      <c r="H129" s="2850"/>
      <c r="I129" s="2849"/>
      <c r="J129" s="2850"/>
      <c r="K129" s="2849"/>
      <c r="L129" s="2850"/>
      <c r="M129" s="2849"/>
      <c r="N129" s="2850"/>
      <c r="O129" s="2849"/>
      <c r="P129" s="2850"/>
      <c r="Q129" s="2849"/>
      <c r="R129" s="2850"/>
      <c r="S129" s="2849"/>
      <c r="T129" s="2850"/>
      <c r="U129" s="2849"/>
      <c r="V129" s="2850"/>
      <c r="W129" s="2849"/>
      <c r="X129" s="2850"/>
      <c r="Y129" s="2849"/>
      <c r="Z129" s="2850"/>
      <c r="AA129" s="2849"/>
      <c r="AB129" s="2850"/>
      <c r="AC129" s="2849"/>
      <c r="AD129" s="2850"/>
      <c r="AE129" s="2849"/>
      <c r="AF129" s="2850"/>
      <c r="AG129" s="2849"/>
      <c r="AH129" s="2850"/>
      <c r="AI129" s="2849"/>
      <c r="AJ129" s="2850"/>
      <c r="AK129" s="2849"/>
      <c r="AL129" s="2850"/>
      <c r="AM129" s="2849"/>
      <c r="AN129" s="2850"/>
      <c r="AO129" s="2849"/>
      <c r="AP129" s="2850"/>
      <c r="AQ129" s="2849"/>
      <c r="AR129" s="2850"/>
      <c r="AS129" s="2849"/>
      <c r="AT129" s="2850"/>
      <c r="AU129" s="2849"/>
      <c r="AV129" s="2850"/>
      <c r="AW129" s="2849"/>
      <c r="AX129" s="2850"/>
      <c r="AY129" s="2849"/>
      <c r="AZ129" s="2850"/>
      <c r="BA129" s="2849"/>
      <c r="BB129" s="2850"/>
      <c r="BC129" s="2849"/>
      <c r="BD129" s="2850"/>
      <c r="BE129" s="2849"/>
      <c r="BF129" s="2850"/>
      <c r="BG129" s="2849"/>
      <c r="BH129" s="2850"/>
      <c r="BI129" s="1442"/>
    </row>
    <row r="130" spans="1:61" ht="6" customHeight="1">
      <c r="A130" s="2864"/>
      <c r="B130" s="1257">
        <v>11</v>
      </c>
      <c r="C130" s="1410"/>
      <c r="D130" s="1442"/>
      <c r="E130" s="2845"/>
      <c r="F130" s="2846"/>
      <c r="G130" s="2845"/>
      <c r="H130" s="2846"/>
      <c r="I130" s="2845"/>
      <c r="J130" s="2846"/>
      <c r="K130" s="2845"/>
      <c r="L130" s="2846"/>
      <c r="M130" s="2845"/>
      <c r="N130" s="2846"/>
      <c r="O130" s="2845"/>
      <c r="P130" s="2846"/>
      <c r="Q130" s="2845"/>
      <c r="R130" s="2846"/>
      <c r="S130" s="2845"/>
      <c r="T130" s="2846"/>
      <c r="U130" s="2845"/>
      <c r="V130" s="2846"/>
      <c r="W130" s="2845"/>
      <c r="X130" s="2846"/>
      <c r="Y130" s="2845"/>
      <c r="Z130" s="2846"/>
      <c r="AA130" s="2845"/>
      <c r="AB130" s="2846"/>
      <c r="AC130" s="2845"/>
      <c r="AD130" s="2846"/>
      <c r="AE130" s="2845"/>
      <c r="AF130" s="2846"/>
      <c r="AG130" s="2845"/>
      <c r="AH130" s="2846"/>
      <c r="AI130" s="2845"/>
      <c r="AJ130" s="2846"/>
      <c r="AK130" s="2845"/>
      <c r="AL130" s="2846"/>
      <c r="AM130" s="2845"/>
      <c r="AN130" s="2846"/>
      <c r="AO130" s="2845"/>
      <c r="AP130" s="2846"/>
      <c r="AQ130" s="2845"/>
      <c r="AR130" s="2846"/>
      <c r="AS130" s="2845"/>
      <c r="AT130" s="2846"/>
      <c r="AU130" s="2845"/>
      <c r="AV130" s="2846"/>
      <c r="AW130" s="2845"/>
      <c r="AX130" s="2846"/>
      <c r="AY130" s="2845"/>
      <c r="AZ130" s="2846"/>
      <c r="BA130" s="2845"/>
      <c r="BB130" s="2846"/>
      <c r="BC130" s="2845"/>
      <c r="BD130" s="2846"/>
      <c r="BE130" s="2845"/>
      <c r="BF130" s="2846"/>
      <c r="BG130" s="2845"/>
      <c r="BH130" s="2846"/>
      <c r="BI130" s="1439" t="s">
        <v>108</v>
      </c>
    </row>
    <row r="131" spans="1:61" ht="3" customHeight="1">
      <c r="A131" s="2864"/>
      <c r="B131" s="1409"/>
      <c r="C131" s="1410"/>
      <c r="D131" s="1442"/>
      <c r="E131" s="2847"/>
      <c r="F131" s="2848"/>
      <c r="G131" s="2847"/>
      <c r="H131" s="2848"/>
      <c r="I131" s="2847"/>
      <c r="J131" s="2848"/>
      <c r="K131" s="2847"/>
      <c r="L131" s="2848"/>
      <c r="M131" s="2847"/>
      <c r="N131" s="2848"/>
      <c r="O131" s="2847"/>
      <c r="P131" s="2848"/>
      <c r="Q131" s="2847"/>
      <c r="R131" s="2848"/>
      <c r="S131" s="2847"/>
      <c r="T131" s="2848"/>
      <c r="U131" s="2847"/>
      <c r="V131" s="2848"/>
      <c r="W131" s="2847"/>
      <c r="X131" s="2848"/>
      <c r="Y131" s="2847"/>
      <c r="Z131" s="2848"/>
      <c r="AA131" s="2847"/>
      <c r="AB131" s="2848"/>
      <c r="AC131" s="2847"/>
      <c r="AD131" s="2848"/>
      <c r="AE131" s="2847"/>
      <c r="AF131" s="2848"/>
      <c r="AG131" s="2847"/>
      <c r="AH131" s="2848"/>
      <c r="AI131" s="2847"/>
      <c r="AJ131" s="2848"/>
      <c r="AK131" s="2847"/>
      <c r="AL131" s="2848"/>
      <c r="AM131" s="2847"/>
      <c r="AN131" s="2848"/>
      <c r="AO131" s="2847"/>
      <c r="AP131" s="2848"/>
      <c r="AQ131" s="2847"/>
      <c r="AR131" s="2848"/>
      <c r="AS131" s="2847"/>
      <c r="AT131" s="2848"/>
      <c r="AU131" s="2847"/>
      <c r="AV131" s="2848"/>
      <c r="AW131" s="2847"/>
      <c r="AX131" s="2848"/>
      <c r="AY131" s="2847"/>
      <c r="AZ131" s="2848"/>
      <c r="BA131" s="2847"/>
      <c r="BB131" s="2848"/>
      <c r="BC131" s="2847"/>
      <c r="BD131" s="2848"/>
      <c r="BE131" s="2847"/>
      <c r="BF131" s="2848"/>
      <c r="BG131" s="2847"/>
      <c r="BH131" s="2848"/>
      <c r="BI131" s="1442"/>
    </row>
    <row r="132" spans="1:61" ht="6" customHeight="1">
      <c r="A132" s="2864"/>
      <c r="B132" s="1409"/>
      <c r="C132" s="1410"/>
      <c r="D132" s="1442"/>
      <c r="E132" s="2849"/>
      <c r="F132" s="2850"/>
      <c r="G132" s="2849"/>
      <c r="H132" s="2850"/>
      <c r="I132" s="2849"/>
      <c r="J132" s="2850"/>
      <c r="K132" s="2849"/>
      <c r="L132" s="2850"/>
      <c r="M132" s="2849"/>
      <c r="N132" s="2850"/>
      <c r="O132" s="2849"/>
      <c r="P132" s="2850"/>
      <c r="Q132" s="2849"/>
      <c r="R132" s="2850"/>
      <c r="S132" s="2849"/>
      <c r="T132" s="2850"/>
      <c r="U132" s="2849"/>
      <c r="V132" s="2850"/>
      <c r="W132" s="2849"/>
      <c r="X132" s="2850"/>
      <c r="Y132" s="2849"/>
      <c r="Z132" s="2850"/>
      <c r="AA132" s="2849"/>
      <c r="AB132" s="2850"/>
      <c r="AC132" s="2849"/>
      <c r="AD132" s="2850"/>
      <c r="AE132" s="2849"/>
      <c r="AF132" s="2850"/>
      <c r="AG132" s="2849"/>
      <c r="AH132" s="2850"/>
      <c r="AI132" s="2849"/>
      <c r="AJ132" s="2850"/>
      <c r="AK132" s="2849"/>
      <c r="AL132" s="2850"/>
      <c r="AM132" s="2849"/>
      <c r="AN132" s="2850"/>
      <c r="AO132" s="2849"/>
      <c r="AP132" s="2850"/>
      <c r="AQ132" s="2849"/>
      <c r="AR132" s="2850"/>
      <c r="AS132" s="2849"/>
      <c r="AT132" s="2850"/>
      <c r="AU132" s="2849"/>
      <c r="AV132" s="2850"/>
      <c r="AW132" s="2849"/>
      <c r="AX132" s="2850"/>
      <c r="AY132" s="2849"/>
      <c r="AZ132" s="2850"/>
      <c r="BA132" s="2849"/>
      <c r="BB132" s="2850"/>
      <c r="BC132" s="2849"/>
      <c r="BD132" s="2850"/>
      <c r="BE132" s="2849"/>
      <c r="BF132" s="2850"/>
      <c r="BG132" s="2849"/>
      <c r="BH132" s="2850"/>
      <c r="BI132" s="1442"/>
    </row>
    <row r="133" spans="1:61" ht="6" customHeight="1">
      <c r="A133" s="2864"/>
      <c r="B133" s="1257">
        <v>12</v>
      </c>
      <c r="C133" s="1258"/>
      <c r="D133" s="1439"/>
      <c r="E133" s="2845"/>
      <c r="F133" s="2846"/>
      <c r="G133" s="2845"/>
      <c r="H133" s="2846"/>
      <c r="I133" s="2845"/>
      <c r="J133" s="2846"/>
      <c r="K133" s="2845"/>
      <c r="L133" s="2846"/>
      <c r="M133" s="2845"/>
      <c r="N133" s="2846"/>
      <c r="O133" s="2845"/>
      <c r="P133" s="2846"/>
      <c r="Q133" s="2845"/>
      <c r="R133" s="2846"/>
      <c r="S133" s="2845"/>
      <c r="T133" s="2846"/>
      <c r="U133" s="2845"/>
      <c r="V133" s="2846"/>
      <c r="W133" s="2845"/>
      <c r="X133" s="2846"/>
      <c r="Y133" s="2845"/>
      <c r="Z133" s="2846"/>
      <c r="AA133" s="2845"/>
      <c r="AB133" s="2846"/>
      <c r="AC133" s="2845"/>
      <c r="AD133" s="2846"/>
      <c r="AE133" s="2845"/>
      <c r="AF133" s="2846"/>
      <c r="AG133" s="2845"/>
      <c r="AH133" s="2846"/>
      <c r="AI133" s="2845"/>
      <c r="AJ133" s="2846"/>
      <c r="AK133" s="2845"/>
      <c r="AL133" s="2846"/>
      <c r="AM133" s="2845"/>
      <c r="AN133" s="2846"/>
      <c r="AO133" s="2845"/>
      <c r="AP133" s="2846"/>
      <c r="AQ133" s="2845"/>
      <c r="AR133" s="2846"/>
      <c r="AS133" s="2845"/>
      <c r="AT133" s="2846"/>
      <c r="AU133" s="2845"/>
      <c r="AV133" s="2846"/>
      <c r="AW133" s="2845"/>
      <c r="AX133" s="2846"/>
      <c r="AY133" s="2845"/>
      <c r="AZ133" s="2846"/>
      <c r="BA133" s="2845"/>
      <c r="BB133" s="2846"/>
      <c r="BC133" s="2845"/>
      <c r="BD133" s="2846"/>
      <c r="BE133" s="2845"/>
      <c r="BF133" s="2846"/>
      <c r="BG133" s="2845"/>
      <c r="BH133" s="2846"/>
      <c r="BI133" s="1439" t="s">
        <v>108</v>
      </c>
    </row>
    <row r="134" spans="1:61" ht="3" customHeight="1">
      <c r="A134" s="2864"/>
      <c r="B134" s="1409"/>
      <c r="C134" s="1410"/>
      <c r="D134" s="1442"/>
      <c r="E134" s="2847"/>
      <c r="F134" s="2848"/>
      <c r="G134" s="2847"/>
      <c r="H134" s="2848"/>
      <c r="I134" s="2847"/>
      <c r="J134" s="2848"/>
      <c r="K134" s="2847"/>
      <c r="L134" s="2848"/>
      <c r="M134" s="2847"/>
      <c r="N134" s="2848"/>
      <c r="O134" s="2847"/>
      <c r="P134" s="2848"/>
      <c r="Q134" s="2847"/>
      <c r="R134" s="2848"/>
      <c r="S134" s="2847"/>
      <c r="T134" s="2848"/>
      <c r="U134" s="2847"/>
      <c r="V134" s="2848"/>
      <c r="W134" s="2847"/>
      <c r="X134" s="2848"/>
      <c r="Y134" s="2847"/>
      <c r="Z134" s="2848"/>
      <c r="AA134" s="2847"/>
      <c r="AB134" s="2848"/>
      <c r="AC134" s="2847"/>
      <c r="AD134" s="2848"/>
      <c r="AE134" s="2847"/>
      <c r="AF134" s="2848"/>
      <c r="AG134" s="2847"/>
      <c r="AH134" s="2848"/>
      <c r="AI134" s="2847"/>
      <c r="AJ134" s="2848"/>
      <c r="AK134" s="2847"/>
      <c r="AL134" s="2848"/>
      <c r="AM134" s="2847"/>
      <c r="AN134" s="2848"/>
      <c r="AO134" s="2847"/>
      <c r="AP134" s="2848"/>
      <c r="AQ134" s="2847"/>
      <c r="AR134" s="2848"/>
      <c r="AS134" s="2847"/>
      <c r="AT134" s="2848"/>
      <c r="AU134" s="2847"/>
      <c r="AV134" s="2848"/>
      <c r="AW134" s="2847"/>
      <c r="AX134" s="2848"/>
      <c r="AY134" s="2847"/>
      <c r="AZ134" s="2848"/>
      <c r="BA134" s="2847"/>
      <c r="BB134" s="2848"/>
      <c r="BC134" s="2847"/>
      <c r="BD134" s="2848"/>
      <c r="BE134" s="2847"/>
      <c r="BF134" s="2848"/>
      <c r="BG134" s="2847"/>
      <c r="BH134" s="2848"/>
      <c r="BI134" s="1442"/>
    </row>
    <row r="135" spans="1:61" ht="6" customHeight="1">
      <c r="A135" s="2864"/>
      <c r="B135" s="1409"/>
      <c r="C135" s="1410"/>
      <c r="D135" s="1442"/>
      <c r="E135" s="2849"/>
      <c r="F135" s="2850"/>
      <c r="G135" s="2849"/>
      <c r="H135" s="2850"/>
      <c r="I135" s="2849"/>
      <c r="J135" s="2850"/>
      <c r="K135" s="2849"/>
      <c r="L135" s="2850"/>
      <c r="M135" s="2849"/>
      <c r="N135" s="2850"/>
      <c r="O135" s="2849"/>
      <c r="P135" s="2850"/>
      <c r="Q135" s="2849"/>
      <c r="R135" s="2850"/>
      <c r="S135" s="2849"/>
      <c r="T135" s="2850"/>
      <c r="U135" s="2849"/>
      <c r="V135" s="2850"/>
      <c r="W135" s="2849"/>
      <c r="X135" s="2850"/>
      <c r="Y135" s="2849"/>
      <c r="Z135" s="2850"/>
      <c r="AA135" s="2849"/>
      <c r="AB135" s="2850"/>
      <c r="AC135" s="2849"/>
      <c r="AD135" s="2850"/>
      <c r="AE135" s="2849"/>
      <c r="AF135" s="2850"/>
      <c r="AG135" s="2849"/>
      <c r="AH135" s="2850"/>
      <c r="AI135" s="2849"/>
      <c r="AJ135" s="2850"/>
      <c r="AK135" s="2849"/>
      <c r="AL135" s="2850"/>
      <c r="AM135" s="2849"/>
      <c r="AN135" s="2850"/>
      <c r="AO135" s="2849"/>
      <c r="AP135" s="2850"/>
      <c r="AQ135" s="2849"/>
      <c r="AR135" s="2850"/>
      <c r="AS135" s="2849"/>
      <c r="AT135" s="2850"/>
      <c r="AU135" s="2849"/>
      <c r="AV135" s="2850"/>
      <c r="AW135" s="2849"/>
      <c r="AX135" s="2850"/>
      <c r="AY135" s="2849"/>
      <c r="AZ135" s="2850"/>
      <c r="BA135" s="2849"/>
      <c r="BB135" s="2850"/>
      <c r="BC135" s="2849"/>
      <c r="BD135" s="2850"/>
      <c r="BE135" s="2849"/>
      <c r="BF135" s="2850"/>
      <c r="BG135" s="2849"/>
      <c r="BH135" s="2850"/>
      <c r="BI135" s="1442"/>
    </row>
    <row r="136" spans="1:61" ht="6" customHeight="1">
      <c r="A136" s="2864"/>
      <c r="B136" s="1257">
        <v>13</v>
      </c>
      <c r="C136" s="1258"/>
      <c r="D136" s="1439"/>
      <c r="E136" s="2845"/>
      <c r="F136" s="2846"/>
      <c r="G136" s="2845"/>
      <c r="H136" s="2846"/>
      <c r="I136" s="2845"/>
      <c r="J136" s="2846"/>
      <c r="K136" s="2845"/>
      <c r="L136" s="2846"/>
      <c r="M136" s="2845"/>
      <c r="N136" s="2846"/>
      <c r="O136" s="2845"/>
      <c r="P136" s="2846"/>
      <c r="Q136" s="2845"/>
      <c r="R136" s="2846"/>
      <c r="S136" s="2845"/>
      <c r="T136" s="2846"/>
      <c r="U136" s="2845"/>
      <c r="V136" s="2846"/>
      <c r="W136" s="2845"/>
      <c r="X136" s="2846"/>
      <c r="Y136" s="2845"/>
      <c r="Z136" s="2846"/>
      <c r="AA136" s="2845"/>
      <c r="AB136" s="2846"/>
      <c r="AC136" s="2845"/>
      <c r="AD136" s="2846"/>
      <c r="AE136" s="2845"/>
      <c r="AF136" s="2846"/>
      <c r="AG136" s="2845"/>
      <c r="AH136" s="2846"/>
      <c r="AI136" s="2845"/>
      <c r="AJ136" s="2846"/>
      <c r="AK136" s="2845"/>
      <c r="AL136" s="2846"/>
      <c r="AM136" s="2845"/>
      <c r="AN136" s="2846"/>
      <c r="AO136" s="2845"/>
      <c r="AP136" s="2846"/>
      <c r="AQ136" s="2845"/>
      <c r="AR136" s="2846"/>
      <c r="AS136" s="2845"/>
      <c r="AT136" s="2846"/>
      <c r="AU136" s="2845"/>
      <c r="AV136" s="2846"/>
      <c r="AW136" s="2845"/>
      <c r="AX136" s="2846"/>
      <c r="AY136" s="2845"/>
      <c r="AZ136" s="2846"/>
      <c r="BA136" s="2845"/>
      <c r="BB136" s="2846"/>
      <c r="BC136" s="2845"/>
      <c r="BD136" s="2846"/>
      <c r="BE136" s="2845"/>
      <c r="BF136" s="2846"/>
      <c r="BG136" s="2845"/>
      <c r="BH136" s="2846"/>
      <c r="BI136" s="1439" t="s">
        <v>108</v>
      </c>
    </row>
    <row r="137" spans="1:61" ht="3" customHeight="1">
      <c r="A137" s="2864"/>
      <c r="B137" s="1409"/>
      <c r="C137" s="1410"/>
      <c r="D137" s="1442"/>
      <c r="E137" s="2847"/>
      <c r="F137" s="2848"/>
      <c r="G137" s="2847"/>
      <c r="H137" s="2848"/>
      <c r="I137" s="2847"/>
      <c r="J137" s="2848"/>
      <c r="K137" s="2847"/>
      <c r="L137" s="2848"/>
      <c r="M137" s="2847"/>
      <c r="N137" s="2848"/>
      <c r="O137" s="2847"/>
      <c r="P137" s="2848"/>
      <c r="Q137" s="2847"/>
      <c r="R137" s="2848"/>
      <c r="S137" s="2847"/>
      <c r="T137" s="2848"/>
      <c r="U137" s="2847"/>
      <c r="V137" s="2848"/>
      <c r="W137" s="2847"/>
      <c r="X137" s="2848"/>
      <c r="Y137" s="2847"/>
      <c r="Z137" s="2848"/>
      <c r="AA137" s="2847"/>
      <c r="AB137" s="2848"/>
      <c r="AC137" s="2847"/>
      <c r="AD137" s="2848"/>
      <c r="AE137" s="2847"/>
      <c r="AF137" s="2848"/>
      <c r="AG137" s="2847"/>
      <c r="AH137" s="2848"/>
      <c r="AI137" s="2847"/>
      <c r="AJ137" s="2848"/>
      <c r="AK137" s="2847"/>
      <c r="AL137" s="2848"/>
      <c r="AM137" s="2847"/>
      <c r="AN137" s="2848"/>
      <c r="AO137" s="2847"/>
      <c r="AP137" s="2848"/>
      <c r="AQ137" s="2847"/>
      <c r="AR137" s="2848"/>
      <c r="AS137" s="2847"/>
      <c r="AT137" s="2848"/>
      <c r="AU137" s="2847"/>
      <c r="AV137" s="2848"/>
      <c r="AW137" s="2847"/>
      <c r="AX137" s="2848"/>
      <c r="AY137" s="2847"/>
      <c r="AZ137" s="2848"/>
      <c r="BA137" s="2847"/>
      <c r="BB137" s="2848"/>
      <c r="BC137" s="2847"/>
      <c r="BD137" s="2848"/>
      <c r="BE137" s="2847"/>
      <c r="BF137" s="2848"/>
      <c r="BG137" s="2847"/>
      <c r="BH137" s="2848"/>
      <c r="BI137" s="1442"/>
    </row>
    <row r="138" spans="1:61" ht="6" customHeight="1">
      <c r="A138" s="2864"/>
      <c r="B138" s="1409"/>
      <c r="C138" s="1410"/>
      <c r="D138" s="1442"/>
      <c r="E138" s="2849"/>
      <c r="F138" s="2850"/>
      <c r="G138" s="2849"/>
      <c r="H138" s="2850"/>
      <c r="I138" s="2849"/>
      <c r="J138" s="2850"/>
      <c r="K138" s="2849"/>
      <c r="L138" s="2850"/>
      <c r="M138" s="2849"/>
      <c r="N138" s="2850"/>
      <c r="O138" s="2849"/>
      <c r="P138" s="2850"/>
      <c r="Q138" s="2849"/>
      <c r="R138" s="2850"/>
      <c r="S138" s="2849"/>
      <c r="T138" s="2850"/>
      <c r="U138" s="2849"/>
      <c r="V138" s="2850"/>
      <c r="W138" s="2849"/>
      <c r="X138" s="2850"/>
      <c r="Y138" s="2849"/>
      <c r="Z138" s="2850"/>
      <c r="AA138" s="2849"/>
      <c r="AB138" s="2850"/>
      <c r="AC138" s="2849"/>
      <c r="AD138" s="2850"/>
      <c r="AE138" s="2849"/>
      <c r="AF138" s="2850"/>
      <c r="AG138" s="2849"/>
      <c r="AH138" s="2850"/>
      <c r="AI138" s="2849"/>
      <c r="AJ138" s="2850"/>
      <c r="AK138" s="2849"/>
      <c r="AL138" s="2850"/>
      <c r="AM138" s="2849"/>
      <c r="AN138" s="2850"/>
      <c r="AO138" s="2849"/>
      <c r="AP138" s="2850"/>
      <c r="AQ138" s="2849"/>
      <c r="AR138" s="2850"/>
      <c r="AS138" s="2849"/>
      <c r="AT138" s="2850"/>
      <c r="AU138" s="2849"/>
      <c r="AV138" s="2850"/>
      <c r="AW138" s="2849"/>
      <c r="AX138" s="2850"/>
      <c r="AY138" s="2849"/>
      <c r="AZ138" s="2850"/>
      <c r="BA138" s="2849"/>
      <c r="BB138" s="2850"/>
      <c r="BC138" s="2849"/>
      <c r="BD138" s="2850"/>
      <c r="BE138" s="2849"/>
      <c r="BF138" s="2850"/>
      <c r="BG138" s="2849"/>
      <c r="BH138" s="2850"/>
      <c r="BI138" s="1442"/>
    </row>
    <row r="139" spans="1:61" ht="6" customHeight="1">
      <c r="A139" s="2864"/>
      <c r="B139" s="1257">
        <v>14</v>
      </c>
      <c r="C139" s="1258"/>
      <c r="D139" s="1439"/>
      <c r="E139" s="2845"/>
      <c r="F139" s="2846"/>
      <c r="G139" s="2845"/>
      <c r="H139" s="2846"/>
      <c r="I139" s="2845"/>
      <c r="J139" s="2846"/>
      <c r="K139" s="2845"/>
      <c r="L139" s="2846"/>
      <c r="M139" s="2845"/>
      <c r="N139" s="2846"/>
      <c r="O139" s="2845"/>
      <c r="P139" s="2846"/>
      <c r="Q139" s="2845"/>
      <c r="R139" s="2846"/>
      <c r="S139" s="2845"/>
      <c r="T139" s="2846"/>
      <c r="U139" s="2845"/>
      <c r="V139" s="2846"/>
      <c r="W139" s="2845"/>
      <c r="X139" s="2846"/>
      <c r="Y139" s="2845"/>
      <c r="Z139" s="2846"/>
      <c r="AA139" s="2845"/>
      <c r="AB139" s="2846"/>
      <c r="AC139" s="2845"/>
      <c r="AD139" s="2846"/>
      <c r="AE139" s="2845"/>
      <c r="AF139" s="2846"/>
      <c r="AG139" s="2845"/>
      <c r="AH139" s="2846"/>
      <c r="AI139" s="2845"/>
      <c r="AJ139" s="2846"/>
      <c r="AK139" s="2845"/>
      <c r="AL139" s="2846"/>
      <c r="AM139" s="2845"/>
      <c r="AN139" s="2846"/>
      <c r="AO139" s="2845"/>
      <c r="AP139" s="2846"/>
      <c r="AQ139" s="2845"/>
      <c r="AR139" s="2846"/>
      <c r="AS139" s="2845"/>
      <c r="AT139" s="2846"/>
      <c r="AU139" s="2845"/>
      <c r="AV139" s="2846"/>
      <c r="AW139" s="2845"/>
      <c r="AX139" s="2846"/>
      <c r="AY139" s="2845"/>
      <c r="AZ139" s="2846"/>
      <c r="BA139" s="2845"/>
      <c r="BB139" s="2846"/>
      <c r="BC139" s="2845"/>
      <c r="BD139" s="2846"/>
      <c r="BE139" s="2845"/>
      <c r="BF139" s="2846"/>
      <c r="BG139" s="2845"/>
      <c r="BH139" s="2846"/>
      <c r="BI139" s="1439" t="s">
        <v>108</v>
      </c>
    </row>
    <row r="140" spans="1:61" ht="3" customHeight="1">
      <c r="A140" s="2864"/>
      <c r="B140" s="1409"/>
      <c r="C140" s="1410"/>
      <c r="D140" s="1442"/>
      <c r="E140" s="2847"/>
      <c r="F140" s="2848"/>
      <c r="G140" s="2847"/>
      <c r="H140" s="2848"/>
      <c r="I140" s="2847"/>
      <c r="J140" s="2848"/>
      <c r="K140" s="2847"/>
      <c r="L140" s="2848"/>
      <c r="M140" s="2847"/>
      <c r="N140" s="2848"/>
      <c r="O140" s="2847"/>
      <c r="P140" s="2848"/>
      <c r="Q140" s="2847"/>
      <c r="R140" s="2848"/>
      <c r="S140" s="2847"/>
      <c r="T140" s="2848"/>
      <c r="U140" s="2847"/>
      <c r="V140" s="2848"/>
      <c r="W140" s="2847"/>
      <c r="X140" s="2848"/>
      <c r="Y140" s="2847"/>
      <c r="Z140" s="2848"/>
      <c r="AA140" s="2847"/>
      <c r="AB140" s="2848"/>
      <c r="AC140" s="2847"/>
      <c r="AD140" s="2848"/>
      <c r="AE140" s="2847"/>
      <c r="AF140" s="2848"/>
      <c r="AG140" s="2847"/>
      <c r="AH140" s="2848"/>
      <c r="AI140" s="2847"/>
      <c r="AJ140" s="2848"/>
      <c r="AK140" s="2847"/>
      <c r="AL140" s="2848"/>
      <c r="AM140" s="2847"/>
      <c r="AN140" s="2848"/>
      <c r="AO140" s="2847"/>
      <c r="AP140" s="2848"/>
      <c r="AQ140" s="2847"/>
      <c r="AR140" s="2848"/>
      <c r="AS140" s="2847"/>
      <c r="AT140" s="2848"/>
      <c r="AU140" s="2847"/>
      <c r="AV140" s="2848"/>
      <c r="AW140" s="2847"/>
      <c r="AX140" s="2848"/>
      <c r="AY140" s="2847"/>
      <c r="AZ140" s="2848"/>
      <c r="BA140" s="2847"/>
      <c r="BB140" s="2848"/>
      <c r="BC140" s="2847"/>
      <c r="BD140" s="2848"/>
      <c r="BE140" s="2847"/>
      <c r="BF140" s="2848"/>
      <c r="BG140" s="2847"/>
      <c r="BH140" s="2848"/>
      <c r="BI140" s="1442"/>
    </row>
    <row r="141" spans="1:61" ht="6" customHeight="1">
      <c r="A141" s="2864"/>
      <c r="B141" s="1409"/>
      <c r="C141" s="1410"/>
      <c r="D141" s="1442"/>
      <c r="E141" s="2849"/>
      <c r="F141" s="2850"/>
      <c r="G141" s="2849"/>
      <c r="H141" s="2850"/>
      <c r="I141" s="2849"/>
      <c r="J141" s="2850"/>
      <c r="K141" s="2849"/>
      <c r="L141" s="2850"/>
      <c r="M141" s="2849"/>
      <c r="N141" s="2850"/>
      <c r="O141" s="2849"/>
      <c r="P141" s="2850"/>
      <c r="Q141" s="2849"/>
      <c r="R141" s="2850"/>
      <c r="S141" s="2849"/>
      <c r="T141" s="2850"/>
      <c r="U141" s="2849"/>
      <c r="V141" s="2850"/>
      <c r="W141" s="2849"/>
      <c r="X141" s="2850"/>
      <c r="Y141" s="2849"/>
      <c r="Z141" s="2850"/>
      <c r="AA141" s="2849"/>
      <c r="AB141" s="2850"/>
      <c r="AC141" s="2849"/>
      <c r="AD141" s="2850"/>
      <c r="AE141" s="2849"/>
      <c r="AF141" s="2850"/>
      <c r="AG141" s="2849"/>
      <c r="AH141" s="2850"/>
      <c r="AI141" s="2849"/>
      <c r="AJ141" s="2850"/>
      <c r="AK141" s="2849"/>
      <c r="AL141" s="2850"/>
      <c r="AM141" s="2849"/>
      <c r="AN141" s="2850"/>
      <c r="AO141" s="2849"/>
      <c r="AP141" s="2850"/>
      <c r="AQ141" s="2849"/>
      <c r="AR141" s="2850"/>
      <c r="AS141" s="2849"/>
      <c r="AT141" s="2850"/>
      <c r="AU141" s="2849"/>
      <c r="AV141" s="2850"/>
      <c r="AW141" s="2849"/>
      <c r="AX141" s="2850"/>
      <c r="AY141" s="2849"/>
      <c r="AZ141" s="2850"/>
      <c r="BA141" s="2849"/>
      <c r="BB141" s="2850"/>
      <c r="BC141" s="2849"/>
      <c r="BD141" s="2850"/>
      <c r="BE141" s="2849"/>
      <c r="BF141" s="2850"/>
      <c r="BG141" s="2849"/>
      <c r="BH141" s="2850"/>
      <c r="BI141" s="1442"/>
    </row>
    <row r="142" spans="1:61" ht="6" customHeight="1">
      <c r="A142" s="2864"/>
      <c r="B142" s="1257">
        <v>15</v>
      </c>
      <c r="C142" s="1258"/>
      <c r="D142" s="1439"/>
      <c r="E142" s="2845"/>
      <c r="F142" s="2846"/>
      <c r="G142" s="2845"/>
      <c r="H142" s="2846"/>
      <c r="I142" s="2845"/>
      <c r="J142" s="2846"/>
      <c r="K142" s="2845"/>
      <c r="L142" s="2846"/>
      <c r="M142" s="2845"/>
      <c r="N142" s="2846"/>
      <c r="O142" s="2845"/>
      <c r="P142" s="2846"/>
      <c r="Q142" s="2845"/>
      <c r="R142" s="2846"/>
      <c r="S142" s="2845"/>
      <c r="T142" s="2846"/>
      <c r="U142" s="2845"/>
      <c r="V142" s="2846"/>
      <c r="W142" s="2845"/>
      <c r="X142" s="2846"/>
      <c r="Y142" s="2845"/>
      <c r="Z142" s="2846"/>
      <c r="AA142" s="2845"/>
      <c r="AB142" s="2846"/>
      <c r="AC142" s="2845"/>
      <c r="AD142" s="2846"/>
      <c r="AE142" s="2845"/>
      <c r="AF142" s="2846"/>
      <c r="AG142" s="2845"/>
      <c r="AH142" s="2846"/>
      <c r="AI142" s="2845"/>
      <c r="AJ142" s="2846"/>
      <c r="AK142" s="2845"/>
      <c r="AL142" s="2846"/>
      <c r="AM142" s="2845"/>
      <c r="AN142" s="2846"/>
      <c r="AO142" s="2845"/>
      <c r="AP142" s="2846"/>
      <c r="AQ142" s="2845"/>
      <c r="AR142" s="2846"/>
      <c r="AS142" s="2845"/>
      <c r="AT142" s="2846"/>
      <c r="AU142" s="2845"/>
      <c r="AV142" s="2846"/>
      <c r="AW142" s="2845"/>
      <c r="AX142" s="2846"/>
      <c r="AY142" s="2845"/>
      <c r="AZ142" s="2846"/>
      <c r="BA142" s="2845"/>
      <c r="BB142" s="2846"/>
      <c r="BC142" s="2845"/>
      <c r="BD142" s="2846"/>
      <c r="BE142" s="2845"/>
      <c r="BF142" s="2846"/>
      <c r="BG142" s="2845"/>
      <c r="BH142" s="2846"/>
      <c r="BI142" s="1439" t="s">
        <v>108</v>
      </c>
    </row>
    <row r="143" spans="1:61" ht="3" customHeight="1">
      <c r="A143" s="2864"/>
      <c r="B143" s="1409"/>
      <c r="C143" s="1410"/>
      <c r="D143" s="1442"/>
      <c r="E143" s="2847"/>
      <c r="F143" s="2848"/>
      <c r="G143" s="2847"/>
      <c r="H143" s="2848"/>
      <c r="I143" s="2847"/>
      <c r="J143" s="2848"/>
      <c r="K143" s="2847"/>
      <c r="L143" s="2848"/>
      <c r="M143" s="2847"/>
      <c r="N143" s="2848"/>
      <c r="O143" s="2847"/>
      <c r="P143" s="2848"/>
      <c r="Q143" s="2847"/>
      <c r="R143" s="2848"/>
      <c r="S143" s="2847"/>
      <c r="T143" s="2848"/>
      <c r="U143" s="2847"/>
      <c r="V143" s="2848"/>
      <c r="W143" s="2847"/>
      <c r="X143" s="2848"/>
      <c r="Y143" s="2847"/>
      <c r="Z143" s="2848"/>
      <c r="AA143" s="2847"/>
      <c r="AB143" s="2848"/>
      <c r="AC143" s="2847"/>
      <c r="AD143" s="2848"/>
      <c r="AE143" s="2847"/>
      <c r="AF143" s="2848"/>
      <c r="AG143" s="2847"/>
      <c r="AH143" s="2848"/>
      <c r="AI143" s="2847"/>
      <c r="AJ143" s="2848"/>
      <c r="AK143" s="2847"/>
      <c r="AL143" s="2848"/>
      <c r="AM143" s="2847"/>
      <c r="AN143" s="2848"/>
      <c r="AO143" s="2847"/>
      <c r="AP143" s="2848"/>
      <c r="AQ143" s="2847"/>
      <c r="AR143" s="2848"/>
      <c r="AS143" s="2847"/>
      <c r="AT143" s="2848"/>
      <c r="AU143" s="2847"/>
      <c r="AV143" s="2848"/>
      <c r="AW143" s="2847"/>
      <c r="AX143" s="2848"/>
      <c r="AY143" s="2847"/>
      <c r="AZ143" s="2848"/>
      <c r="BA143" s="2847"/>
      <c r="BB143" s="2848"/>
      <c r="BC143" s="2847"/>
      <c r="BD143" s="2848"/>
      <c r="BE143" s="2847"/>
      <c r="BF143" s="2848"/>
      <c r="BG143" s="2847"/>
      <c r="BH143" s="2848"/>
      <c r="BI143" s="1442"/>
    </row>
    <row r="144" spans="1:61" ht="6" customHeight="1">
      <c r="A144" s="2864"/>
      <c r="B144" s="1260"/>
      <c r="C144" s="1410"/>
      <c r="D144" s="1442"/>
      <c r="E144" s="2849"/>
      <c r="F144" s="2850"/>
      <c r="G144" s="2849"/>
      <c r="H144" s="2850"/>
      <c r="I144" s="2849"/>
      <c r="J144" s="2850"/>
      <c r="K144" s="2849"/>
      <c r="L144" s="2850"/>
      <c r="M144" s="2849"/>
      <c r="N144" s="2850"/>
      <c r="O144" s="2849"/>
      <c r="P144" s="2850"/>
      <c r="Q144" s="2849"/>
      <c r="R144" s="2850"/>
      <c r="S144" s="2849"/>
      <c r="T144" s="2850"/>
      <c r="U144" s="2849"/>
      <c r="V144" s="2850"/>
      <c r="W144" s="2849"/>
      <c r="X144" s="2850"/>
      <c r="Y144" s="2849"/>
      <c r="Z144" s="2850"/>
      <c r="AA144" s="2849"/>
      <c r="AB144" s="2850"/>
      <c r="AC144" s="2849"/>
      <c r="AD144" s="2850"/>
      <c r="AE144" s="2849"/>
      <c r="AF144" s="2850"/>
      <c r="AG144" s="2849"/>
      <c r="AH144" s="2850"/>
      <c r="AI144" s="2849"/>
      <c r="AJ144" s="2850"/>
      <c r="AK144" s="2849"/>
      <c r="AL144" s="2850"/>
      <c r="AM144" s="2849"/>
      <c r="AN144" s="2850"/>
      <c r="AO144" s="2849"/>
      <c r="AP144" s="2850"/>
      <c r="AQ144" s="2849"/>
      <c r="AR144" s="2850"/>
      <c r="AS144" s="2849"/>
      <c r="AT144" s="2850"/>
      <c r="AU144" s="2849"/>
      <c r="AV144" s="2850"/>
      <c r="AW144" s="2849"/>
      <c r="AX144" s="2850"/>
      <c r="AY144" s="2849"/>
      <c r="AZ144" s="2850"/>
      <c r="BA144" s="2849"/>
      <c r="BB144" s="2850"/>
      <c r="BC144" s="2849"/>
      <c r="BD144" s="2850"/>
      <c r="BE144" s="2849"/>
      <c r="BF144" s="2850"/>
      <c r="BG144" s="2849"/>
      <c r="BH144" s="2850"/>
      <c r="BI144" s="1440"/>
    </row>
    <row r="145" spans="1:61" ht="6" customHeight="1">
      <c r="A145" s="2864"/>
      <c r="B145" s="1409">
        <v>16</v>
      </c>
      <c r="C145" s="1258"/>
      <c r="D145" s="1439"/>
      <c r="E145" s="2845"/>
      <c r="F145" s="2846"/>
      <c r="G145" s="2845"/>
      <c r="H145" s="2846"/>
      <c r="I145" s="2845"/>
      <c r="J145" s="2846"/>
      <c r="K145" s="2845"/>
      <c r="L145" s="2846"/>
      <c r="M145" s="2845"/>
      <c r="N145" s="2846"/>
      <c r="O145" s="2845"/>
      <c r="P145" s="2846"/>
      <c r="Q145" s="2845"/>
      <c r="R145" s="2846"/>
      <c r="S145" s="2845"/>
      <c r="T145" s="2846"/>
      <c r="U145" s="2845"/>
      <c r="V145" s="2846"/>
      <c r="W145" s="2845"/>
      <c r="X145" s="2846"/>
      <c r="Y145" s="2845"/>
      <c r="Z145" s="2846"/>
      <c r="AA145" s="2845"/>
      <c r="AB145" s="2846"/>
      <c r="AC145" s="2845"/>
      <c r="AD145" s="2846"/>
      <c r="AE145" s="2845"/>
      <c r="AF145" s="2846"/>
      <c r="AG145" s="2845"/>
      <c r="AH145" s="2846"/>
      <c r="AI145" s="2845"/>
      <c r="AJ145" s="2846"/>
      <c r="AK145" s="2845"/>
      <c r="AL145" s="2846"/>
      <c r="AM145" s="2845"/>
      <c r="AN145" s="2846"/>
      <c r="AO145" s="2845"/>
      <c r="AP145" s="2846"/>
      <c r="AQ145" s="2845"/>
      <c r="AR145" s="2846"/>
      <c r="AS145" s="2845"/>
      <c r="AT145" s="2846"/>
      <c r="AU145" s="2845"/>
      <c r="AV145" s="2846"/>
      <c r="AW145" s="2845"/>
      <c r="AX145" s="2846"/>
      <c r="AY145" s="2845"/>
      <c r="AZ145" s="2846"/>
      <c r="BA145" s="2845"/>
      <c r="BB145" s="2846"/>
      <c r="BC145" s="2845"/>
      <c r="BD145" s="2846"/>
      <c r="BE145" s="2845"/>
      <c r="BF145" s="2846"/>
      <c r="BG145" s="2845"/>
      <c r="BH145" s="2846"/>
      <c r="BI145" s="1442" t="s">
        <v>108</v>
      </c>
    </row>
    <row r="146" spans="1:61" ht="3" customHeight="1">
      <c r="A146" s="2864"/>
      <c r="B146" s="1409"/>
      <c r="C146" s="1410"/>
      <c r="D146" s="1442"/>
      <c r="E146" s="2847"/>
      <c r="F146" s="2848"/>
      <c r="G146" s="2847"/>
      <c r="H146" s="2848"/>
      <c r="I146" s="2847"/>
      <c r="J146" s="2848"/>
      <c r="K146" s="2847"/>
      <c r="L146" s="2848"/>
      <c r="M146" s="2847"/>
      <c r="N146" s="2848"/>
      <c r="O146" s="2847"/>
      <c r="P146" s="2848"/>
      <c r="Q146" s="2847"/>
      <c r="R146" s="2848"/>
      <c r="S146" s="2847"/>
      <c r="T146" s="2848"/>
      <c r="U146" s="2847"/>
      <c r="V146" s="2848"/>
      <c r="W146" s="2847"/>
      <c r="X146" s="2848"/>
      <c r="Y146" s="2847"/>
      <c r="Z146" s="2848"/>
      <c r="AA146" s="2847"/>
      <c r="AB146" s="2848"/>
      <c r="AC146" s="2847"/>
      <c r="AD146" s="2848"/>
      <c r="AE146" s="2847"/>
      <c r="AF146" s="2848"/>
      <c r="AG146" s="2847"/>
      <c r="AH146" s="2848"/>
      <c r="AI146" s="2847"/>
      <c r="AJ146" s="2848"/>
      <c r="AK146" s="2847"/>
      <c r="AL146" s="2848"/>
      <c r="AM146" s="2847"/>
      <c r="AN146" s="2848"/>
      <c r="AO146" s="2847"/>
      <c r="AP146" s="2848"/>
      <c r="AQ146" s="2847"/>
      <c r="AR146" s="2848"/>
      <c r="AS146" s="2847"/>
      <c r="AT146" s="2848"/>
      <c r="AU146" s="2847"/>
      <c r="AV146" s="2848"/>
      <c r="AW146" s="2847"/>
      <c r="AX146" s="2848"/>
      <c r="AY146" s="2847"/>
      <c r="AZ146" s="2848"/>
      <c r="BA146" s="2847"/>
      <c r="BB146" s="2848"/>
      <c r="BC146" s="2847"/>
      <c r="BD146" s="2848"/>
      <c r="BE146" s="2847"/>
      <c r="BF146" s="2848"/>
      <c r="BG146" s="2847"/>
      <c r="BH146" s="2848"/>
      <c r="BI146" s="1442"/>
    </row>
    <row r="147" spans="1:61" ht="6" customHeight="1">
      <c r="A147" s="2864"/>
      <c r="B147" s="1260"/>
      <c r="C147" s="1261"/>
      <c r="D147" s="1440"/>
      <c r="E147" s="2849"/>
      <c r="F147" s="2850"/>
      <c r="G147" s="2849"/>
      <c r="H147" s="2850"/>
      <c r="I147" s="2849"/>
      <c r="J147" s="2850"/>
      <c r="K147" s="2849"/>
      <c r="L147" s="2850"/>
      <c r="M147" s="2849"/>
      <c r="N147" s="2850"/>
      <c r="O147" s="2849"/>
      <c r="P147" s="2850"/>
      <c r="Q147" s="2849"/>
      <c r="R147" s="2850"/>
      <c r="S147" s="2849"/>
      <c r="T147" s="2850"/>
      <c r="U147" s="2849"/>
      <c r="V147" s="2850"/>
      <c r="W147" s="2849"/>
      <c r="X147" s="2850"/>
      <c r="Y147" s="2849"/>
      <c r="Z147" s="2850"/>
      <c r="AA147" s="2849"/>
      <c r="AB147" s="2850"/>
      <c r="AC147" s="2849"/>
      <c r="AD147" s="2850"/>
      <c r="AE147" s="2849"/>
      <c r="AF147" s="2850"/>
      <c r="AG147" s="2849"/>
      <c r="AH147" s="2850"/>
      <c r="AI147" s="2849"/>
      <c r="AJ147" s="2850"/>
      <c r="AK147" s="2849"/>
      <c r="AL147" s="2850"/>
      <c r="AM147" s="2849"/>
      <c r="AN147" s="2850"/>
      <c r="AO147" s="2849"/>
      <c r="AP147" s="2850"/>
      <c r="AQ147" s="2849"/>
      <c r="AR147" s="2850"/>
      <c r="AS147" s="2849"/>
      <c r="AT147" s="2850"/>
      <c r="AU147" s="2849"/>
      <c r="AV147" s="2850"/>
      <c r="AW147" s="2849"/>
      <c r="AX147" s="2850"/>
      <c r="AY147" s="2849"/>
      <c r="AZ147" s="2850"/>
      <c r="BA147" s="2849"/>
      <c r="BB147" s="2850"/>
      <c r="BC147" s="2849"/>
      <c r="BD147" s="2850"/>
      <c r="BE147" s="2849"/>
      <c r="BF147" s="2850"/>
      <c r="BG147" s="2849"/>
      <c r="BH147" s="2850"/>
      <c r="BI147" s="1440"/>
    </row>
    <row r="148" spans="1:61" ht="6" customHeight="1">
      <c r="A148" s="2864"/>
      <c r="B148" s="1409">
        <v>17</v>
      </c>
      <c r="C148" s="1410"/>
      <c r="D148" s="1442"/>
      <c r="E148" s="2845"/>
      <c r="F148" s="2846"/>
      <c r="G148" s="2845"/>
      <c r="H148" s="2846"/>
      <c r="I148" s="2845"/>
      <c r="J148" s="2846"/>
      <c r="K148" s="2845"/>
      <c r="L148" s="2846"/>
      <c r="M148" s="2845"/>
      <c r="N148" s="2846"/>
      <c r="O148" s="2845"/>
      <c r="P148" s="2846"/>
      <c r="Q148" s="2845"/>
      <c r="R148" s="2846"/>
      <c r="S148" s="2845"/>
      <c r="T148" s="2846"/>
      <c r="U148" s="2845"/>
      <c r="V148" s="2846"/>
      <c r="W148" s="2845"/>
      <c r="X148" s="2846"/>
      <c r="Y148" s="2845"/>
      <c r="Z148" s="2846"/>
      <c r="AA148" s="2845"/>
      <c r="AB148" s="2846"/>
      <c r="AC148" s="2845"/>
      <c r="AD148" s="2846"/>
      <c r="AE148" s="2845"/>
      <c r="AF148" s="2846"/>
      <c r="AG148" s="2845"/>
      <c r="AH148" s="2846"/>
      <c r="AI148" s="2845"/>
      <c r="AJ148" s="2846"/>
      <c r="AK148" s="2845"/>
      <c r="AL148" s="2846"/>
      <c r="AM148" s="2845"/>
      <c r="AN148" s="2846"/>
      <c r="AO148" s="2845"/>
      <c r="AP148" s="2846"/>
      <c r="AQ148" s="2845"/>
      <c r="AR148" s="2846"/>
      <c r="AS148" s="2845"/>
      <c r="AT148" s="2846"/>
      <c r="AU148" s="2845"/>
      <c r="AV148" s="2846"/>
      <c r="AW148" s="2845"/>
      <c r="AX148" s="2846"/>
      <c r="AY148" s="2845"/>
      <c r="AZ148" s="2846"/>
      <c r="BA148" s="2845"/>
      <c r="BB148" s="2846"/>
      <c r="BC148" s="2845"/>
      <c r="BD148" s="2846"/>
      <c r="BE148" s="2845"/>
      <c r="BF148" s="2846"/>
      <c r="BG148" s="2845"/>
      <c r="BH148" s="2846"/>
      <c r="BI148" s="1442" t="s">
        <v>108</v>
      </c>
    </row>
    <row r="149" spans="1:61" ht="3" customHeight="1">
      <c r="A149" s="2864"/>
      <c r="B149" s="1409"/>
      <c r="C149" s="1410"/>
      <c r="D149" s="1442"/>
      <c r="E149" s="2847"/>
      <c r="F149" s="2848"/>
      <c r="G149" s="2847"/>
      <c r="H149" s="2848"/>
      <c r="I149" s="2847"/>
      <c r="J149" s="2848"/>
      <c r="K149" s="2847"/>
      <c r="L149" s="2848"/>
      <c r="M149" s="2847"/>
      <c r="N149" s="2848"/>
      <c r="O149" s="2847"/>
      <c r="P149" s="2848"/>
      <c r="Q149" s="2847"/>
      <c r="R149" s="2848"/>
      <c r="S149" s="2847"/>
      <c r="T149" s="2848"/>
      <c r="U149" s="2847"/>
      <c r="V149" s="2848"/>
      <c r="W149" s="2847"/>
      <c r="X149" s="2848"/>
      <c r="Y149" s="2847"/>
      <c r="Z149" s="2848"/>
      <c r="AA149" s="2847"/>
      <c r="AB149" s="2848"/>
      <c r="AC149" s="2847"/>
      <c r="AD149" s="2848"/>
      <c r="AE149" s="2847"/>
      <c r="AF149" s="2848"/>
      <c r="AG149" s="2847"/>
      <c r="AH149" s="2848"/>
      <c r="AI149" s="2847"/>
      <c r="AJ149" s="2848"/>
      <c r="AK149" s="2847"/>
      <c r="AL149" s="2848"/>
      <c r="AM149" s="2847"/>
      <c r="AN149" s="2848"/>
      <c r="AO149" s="2847"/>
      <c r="AP149" s="2848"/>
      <c r="AQ149" s="2847"/>
      <c r="AR149" s="2848"/>
      <c r="AS149" s="2847"/>
      <c r="AT149" s="2848"/>
      <c r="AU149" s="2847"/>
      <c r="AV149" s="2848"/>
      <c r="AW149" s="2847"/>
      <c r="AX149" s="2848"/>
      <c r="AY149" s="2847"/>
      <c r="AZ149" s="2848"/>
      <c r="BA149" s="2847"/>
      <c r="BB149" s="2848"/>
      <c r="BC149" s="2847"/>
      <c r="BD149" s="2848"/>
      <c r="BE149" s="2847"/>
      <c r="BF149" s="2848"/>
      <c r="BG149" s="2847"/>
      <c r="BH149" s="2848"/>
      <c r="BI149" s="1442"/>
    </row>
    <row r="150" spans="1:61" ht="6" customHeight="1">
      <c r="A150" s="2864"/>
      <c r="B150" s="1260"/>
      <c r="C150" s="1261"/>
      <c r="D150" s="1440"/>
      <c r="E150" s="2849"/>
      <c r="F150" s="2850"/>
      <c r="G150" s="2849"/>
      <c r="H150" s="2850"/>
      <c r="I150" s="2849"/>
      <c r="J150" s="2850"/>
      <c r="K150" s="2849"/>
      <c r="L150" s="2850"/>
      <c r="M150" s="2849"/>
      <c r="N150" s="2850"/>
      <c r="O150" s="2849"/>
      <c r="P150" s="2850"/>
      <c r="Q150" s="2849"/>
      <c r="R150" s="2850"/>
      <c r="S150" s="2849"/>
      <c r="T150" s="2850"/>
      <c r="U150" s="2849"/>
      <c r="V150" s="2850"/>
      <c r="W150" s="2849"/>
      <c r="X150" s="2850"/>
      <c r="Y150" s="2849"/>
      <c r="Z150" s="2850"/>
      <c r="AA150" s="2849"/>
      <c r="AB150" s="2850"/>
      <c r="AC150" s="2849"/>
      <c r="AD150" s="2850"/>
      <c r="AE150" s="2849"/>
      <c r="AF150" s="2850"/>
      <c r="AG150" s="2849"/>
      <c r="AH150" s="2850"/>
      <c r="AI150" s="2849"/>
      <c r="AJ150" s="2850"/>
      <c r="AK150" s="2849"/>
      <c r="AL150" s="2850"/>
      <c r="AM150" s="2849"/>
      <c r="AN150" s="2850"/>
      <c r="AO150" s="2849"/>
      <c r="AP150" s="2850"/>
      <c r="AQ150" s="2849"/>
      <c r="AR150" s="2850"/>
      <c r="AS150" s="2849"/>
      <c r="AT150" s="2850"/>
      <c r="AU150" s="2849"/>
      <c r="AV150" s="2850"/>
      <c r="AW150" s="2849"/>
      <c r="AX150" s="2850"/>
      <c r="AY150" s="2849"/>
      <c r="AZ150" s="2850"/>
      <c r="BA150" s="2849"/>
      <c r="BB150" s="2850"/>
      <c r="BC150" s="2849"/>
      <c r="BD150" s="2850"/>
      <c r="BE150" s="2849"/>
      <c r="BF150" s="2850"/>
      <c r="BG150" s="2849"/>
      <c r="BH150" s="2850"/>
      <c r="BI150" s="1440"/>
    </row>
    <row r="151" spans="1:61" ht="6" customHeight="1">
      <c r="A151" s="2864"/>
      <c r="B151" s="1409">
        <v>18</v>
      </c>
      <c r="C151" s="1410"/>
      <c r="D151" s="1442"/>
      <c r="E151" s="2845"/>
      <c r="F151" s="2846"/>
      <c r="G151" s="2845"/>
      <c r="H151" s="2846"/>
      <c r="I151" s="2845"/>
      <c r="J151" s="2846"/>
      <c r="K151" s="2845"/>
      <c r="L151" s="2846"/>
      <c r="M151" s="2845"/>
      <c r="N151" s="2846"/>
      <c r="O151" s="2845"/>
      <c r="P151" s="2846"/>
      <c r="Q151" s="2845"/>
      <c r="R151" s="2846"/>
      <c r="S151" s="2845"/>
      <c r="T151" s="2846"/>
      <c r="U151" s="2845"/>
      <c r="V151" s="2846"/>
      <c r="W151" s="2845"/>
      <c r="X151" s="2846"/>
      <c r="Y151" s="2845"/>
      <c r="Z151" s="2846"/>
      <c r="AA151" s="2845"/>
      <c r="AB151" s="2846"/>
      <c r="AC151" s="2845"/>
      <c r="AD151" s="2846"/>
      <c r="AE151" s="2845"/>
      <c r="AF151" s="2846"/>
      <c r="AG151" s="2845"/>
      <c r="AH151" s="2846"/>
      <c r="AI151" s="2845"/>
      <c r="AJ151" s="2846"/>
      <c r="AK151" s="2845"/>
      <c r="AL151" s="2846"/>
      <c r="AM151" s="2845"/>
      <c r="AN151" s="2846"/>
      <c r="AO151" s="2845"/>
      <c r="AP151" s="2846"/>
      <c r="AQ151" s="2845"/>
      <c r="AR151" s="2846"/>
      <c r="AS151" s="2845"/>
      <c r="AT151" s="2846"/>
      <c r="AU151" s="2845"/>
      <c r="AV151" s="2846"/>
      <c r="AW151" s="2845"/>
      <c r="AX151" s="2846"/>
      <c r="AY151" s="2845"/>
      <c r="AZ151" s="2846"/>
      <c r="BA151" s="2845"/>
      <c r="BB151" s="2846"/>
      <c r="BC151" s="2845"/>
      <c r="BD151" s="2846"/>
      <c r="BE151" s="2845"/>
      <c r="BF151" s="2846"/>
      <c r="BG151" s="2845"/>
      <c r="BH151" s="2846"/>
      <c r="BI151" s="1442" t="s">
        <v>108</v>
      </c>
    </row>
    <row r="152" spans="1:61" ht="3" customHeight="1">
      <c r="A152" s="2864"/>
      <c r="B152" s="1409"/>
      <c r="C152" s="1410"/>
      <c r="D152" s="1442"/>
      <c r="E152" s="2847"/>
      <c r="F152" s="2848"/>
      <c r="G152" s="2847"/>
      <c r="H152" s="2848"/>
      <c r="I152" s="2847"/>
      <c r="J152" s="2848"/>
      <c r="K152" s="2847"/>
      <c r="L152" s="2848"/>
      <c r="M152" s="2847"/>
      <c r="N152" s="2848"/>
      <c r="O152" s="2847"/>
      <c r="P152" s="2848"/>
      <c r="Q152" s="2847"/>
      <c r="R152" s="2848"/>
      <c r="S152" s="2847"/>
      <c r="T152" s="2848"/>
      <c r="U152" s="2847"/>
      <c r="V152" s="2848"/>
      <c r="W152" s="2847"/>
      <c r="X152" s="2848"/>
      <c r="Y152" s="2847"/>
      <c r="Z152" s="2848"/>
      <c r="AA152" s="2847"/>
      <c r="AB152" s="2848"/>
      <c r="AC152" s="2847"/>
      <c r="AD152" s="2848"/>
      <c r="AE152" s="2847"/>
      <c r="AF152" s="2848"/>
      <c r="AG152" s="2847"/>
      <c r="AH152" s="2848"/>
      <c r="AI152" s="2847"/>
      <c r="AJ152" s="2848"/>
      <c r="AK152" s="2847"/>
      <c r="AL152" s="2848"/>
      <c r="AM152" s="2847"/>
      <c r="AN152" s="2848"/>
      <c r="AO152" s="2847"/>
      <c r="AP152" s="2848"/>
      <c r="AQ152" s="2847"/>
      <c r="AR152" s="2848"/>
      <c r="AS152" s="2847"/>
      <c r="AT152" s="2848"/>
      <c r="AU152" s="2847"/>
      <c r="AV152" s="2848"/>
      <c r="AW152" s="2847"/>
      <c r="AX152" s="2848"/>
      <c r="AY152" s="2847"/>
      <c r="AZ152" s="2848"/>
      <c r="BA152" s="2847"/>
      <c r="BB152" s="2848"/>
      <c r="BC152" s="2847"/>
      <c r="BD152" s="2848"/>
      <c r="BE152" s="2847"/>
      <c r="BF152" s="2848"/>
      <c r="BG152" s="2847"/>
      <c r="BH152" s="2848"/>
      <c r="BI152" s="1442"/>
    </row>
    <row r="153" spans="1:61" ht="6" customHeight="1">
      <c r="A153" s="2864"/>
      <c r="B153" s="1260"/>
      <c r="C153" s="1261"/>
      <c r="D153" s="1440"/>
      <c r="E153" s="2849"/>
      <c r="F153" s="2850"/>
      <c r="G153" s="2849"/>
      <c r="H153" s="2850"/>
      <c r="I153" s="2849"/>
      <c r="J153" s="2850"/>
      <c r="K153" s="2849"/>
      <c r="L153" s="2850"/>
      <c r="M153" s="2849"/>
      <c r="N153" s="2850"/>
      <c r="O153" s="2849"/>
      <c r="P153" s="2850"/>
      <c r="Q153" s="2849"/>
      <c r="R153" s="2850"/>
      <c r="S153" s="2849"/>
      <c r="T153" s="2850"/>
      <c r="U153" s="2849"/>
      <c r="V153" s="2850"/>
      <c r="W153" s="2849"/>
      <c r="X153" s="2850"/>
      <c r="Y153" s="2849"/>
      <c r="Z153" s="2850"/>
      <c r="AA153" s="2849"/>
      <c r="AB153" s="2850"/>
      <c r="AC153" s="2849"/>
      <c r="AD153" s="2850"/>
      <c r="AE153" s="2849"/>
      <c r="AF153" s="2850"/>
      <c r="AG153" s="2849"/>
      <c r="AH153" s="2850"/>
      <c r="AI153" s="2849"/>
      <c r="AJ153" s="2850"/>
      <c r="AK153" s="2849"/>
      <c r="AL153" s="2850"/>
      <c r="AM153" s="2849"/>
      <c r="AN153" s="2850"/>
      <c r="AO153" s="2849"/>
      <c r="AP153" s="2850"/>
      <c r="AQ153" s="2849"/>
      <c r="AR153" s="2850"/>
      <c r="AS153" s="2849"/>
      <c r="AT153" s="2850"/>
      <c r="AU153" s="2849"/>
      <c r="AV153" s="2850"/>
      <c r="AW153" s="2849"/>
      <c r="AX153" s="2850"/>
      <c r="AY153" s="2849"/>
      <c r="AZ153" s="2850"/>
      <c r="BA153" s="2849"/>
      <c r="BB153" s="2850"/>
      <c r="BC153" s="2849"/>
      <c r="BD153" s="2850"/>
      <c r="BE153" s="2849"/>
      <c r="BF153" s="2850"/>
      <c r="BG153" s="2849"/>
      <c r="BH153" s="2850"/>
      <c r="BI153" s="1440"/>
    </row>
    <row r="154" spans="1:61" ht="6" customHeight="1">
      <c r="A154" s="2864"/>
      <c r="B154" s="1409">
        <v>19</v>
      </c>
      <c r="C154" s="1410"/>
      <c r="D154" s="1442"/>
      <c r="E154" s="2845"/>
      <c r="F154" s="2846"/>
      <c r="G154" s="2845"/>
      <c r="H154" s="2846"/>
      <c r="I154" s="2845"/>
      <c r="J154" s="2846"/>
      <c r="K154" s="2845"/>
      <c r="L154" s="2846"/>
      <c r="M154" s="2845"/>
      <c r="N154" s="2846"/>
      <c r="O154" s="2845"/>
      <c r="P154" s="2846"/>
      <c r="Q154" s="2845"/>
      <c r="R154" s="2846"/>
      <c r="S154" s="2845"/>
      <c r="T154" s="2846"/>
      <c r="U154" s="2845"/>
      <c r="V154" s="2846"/>
      <c r="W154" s="2845"/>
      <c r="X154" s="2846"/>
      <c r="Y154" s="2845"/>
      <c r="Z154" s="2846"/>
      <c r="AA154" s="2845"/>
      <c r="AB154" s="2846"/>
      <c r="AC154" s="2845"/>
      <c r="AD154" s="2846"/>
      <c r="AE154" s="2845"/>
      <c r="AF154" s="2846"/>
      <c r="AG154" s="2845"/>
      <c r="AH154" s="2846"/>
      <c r="AI154" s="2845"/>
      <c r="AJ154" s="2846"/>
      <c r="AK154" s="2845"/>
      <c r="AL154" s="2846"/>
      <c r="AM154" s="2845"/>
      <c r="AN154" s="2846"/>
      <c r="AO154" s="2845"/>
      <c r="AP154" s="2846"/>
      <c r="AQ154" s="2845"/>
      <c r="AR154" s="2846"/>
      <c r="AS154" s="2845"/>
      <c r="AT154" s="2846"/>
      <c r="AU154" s="2845"/>
      <c r="AV154" s="2846"/>
      <c r="AW154" s="2845"/>
      <c r="AX154" s="2846"/>
      <c r="AY154" s="2845"/>
      <c r="AZ154" s="2846"/>
      <c r="BA154" s="2845"/>
      <c r="BB154" s="2846"/>
      <c r="BC154" s="2845"/>
      <c r="BD154" s="2846"/>
      <c r="BE154" s="2845"/>
      <c r="BF154" s="2846"/>
      <c r="BG154" s="2845"/>
      <c r="BH154" s="2846"/>
      <c r="BI154" s="1442" t="s">
        <v>108</v>
      </c>
    </row>
    <row r="155" spans="1:61" ht="3" customHeight="1">
      <c r="A155" s="2864"/>
      <c r="B155" s="1409"/>
      <c r="C155" s="1410"/>
      <c r="D155" s="1442"/>
      <c r="E155" s="2847"/>
      <c r="F155" s="2848"/>
      <c r="G155" s="2847"/>
      <c r="H155" s="2848"/>
      <c r="I155" s="2847"/>
      <c r="J155" s="2848"/>
      <c r="K155" s="2847"/>
      <c r="L155" s="2848"/>
      <c r="M155" s="2847"/>
      <c r="N155" s="2848"/>
      <c r="O155" s="2847"/>
      <c r="P155" s="2848"/>
      <c r="Q155" s="2847"/>
      <c r="R155" s="2848"/>
      <c r="S155" s="2847"/>
      <c r="T155" s="2848"/>
      <c r="U155" s="2847"/>
      <c r="V155" s="2848"/>
      <c r="W155" s="2847"/>
      <c r="X155" s="2848"/>
      <c r="Y155" s="2847"/>
      <c r="Z155" s="2848"/>
      <c r="AA155" s="2847"/>
      <c r="AB155" s="2848"/>
      <c r="AC155" s="2847"/>
      <c r="AD155" s="2848"/>
      <c r="AE155" s="2847"/>
      <c r="AF155" s="2848"/>
      <c r="AG155" s="2847"/>
      <c r="AH155" s="2848"/>
      <c r="AI155" s="2847"/>
      <c r="AJ155" s="2848"/>
      <c r="AK155" s="2847"/>
      <c r="AL155" s="2848"/>
      <c r="AM155" s="2847"/>
      <c r="AN155" s="2848"/>
      <c r="AO155" s="2847"/>
      <c r="AP155" s="2848"/>
      <c r="AQ155" s="2847"/>
      <c r="AR155" s="2848"/>
      <c r="AS155" s="2847"/>
      <c r="AT155" s="2848"/>
      <c r="AU155" s="2847"/>
      <c r="AV155" s="2848"/>
      <c r="AW155" s="2847"/>
      <c r="AX155" s="2848"/>
      <c r="AY155" s="2847"/>
      <c r="AZ155" s="2848"/>
      <c r="BA155" s="2847"/>
      <c r="BB155" s="2848"/>
      <c r="BC155" s="2847"/>
      <c r="BD155" s="2848"/>
      <c r="BE155" s="2847"/>
      <c r="BF155" s="2848"/>
      <c r="BG155" s="2847"/>
      <c r="BH155" s="2848"/>
      <c r="BI155" s="1442"/>
    </row>
    <row r="156" spans="1:61" ht="6" customHeight="1">
      <c r="A156" s="2864"/>
      <c r="B156" s="1260"/>
      <c r="C156" s="1261"/>
      <c r="D156" s="1440"/>
      <c r="E156" s="2849"/>
      <c r="F156" s="2850"/>
      <c r="G156" s="2849"/>
      <c r="H156" s="2850"/>
      <c r="I156" s="2849"/>
      <c r="J156" s="2850"/>
      <c r="K156" s="2849"/>
      <c r="L156" s="2850"/>
      <c r="M156" s="2849"/>
      <c r="N156" s="2850"/>
      <c r="O156" s="2849"/>
      <c r="P156" s="2850"/>
      <c r="Q156" s="2849"/>
      <c r="R156" s="2850"/>
      <c r="S156" s="2849"/>
      <c r="T156" s="2850"/>
      <c r="U156" s="2849"/>
      <c r="V156" s="2850"/>
      <c r="W156" s="2849"/>
      <c r="X156" s="2850"/>
      <c r="Y156" s="2849"/>
      <c r="Z156" s="2850"/>
      <c r="AA156" s="2849"/>
      <c r="AB156" s="2850"/>
      <c r="AC156" s="2849"/>
      <c r="AD156" s="2850"/>
      <c r="AE156" s="2849"/>
      <c r="AF156" s="2850"/>
      <c r="AG156" s="2849"/>
      <c r="AH156" s="2850"/>
      <c r="AI156" s="2849"/>
      <c r="AJ156" s="2850"/>
      <c r="AK156" s="2849"/>
      <c r="AL156" s="2850"/>
      <c r="AM156" s="2849"/>
      <c r="AN156" s="2850"/>
      <c r="AO156" s="2849"/>
      <c r="AP156" s="2850"/>
      <c r="AQ156" s="2849"/>
      <c r="AR156" s="2850"/>
      <c r="AS156" s="2849"/>
      <c r="AT156" s="2850"/>
      <c r="AU156" s="2849"/>
      <c r="AV156" s="2850"/>
      <c r="AW156" s="2849"/>
      <c r="AX156" s="2850"/>
      <c r="AY156" s="2849"/>
      <c r="AZ156" s="2850"/>
      <c r="BA156" s="2849"/>
      <c r="BB156" s="2850"/>
      <c r="BC156" s="2849"/>
      <c r="BD156" s="2850"/>
      <c r="BE156" s="2849"/>
      <c r="BF156" s="2850"/>
      <c r="BG156" s="2849"/>
      <c r="BH156" s="2850"/>
      <c r="BI156" s="1440"/>
    </row>
    <row r="157" spans="1:61" ht="6" customHeight="1">
      <c r="A157" s="2864"/>
      <c r="B157" s="1409">
        <v>20</v>
      </c>
      <c r="C157" s="1410"/>
      <c r="D157" s="1442"/>
      <c r="E157" s="2845"/>
      <c r="F157" s="2846"/>
      <c r="G157" s="2845"/>
      <c r="H157" s="2846"/>
      <c r="I157" s="2845"/>
      <c r="J157" s="2846"/>
      <c r="K157" s="2845"/>
      <c r="L157" s="2846"/>
      <c r="M157" s="2845"/>
      <c r="N157" s="2846"/>
      <c r="O157" s="2845"/>
      <c r="P157" s="2846"/>
      <c r="Q157" s="2845"/>
      <c r="R157" s="2846"/>
      <c r="S157" s="2845"/>
      <c r="T157" s="2846"/>
      <c r="U157" s="2845"/>
      <c r="V157" s="2846"/>
      <c r="W157" s="2845"/>
      <c r="X157" s="2846"/>
      <c r="Y157" s="2845"/>
      <c r="Z157" s="2846"/>
      <c r="AA157" s="2845"/>
      <c r="AB157" s="2846"/>
      <c r="AC157" s="2845"/>
      <c r="AD157" s="2846"/>
      <c r="AE157" s="2845"/>
      <c r="AF157" s="2846"/>
      <c r="AG157" s="2845"/>
      <c r="AH157" s="2846"/>
      <c r="AI157" s="2845"/>
      <c r="AJ157" s="2846"/>
      <c r="AK157" s="2845"/>
      <c r="AL157" s="2846"/>
      <c r="AM157" s="2845"/>
      <c r="AN157" s="2846"/>
      <c r="AO157" s="2845"/>
      <c r="AP157" s="2846"/>
      <c r="AQ157" s="2845"/>
      <c r="AR157" s="2846"/>
      <c r="AS157" s="2845"/>
      <c r="AT157" s="2846"/>
      <c r="AU157" s="2845"/>
      <c r="AV157" s="2846"/>
      <c r="AW157" s="2845"/>
      <c r="AX157" s="2846"/>
      <c r="AY157" s="2845"/>
      <c r="AZ157" s="2846"/>
      <c r="BA157" s="2845"/>
      <c r="BB157" s="2846"/>
      <c r="BC157" s="2845"/>
      <c r="BD157" s="2846"/>
      <c r="BE157" s="2845"/>
      <c r="BF157" s="2846"/>
      <c r="BG157" s="2845"/>
      <c r="BH157" s="2846"/>
      <c r="BI157" s="1442" t="s">
        <v>108</v>
      </c>
    </row>
    <row r="158" spans="1:61" ht="3" customHeight="1">
      <c r="A158" s="2864"/>
      <c r="B158" s="1409"/>
      <c r="C158" s="1410"/>
      <c r="D158" s="1442"/>
      <c r="E158" s="2847"/>
      <c r="F158" s="2848"/>
      <c r="G158" s="2847"/>
      <c r="H158" s="2848"/>
      <c r="I158" s="2847"/>
      <c r="J158" s="2848"/>
      <c r="K158" s="2847"/>
      <c r="L158" s="2848"/>
      <c r="M158" s="2847"/>
      <c r="N158" s="2848"/>
      <c r="O158" s="2847"/>
      <c r="P158" s="2848"/>
      <c r="Q158" s="2847"/>
      <c r="R158" s="2848"/>
      <c r="S158" s="2847"/>
      <c r="T158" s="2848"/>
      <c r="U158" s="2847"/>
      <c r="V158" s="2848"/>
      <c r="W158" s="2847"/>
      <c r="X158" s="2848"/>
      <c r="Y158" s="2847"/>
      <c r="Z158" s="2848"/>
      <c r="AA158" s="2847"/>
      <c r="AB158" s="2848"/>
      <c r="AC158" s="2847"/>
      <c r="AD158" s="2848"/>
      <c r="AE158" s="2847"/>
      <c r="AF158" s="2848"/>
      <c r="AG158" s="2847"/>
      <c r="AH158" s="2848"/>
      <c r="AI158" s="2847"/>
      <c r="AJ158" s="2848"/>
      <c r="AK158" s="2847"/>
      <c r="AL158" s="2848"/>
      <c r="AM158" s="2847"/>
      <c r="AN158" s="2848"/>
      <c r="AO158" s="2847"/>
      <c r="AP158" s="2848"/>
      <c r="AQ158" s="2847"/>
      <c r="AR158" s="2848"/>
      <c r="AS158" s="2847"/>
      <c r="AT158" s="2848"/>
      <c r="AU158" s="2847"/>
      <c r="AV158" s="2848"/>
      <c r="AW158" s="2847"/>
      <c r="AX158" s="2848"/>
      <c r="AY158" s="2847"/>
      <c r="AZ158" s="2848"/>
      <c r="BA158" s="2847"/>
      <c r="BB158" s="2848"/>
      <c r="BC158" s="2847"/>
      <c r="BD158" s="2848"/>
      <c r="BE158" s="2847"/>
      <c r="BF158" s="2848"/>
      <c r="BG158" s="2847"/>
      <c r="BH158" s="2848"/>
      <c r="BI158" s="1442"/>
    </row>
    <row r="159" spans="1:61" ht="6" customHeight="1">
      <c r="A159" s="2864"/>
      <c r="B159" s="1884"/>
      <c r="C159" s="1261"/>
      <c r="D159" s="1440"/>
      <c r="E159" s="2849"/>
      <c r="F159" s="2850"/>
      <c r="G159" s="2849"/>
      <c r="H159" s="2850"/>
      <c r="I159" s="2849"/>
      <c r="J159" s="2850"/>
      <c r="K159" s="2849"/>
      <c r="L159" s="2850"/>
      <c r="M159" s="2849"/>
      <c r="N159" s="2850"/>
      <c r="O159" s="2849"/>
      <c r="P159" s="2850"/>
      <c r="Q159" s="2849"/>
      <c r="R159" s="2850"/>
      <c r="S159" s="2849"/>
      <c r="T159" s="2850"/>
      <c r="U159" s="2849"/>
      <c r="V159" s="2850"/>
      <c r="W159" s="2849"/>
      <c r="X159" s="2850"/>
      <c r="Y159" s="2849"/>
      <c r="Z159" s="2850"/>
      <c r="AA159" s="2849"/>
      <c r="AB159" s="2850"/>
      <c r="AC159" s="2849"/>
      <c r="AD159" s="2850"/>
      <c r="AE159" s="2849"/>
      <c r="AF159" s="2850"/>
      <c r="AG159" s="2849"/>
      <c r="AH159" s="2850"/>
      <c r="AI159" s="2849"/>
      <c r="AJ159" s="2850"/>
      <c r="AK159" s="2849"/>
      <c r="AL159" s="2850"/>
      <c r="AM159" s="2849"/>
      <c r="AN159" s="2850"/>
      <c r="AO159" s="2849"/>
      <c r="AP159" s="2850"/>
      <c r="AQ159" s="2849"/>
      <c r="AR159" s="2850"/>
      <c r="AS159" s="2849"/>
      <c r="AT159" s="2850"/>
      <c r="AU159" s="2849"/>
      <c r="AV159" s="2850"/>
      <c r="AW159" s="2849"/>
      <c r="AX159" s="2850"/>
      <c r="AY159" s="2849"/>
      <c r="AZ159" s="2850"/>
      <c r="BA159" s="2849"/>
      <c r="BB159" s="2850"/>
      <c r="BC159" s="2849"/>
      <c r="BD159" s="2850"/>
      <c r="BE159" s="2849"/>
      <c r="BF159" s="2850"/>
      <c r="BG159" s="2849"/>
      <c r="BH159" s="2850"/>
      <c r="BI159" s="1442"/>
    </row>
    <row r="160" spans="1:61" ht="15.9" customHeight="1">
      <c r="A160" s="2865"/>
      <c r="B160" s="1147" t="s">
        <v>10</v>
      </c>
      <c r="C160" s="1149"/>
      <c r="D160" s="1148"/>
      <c r="E160" s="2843">
        <f>SUM(E97:E159)</f>
        <v>0</v>
      </c>
      <c r="F160" s="2844"/>
      <c r="G160" s="2843">
        <f t="shared" ref="G160" si="54">SUM(G97:G159)</f>
        <v>0</v>
      </c>
      <c r="H160" s="2844"/>
      <c r="I160" s="2843">
        <f t="shared" ref="I160" si="55">SUM(I97:I159)</f>
        <v>0</v>
      </c>
      <c r="J160" s="2844"/>
      <c r="K160" s="2843">
        <f t="shared" ref="K160" si="56">SUM(K97:K159)</f>
        <v>0</v>
      </c>
      <c r="L160" s="2844"/>
      <c r="M160" s="2843">
        <f t="shared" ref="M160" si="57">SUM(M97:M159)</f>
        <v>0</v>
      </c>
      <c r="N160" s="2844"/>
      <c r="O160" s="2843">
        <f t="shared" ref="O160" si="58">SUM(O97:O159)</f>
        <v>0</v>
      </c>
      <c r="P160" s="2844"/>
      <c r="Q160" s="2843">
        <f t="shared" ref="Q160" si="59">SUM(Q97:Q159)</f>
        <v>0</v>
      </c>
      <c r="R160" s="2844"/>
      <c r="S160" s="2843">
        <f t="shared" ref="S160" si="60">SUM(S97:S159)</f>
        <v>0</v>
      </c>
      <c r="T160" s="2844"/>
      <c r="U160" s="2843">
        <f t="shared" ref="U160" si="61">SUM(U97:U159)</f>
        <v>0</v>
      </c>
      <c r="V160" s="2844"/>
      <c r="W160" s="2843">
        <f t="shared" ref="W160" si="62">SUM(W97:W159)</f>
        <v>0</v>
      </c>
      <c r="X160" s="2844"/>
      <c r="Y160" s="2843">
        <f t="shared" ref="Y160" si="63">SUM(Y97:Y159)</f>
        <v>0</v>
      </c>
      <c r="Z160" s="2844"/>
      <c r="AA160" s="2843">
        <f t="shared" ref="AA160" si="64">SUM(AA97:AA159)</f>
        <v>0</v>
      </c>
      <c r="AB160" s="2844"/>
      <c r="AC160" s="2843">
        <f t="shared" ref="AC160" si="65">SUM(AC97:AC159)</f>
        <v>0</v>
      </c>
      <c r="AD160" s="2844"/>
      <c r="AE160" s="2843">
        <f t="shared" ref="AE160" si="66">SUM(AE97:AE159)</f>
        <v>0</v>
      </c>
      <c r="AF160" s="2844"/>
      <c r="AG160" s="2843">
        <f t="shared" ref="AG160" si="67">SUM(AG97:AG159)</f>
        <v>0</v>
      </c>
      <c r="AH160" s="2844"/>
      <c r="AI160" s="2843">
        <f t="shared" ref="AI160" si="68">SUM(AI97:AI159)</f>
        <v>0</v>
      </c>
      <c r="AJ160" s="2844"/>
      <c r="AK160" s="2843">
        <f t="shared" ref="AK160" si="69">SUM(AK97:AK159)</f>
        <v>0</v>
      </c>
      <c r="AL160" s="2844"/>
      <c r="AM160" s="2843">
        <f t="shared" ref="AM160" si="70">SUM(AM97:AM159)</f>
        <v>0</v>
      </c>
      <c r="AN160" s="2844"/>
      <c r="AO160" s="2843">
        <f t="shared" ref="AO160" si="71">SUM(AO97:AO159)</f>
        <v>0</v>
      </c>
      <c r="AP160" s="2844"/>
      <c r="AQ160" s="2843">
        <f t="shared" ref="AQ160" si="72">SUM(AQ97:AQ159)</f>
        <v>0</v>
      </c>
      <c r="AR160" s="2844"/>
      <c r="AS160" s="2843">
        <f t="shared" ref="AS160" si="73">SUM(AS97:AS159)</f>
        <v>0</v>
      </c>
      <c r="AT160" s="2844"/>
      <c r="AU160" s="2843">
        <f t="shared" ref="AU160" si="74">SUM(AU97:AU159)</f>
        <v>0</v>
      </c>
      <c r="AV160" s="2844"/>
      <c r="AW160" s="2843">
        <f t="shared" ref="AW160" si="75">SUM(AW97:AW159)</f>
        <v>0</v>
      </c>
      <c r="AX160" s="2844"/>
      <c r="AY160" s="2843">
        <f t="shared" ref="AY160" si="76">SUM(AY97:AY159)</f>
        <v>0</v>
      </c>
      <c r="AZ160" s="2844"/>
      <c r="BA160" s="2843">
        <f t="shared" ref="BA160" si="77">SUM(BA97:BA159)</f>
        <v>0</v>
      </c>
      <c r="BB160" s="2844"/>
      <c r="BC160" s="2843">
        <f t="shared" ref="BC160" si="78">SUM(BC97:BC159)</f>
        <v>0</v>
      </c>
      <c r="BD160" s="2844"/>
      <c r="BE160" s="2843">
        <f t="shared" ref="BE160" si="79">SUM(BE97:BE159)</f>
        <v>0</v>
      </c>
      <c r="BF160" s="2844"/>
      <c r="BG160" s="2843">
        <f t="shared" ref="BG160" si="80">SUM(BG97:BG159)</f>
        <v>0</v>
      </c>
      <c r="BH160" s="2844"/>
      <c r="BI160" s="640"/>
    </row>
    <row r="161" spans="1:61" ht="15.9" customHeight="1">
      <c r="A161" s="1147" t="s">
        <v>1675</v>
      </c>
      <c r="B161" s="1149"/>
      <c r="C161" s="1149"/>
      <c r="D161" s="1148"/>
      <c r="E161" s="2841" t="str">
        <f>IF(E93=0,"",IF(E160&gt;=E93,"適","否"))</f>
        <v/>
      </c>
      <c r="F161" s="2842"/>
      <c r="G161" s="2841" t="str">
        <f t="shared" ref="G161" si="81">IF(G93=0,"",IF(G160&gt;=G93,"適","否"))</f>
        <v/>
      </c>
      <c r="H161" s="2842"/>
      <c r="I161" s="2841" t="str">
        <f t="shared" ref="I161" si="82">IF(I93=0,"",IF(I160&gt;=I93,"適","否"))</f>
        <v/>
      </c>
      <c r="J161" s="2842"/>
      <c r="K161" s="2841" t="str">
        <f t="shared" ref="K161" si="83">IF(K93=0,"",IF(K160&gt;=K93,"適","否"))</f>
        <v/>
      </c>
      <c r="L161" s="2842"/>
      <c r="M161" s="2841" t="str">
        <f t="shared" ref="M161" si="84">IF(M93=0,"",IF(M160&gt;=M93,"適","否"))</f>
        <v/>
      </c>
      <c r="N161" s="2842"/>
      <c r="O161" s="2841" t="str">
        <f t="shared" ref="O161" si="85">IF(O93=0,"",IF(O160&gt;=O93,"適","否"))</f>
        <v/>
      </c>
      <c r="P161" s="2842"/>
      <c r="Q161" s="2841" t="str">
        <f t="shared" ref="Q161" si="86">IF(Q93=0,"",IF(Q160&gt;=Q93,"適","否"))</f>
        <v/>
      </c>
      <c r="R161" s="2842"/>
      <c r="S161" s="2841" t="str">
        <f t="shared" ref="S161" si="87">IF(S93=0,"",IF(S160&gt;=S93,"適","否"))</f>
        <v/>
      </c>
      <c r="T161" s="2842"/>
      <c r="U161" s="2841" t="str">
        <f t="shared" ref="U161" si="88">IF(U93=0,"",IF(U160&gt;=U93,"適","否"))</f>
        <v/>
      </c>
      <c r="V161" s="2842"/>
      <c r="W161" s="2841" t="str">
        <f t="shared" ref="W161" si="89">IF(W93=0,"",IF(W160&gt;=W93,"適","否"))</f>
        <v/>
      </c>
      <c r="X161" s="2842"/>
      <c r="Y161" s="2841" t="str">
        <f t="shared" ref="Y161" si="90">IF(Y93=0,"",IF(Y160&gt;=Y93,"適","否"))</f>
        <v/>
      </c>
      <c r="Z161" s="2842"/>
      <c r="AA161" s="2841" t="str">
        <f t="shared" ref="AA161" si="91">IF(AA93=0,"",IF(AA160&gt;=AA93,"適","否"))</f>
        <v/>
      </c>
      <c r="AB161" s="2842"/>
      <c r="AC161" s="2841" t="str">
        <f t="shared" ref="AC161" si="92">IF(AC93=0,"",IF(AC160&gt;=AC93,"適","否"))</f>
        <v/>
      </c>
      <c r="AD161" s="2842"/>
      <c r="AE161" s="2841" t="str">
        <f t="shared" ref="AE161" si="93">IF(AE93=0,"",IF(AE160&gt;=AE93,"適","否"))</f>
        <v/>
      </c>
      <c r="AF161" s="2842"/>
      <c r="AG161" s="2841" t="str">
        <f t="shared" ref="AG161" si="94">IF(AG93=0,"",IF(AG160&gt;=AG93,"適","否"))</f>
        <v/>
      </c>
      <c r="AH161" s="2842"/>
      <c r="AI161" s="2841" t="str">
        <f t="shared" ref="AI161" si="95">IF(AI93=0,"",IF(AI160&gt;=AI93,"適","否"))</f>
        <v/>
      </c>
      <c r="AJ161" s="2842"/>
      <c r="AK161" s="2841" t="str">
        <f t="shared" ref="AK161" si="96">IF(AK93=0,"",IF(AK160&gt;=AK93,"適","否"))</f>
        <v/>
      </c>
      <c r="AL161" s="2842"/>
      <c r="AM161" s="2841" t="str">
        <f t="shared" ref="AM161" si="97">IF(AM93=0,"",IF(AM160&gt;=AM93,"適","否"))</f>
        <v/>
      </c>
      <c r="AN161" s="2842"/>
      <c r="AO161" s="2841" t="str">
        <f t="shared" ref="AO161" si="98">IF(AO93=0,"",IF(AO160&gt;=AO93,"適","否"))</f>
        <v/>
      </c>
      <c r="AP161" s="2842"/>
      <c r="AQ161" s="2841" t="str">
        <f t="shared" ref="AQ161" si="99">IF(AQ93=0,"",IF(AQ160&gt;=AQ93,"適","否"))</f>
        <v/>
      </c>
      <c r="AR161" s="2842"/>
      <c r="AS161" s="2841" t="str">
        <f t="shared" ref="AS161" si="100">IF(AS93=0,"",IF(AS160&gt;=AS93,"適","否"))</f>
        <v/>
      </c>
      <c r="AT161" s="2842"/>
      <c r="AU161" s="2841" t="str">
        <f t="shared" ref="AU161" si="101">IF(AU93=0,"",IF(AU160&gt;=AU93,"適","否"))</f>
        <v/>
      </c>
      <c r="AV161" s="2842"/>
      <c r="AW161" s="2841" t="str">
        <f t="shared" ref="AW161" si="102">IF(AW93=0,"",IF(AW160&gt;=AW93,"適","否"))</f>
        <v/>
      </c>
      <c r="AX161" s="2842"/>
      <c r="AY161" s="2841" t="str">
        <f t="shared" ref="AY161" si="103">IF(AY93=0,"",IF(AY160&gt;=AY93,"適","否"))</f>
        <v/>
      </c>
      <c r="AZ161" s="2842"/>
      <c r="BA161" s="2841" t="str">
        <f t="shared" ref="BA161" si="104">IF(BA93=0,"",IF(BA160&gt;=BA93,"適","否"))</f>
        <v/>
      </c>
      <c r="BB161" s="2842"/>
      <c r="BC161" s="2841" t="str">
        <f t="shared" ref="BC161" si="105">IF(BC93=0,"",IF(BC160&gt;=BC93,"適","否"))</f>
        <v/>
      </c>
      <c r="BD161" s="2842"/>
      <c r="BE161" s="2841" t="str">
        <f t="shared" ref="BE161" si="106">IF(BE93=0,"",IF(BE160&gt;=BE93,"適","否"))</f>
        <v/>
      </c>
      <c r="BF161" s="2842"/>
      <c r="BG161" s="2841" t="str">
        <f t="shared" ref="BG161" si="107">IF(BG93=0,"",IF(BG160&gt;=BG93,"適","否"))</f>
        <v/>
      </c>
      <c r="BH161" s="2842"/>
      <c r="BI161" s="640"/>
    </row>
    <row r="162" spans="1:61" s="36" customFormat="1" ht="12.75" customHeight="1">
      <c r="A162" s="915" t="s">
        <v>674</v>
      </c>
      <c r="B162" s="36" t="s">
        <v>1685</v>
      </c>
      <c r="E162" s="46"/>
      <c r="F162" s="46"/>
    </row>
    <row r="163" spans="1:61" ht="12.75" customHeight="1"/>
    <row r="164" spans="1:61" s="36" customFormat="1" ht="12.75" customHeight="1">
      <c r="A164" s="2840"/>
      <c r="B164" s="2840"/>
      <c r="C164" s="2840"/>
      <c r="D164" s="2840"/>
      <c r="E164" s="2840"/>
      <c r="F164" s="2840"/>
      <c r="G164" s="2840"/>
      <c r="H164" s="2840"/>
      <c r="I164" s="2840"/>
      <c r="J164" s="2840"/>
      <c r="K164" s="2840"/>
      <c r="L164" s="2840"/>
      <c r="M164" s="2840"/>
      <c r="N164" s="2840"/>
      <c r="O164" s="2840"/>
      <c r="P164" s="2840"/>
      <c r="Q164" s="2840"/>
      <c r="R164" s="2840"/>
      <c r="S164" s="2840"/>
      <c r="T164" s="2840"/>
      <c r="U164" s="2840"/>
      <c r="V164" s="2840"/>
      <c r="W164" s="2840"/>
      <c r="X164" s="2840"/>
      <c r="Y164" s="2840"/>
      <c r="Z164" s="2840"/>
      <c r="AA164" s="2840"/>
      <c r="AB164" s="2840"/>
      <c r="AC164" s="2840"/>
      <c r="AD164" s="2840"/>
      <c r="AE164" s="2840"/>
      <c r="AF164" s="2840"/>
      <c r="AG164" s="2840"/>
      <c r="AH164" s="2840"/>
      <c r="AI164" s="2840"/>
      <c r="AJ164" s="2840"/>
      <c r="AK164" s="2840"/>
      <c r="AL164" s="2840"/>
      <c r="AM164" s="2840"/>
      <c r="AN164" s="2840"/>
      <c r="AO164" s="2840"/>
      <c r="AP164" s="2840"/>
      <c r="AQ164" s="2840"/>
      <c r="AR164" s="2840"/>
      <c r="AS164" s="2840"/>
      <c r="AT164" s="2840"/>
      <c r="AU164" s="2840"/>
      <c r="AV164" s="2840"/>
      <c r="AW164" s="2840"/>
      <c r="AX164" s="2840"/>
      <c r="AY164" s="2840"/>
      <c r="AZ164" s="2840"/>
      <c r="BA164" s="2840"/>
      <c r="BB164" s="2840"/>
      <c r="BC164" s="2840"/>
      <c r="BD164" s="2840"/>
      <c r="BE164" s="2840"/>
      <c r="BF164" s="2840"/>
      <c r="BG164" s="2840"/>
      <c r="BH164" s="2840"/>
      <c r="BI164" s="2840"/>
    </row>
    <row r="165" spans="1:61" ht="12.75" customHeight="1"/>
    <row r="166" spans="1:61" ht="12.75" customHeight="1"/>
  </sheetData>
  <mergeCells count="1897">
    <mergeCell ref="AW3:AZ3"/>
    <mergeCell ref="BA3:BD3"/>
    <mergeCell ref="BE3:BH3"/>
    <mergeCell ref="BI3:BI11"/>
    <mergeCell ref="A4:A10"/>
    <mergeCell ref="B4:B9"/>
    <mergeCell ref="E4:F4"/>
    <mergeCell ref="G4:H4"/>
    <mergeCell ref="I4:J4"/>
    <mergeCell ref="K4:L4"/>
    <mergeCell ref="Y3:AB3"/>
    <mergeCell ref="AC3:AF3"/>
    <mergeCell ref="AG3:AJ3"/>
    <mergeCell ref="AK3:AN3"/>
    <mergeCell ref="AO3:AR3"/>
    <mergeCell ref="AS3:AV3"/>
    <mergeCell ref="A3:D3"/>
    <mergeCell ref="E3:H3"/>
    <mergeCell ref="I3:L3"/>
    <mergeCell ref="M3:P3"/>
    <mergeCell ref="Q3:T3"/>
    <mergeCell ref="U3:X3"/>
    <mergeCell ref="M5:N5"/>
    <mergeCell ref="O5:P5"/>
    <mergeCell ref="AW4:AX4"/>
    <mergeCell ref="AY4:AZ4"/>
    <mergeCell ref="BA4:BB4"/>
    <mergeCell ref="BC4:BD4"/>
    <mergeCell ref="BE4:BF4"/>
    <mergeCell ref="BG4:BH4"/>
    <mergeCell ref="AK4:AL4"/>
    <mergeCell ref="AM4:AN4"/>
    <mergeCell ref="AO4:AP4"/>
    <mergeCell ref="AQ4:AR4"/>
    <mergeCell ref="AS4:AT4"/>
    <mergeCell ref="AU4:AV4"/>
    <mergeCell ref="Y4:Z4"/>
    <mergeCell ref="AA4:AB4"/>
    <mergeCell ref="AC4:AD4"/>
    <mergeCell ref="AE4:AF4"/>
    <mergeCell ref="AG4:AH4"/>
    <mergeCell ref="AI4:AJ4"/>
    <mergeCell ref="M4:N4"/>
    <mergeCell ref="O4:P4"/>
    <mergeCell ref="Q4:R4"/>
    <mergeCell ref="S4:T4"/>
    <mergeCell ref="U4:V4"/>
    <mergeCell ref="W4:X4"/>
    <mergeCell ref="BA5:BB5"/>
    <mergeCell ref="BC5:BD5"/>
    <mergeCell ref="BE5:BF5"/>
    <mergeCell ref="BG5:BH5"/>
    <mergeCell ref="E6:F6"/>
    <mergeCell ref="G6:H6"/>
    <mergeCell ref="I6:J6"/>
    <mergeCell ref="K6:L6"/>
    <mergeCell ref="M6:N6"/>
    <mergeCell ref="O6:P6"/>
    <mergeCell ref="AO5:AP5"/>
    <mergeCell ref="AQ5:AR5"/>
    <mergeCell ref="AS5:AT5"/>
    <mergeCell ref="AU5:AV5"/>
    <mergeCell ref="AW5:AX5"/>
    <mergeCell ref="AY5:AZ5"/>
    <mergeCell ref="AC5:AD5"/>
    <mergeCell ref="AE5:AF5"/>
    <mergeCell ref="AG5:AH5"/>
    <mergeCell ref="AI5:AJ5"/>
    <mergeCell ref="AK5:AL5"/>
    <mergeCell ref="AM5:AN5"/>
    <mergeCell ref="Q5:R5"/>
    <mergeCell ref="S5:T5"/>
    <mergeCell ref="U5:V5"/>
    <mergeCell ref="W5:X5"/>
    <mergeCell ref="Y5:Z5"/>
    <mergeCell ref="AA5:AB5"/>
    <mergeCell ref="E5:F5"/>
    <mergeCell ref="G5:H5"/>
    <mergeCell ref="I5:J5"/>
    <mergeCell ref="K5:L5"/>
    <mergeCell ref="BA6:BB6"/>
    <mergeCell ref="BC6:BD6"/>
    <mergeCell ref="BE6:BF6"/>
    <mergeCell ref="BG6:BH6"/>
    <mergeCell ref="E7:F7"/>
    <mergeCell ref="G7:H7"/>
    <mergeCell ref="I7:J7"/>
    <mergeCell ref="K7:L7"/>
    <mergeCell ref="M7:N7"/>
    <mergeCell ref="O7:P7"/>
    <mergeCell ref="AO6:AP6"/>
    <mergeCell ref="AQ6:AR6"/>
    <mergeCell ref="AS6:AT6"/>
    <mergeCell ref="AU6:AV6"/>
    <mergeCell ref="AW6:AX6"/>
    <mergeCell ref="AY6:AZ6"/>
    <mergeCell ref="AC6:AD6"/>
    <mergeCell ref="AE6:AF6"/>
    <mergeCell ref="AG6:AH6"/>
    <mergeCell ref="AI6:AJ6"/>
    <mergeCell ref="AK6:AL6"/>
    <mergeCell ref="AM6:AN6"/>
    <mergeCell ref="Q6:R6"/>
    <mergeCell ref="S6:T6"/>
    <mergeCell ref="U6:V6"/>
    <mergeCell ref="W6:X6"/>
    <mergeCell ref="Y6:Z6"/>
    <mergeCell ref="AA6:AB6"/>
    <mergeCell ref="BA7:BB7"/>
    <mergeCell ref="BC7:BD7"/>
    <mergeCell ref="BE7:BF7"/>
    <mergeCell ref="BG7:BH7"/>
    <mergeCell ref="E8:F8"/>
    <mergeCell ref="G8:H8"/>
    <mergeCell ref="I8:J8"/>
    <mergeCell ref="K8:L8"/>
    <mergeCell ref="M8:N8"/>
    <mergeCell ref="O8:P8"/>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BA8:BB8"/>
    <mergeCell ref="BC8:BD8"/>
    <mergeCell ref="BE8:BF8"/>
    <mergeCell ref="BG8:BH8"/>
    <mergeCell ref="E9:F9"/>
    <mergeCell ref="G9:H9"/>
    <mergeCell ref="I9:J9"/>
    <mergeCell ref="K9:L9"/>
    <mergeCell ref="M9:N9"/>
    <mergeCell ref="O9:P9"/>
    <mergeCell ref="AO8:AP8"/>
    <mergeCell ref="AQ8:AR8"/>
    <mergeCell ref="AS8:AT8"/>
    <mergeCell ref="AU8:AV8"/>
    <mergeCell ref="AW8:AX8"/>
    <mergeCell ref="AY8:AZ8"/>
    <mergeCell ref="AC8:AD8"/>
    <mergeCell ref="AE8:AF8"/>
    <mergeCell ref="AG8:AH8"/>
    <mergeCell ref="AI8:AJ8"/>
    <mergeCell ref="AK8:AL8"/>
    <mergeCell ref="AM8:AN8"/>
    <mergeCell ref="Q8:R8"/>
    <mergeCell ref="S8:T8"/>
    <mergeCell ref="U8:V8"/>
    <mergeCell ref="W8:X8"/>
    <mergeCell ref="Y8:Z8"/>
    <mergeCell ref="AA8:AB8"/>
    <mergeCell ref="BA9:BB9"/>
    <mergeCell ref="BC9:BD9"/>
    <mergeCell ref="BE9:BF9"/>
    <mergeCell ref="BG9:BH9"/>
    <mergeCell ref="B10:D10"/>
    <mergeCell ref="E10:F10"/>
    <mergeCell ref="G10:H10"/>
    <mergeCell ref="I10:J10"/>
    <mergeCell ref="K10:L10"/>
    <mergeCell ref="M10:N10"/>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Q11:R11"/>
    <mergeCell ref="S11:T11"/>
    <mergeCell ref="U11:V11"/>
    <mergeCell ref="W11:X11"/>
    <mergeCell ref="AY10:AZ10"/>
    <mergeCell ref="BA10:BB10"/>
    <mergeCell ref="BC10:BD10"/>
    <mergeCell ref="BE10:BF10"/>
    <mergeCell ref="BG10:BH10"/>
    <mergeCell ref="A11:D11"/>
    <mergeCell ref="E11:F11"/>
    <mergeCell ref="G11:H11"/>
    <mergeCell ref="I11:J11"/>
    <mergeCell ref="K11:L11"/>
    <mergeCell ref="AM10:AN10"/>
    <mergeCell ref="AO10:AP10"/>
    <mergeCell ref="AQ10:AR10"/>
    <mergeCell ref="AS10:AT10"/>
    <mergeCell ref="AU10:AV10"/>
    <mergeCell ref="AW10:AX10"/>
    <mergeCell ref="AA10:AB10"/>
    <mergeCell ref="AC10:AD10"/>
    <mergeCell ref="AE10:AF10"/>
    <mergeCell ref="AG10:AH10"/>
    <mergeCell ref="AI10:AJ10"/>
    <mergeCell ref="AK10:AL10"/>
    <mergeCell ref="O10:P10"/>
    <mergeCell ref="Q10:R10"/>
    <mergeCell ref="S10:T10"/>
    <mergeCell ref="U10:V10"/>
    <mergeCell ref="W10:X10"/>
    <mergeCell ref="Y10:Z10"/>
    <mergeCell ref="S15:T17"/>
    <mergeCell ref="U15:V17"/>
    <mergeCell ref="A12:A75"/>
    <mergeCell ref="B12:C14"/>
    <mergeCell ref="D12:D14"/>
    <mergeCell ref="BI12:BI14"/>
    <mergeCell ref="B15:B17"/>
    <mergeCell ref="C15:C17"/>
    <mergeCell ref="D15:D17"/>
    <mergeCell ref="E15:F17"/>
    <mergeCell ref="G15:H17"/>
    <mergeCell ref="I15:J17"/>
    <mergeCell ref="AW11:AX11"/>
    <mergeCell ref="AY11:AZ11"/>
    <mergeCell ref="BA11:BB11"/>
    <mergeCell ref="BC11:BD11"/>
    <mergeCell ref="BE11:BF11"/>
    <mergeCell ref="BG11:BH11"/>
    <mergeCell ref="AK11:AL11"/>
    <mergeCell ref="AM11:AN11"/>
    <mergeCell ref="AO11:AP11"/>
    <mergeCell ref="AQ11:AR11"/>
    <mergeCell ref="AS11:AT11"/>
    <mergeCell ref="AU11:AV11"/>
    <mergeCell ref="Y11:Z11"/>
    <mergeCell ref="AA11:AB11"/>
    <mergeCell ref="AC11:AD11"/>
    <mergeCell ref="AE11:AF11"/>
    <mergeCell ref="AG11:AH11"/>
    <mergeCell ref="AI11:AJ11"/>
    <mergeCell ref="M11:N11"/>
    <mergeCell ref="O11:P11"/>
    <mergeCell ref="BG15:BH17"/>
    <mergeCell ref="BI15:BI17"/>
    <mergeCell ref="B18:B20"/>
    <mergeCell ref="C18:C20"/>
    <mergeCell ref="D18:D20"/>
    <mergeCell ref="E18:F20"/>
    <mergeCell ref="G18:H20"/>
    <mergeCell ref="I18:J20"/>
    <mergeCell ref="K18:L20"/>
    <mergeCell ref="M18:N20"/>
    <mergeCell ref="AU15:AV17"/>
    <mergeCell ref="AW15:AX17"/>
    <mergeCell ref="AY15:AZ17"/>
    <mergeCell ref="BA15:BB17"/>
    <mergeCell ref="BC15:BD17"/>
    <mergeCell ref="BE15:BF17"/>
    <mergeCell ref="AI15:AJ17"/>
    <mergeCell ref="AK15:AL17"/>
    <mergeCell ref="AM15:AN17"/>
    <mergeCell ref="AO15:AP17"/>
    <mergeCell ref="AQ15:AR17"/>
    <mergeCell ref="AS15:AT17"/>
    <mergeCell ref="W15:X17"/>
    <mergeCell ref="Y15:Z17"/>
    <mergeCell ref="AA15:AB17"/>
    <mergeCell ref="AC15:AD17"/>
    <mergeCell ref="AE15:AF17"/>
    <mergeCell ref="AG15:AH17"/>
    <mergeCell ref="K15:L17"/>
    <mergeCell ref="M15:N17"/>
    <mergeCell ref="O15:P17"/>
    <mergeCell ref="Q15:R17"/>
    <mergeCell ref="S21:T23"/>
    <mergeCell ref="U21:V23"/>
    <mergeCell ref="B21:B23"/>
    <mergeCell ref="C21:C23"/>
    <mergeCell ref="D21:D23"/>
    <mergeCell ref="E21:F23"/>
    <mergeCell ref="G21:H23"/>
    <mergeCell ref="I21:J23"/>
    <mergeCell ref="AY18:AZ20"/>
    <mergeCell ref="BA18:BB20"/>
    <mergeCell ref="BC18:BD20"/>
    <mergeCell ref="BE18:BF20"/>
    <mergeCell ref="BG18:BH20"/>
    <mergeCell ref="BI18:BI20"/>
    <mergeCell ref="AM18:AN20"/>
    <mergeCell ref="AO18:AP20"/>
    <mergeCell ref="AQ18:AR20"/>
    <mergeCell ref="AS18:AT20"/>
    <mergeCell ref="AU18:AV20"/>
    <mergeCell ref="AW18:AX20"/>
    <mergeCell ref="AA18:AB20"/>
    <mergeCell ref="AC18:AD20"/>
    <mergeCell ref="AE18:AF20"/>
    <mergeCell ref="AG18:AH20"/>
    <mergeCell ref="AI18:AJ20"/>
    <mergeCell ref="AK18:AL20"/>
    <mergeCell ref="O18:P20"/>
    <mergeCell ref="Q18:R20"/>
    <mergeCell ref="S18:T20"/>
    <mergeCell ref="U18:V20"/>
    <mergeCell ref="W18:X20"/>
    <mergeCell ref="Y18:Z20"/>
    <mergeCell ref="BG21:BH23"/>
    <mergeCell ref="BI21:BI23"/>
    <mergeCell ref="B24:B26"/>
    <mergeCell ref="C24:C26"/>
    <mergeCell ref="D24:D26"/>
    <mergeCell ref="E24:F26"/>
    <mergeCell ref="G24:H26"/>
    <mergeCell ref="I24:J26"/>
    <mergeCell ref="K24:L26"/>
    <mergeCell ref="M24:N26"/>
    <mergeCell ref="AU21:AV23"/>
    <mergeCell ref="AW21:AX23"/>
    <mergeCell ref="AY21:AZ23"/>
    <mergeCell ref="BA21:BB23"/>
    <mergeCell ref="BC21:BD23"/>
    <mergeCell ref="BE21:BF23"/>
    <mergeCell ref="AI21:AJ23"/>
    <mergeCell ref="AK21:AL23"/>
    <mergeCell ref="AM21:AN23"/>
    <mergeCell ref="AO21:AP23"/>
    <mergeCell ref="AQ21:AR23"/>
    <mergeCell ref="AS21:AT23"/>
    <mergeCell ref="W21:X23"/>
    <mergeCell ref="Y21:Z23"/>
    <mergeCell ref="AA21:AB23"/>
    <mergeCell ref="AC21:AD23"/>
    <mergeCell ref="AE21:AF23"/>
    <mergeCell ref="AG21:AH23"/>
    <mergeCell ref="K21:L23"/>
    <mergeCell ref="M21:N23"/>
    <mergeCell ref="O21:P23"/>
    <mergeCell ref="Q21:R23"/>
    <mergeCell ref="S27:T29"/>
    <mergeCell ref="U27:V29"/>
    <mergeCell ref="B27:B29"/>
    <mergeCell ref="C27:C29"/>
    <mergeCell ref="D27:D29"/>
    <mergeCell ref="E27:F29"/>
    <mergeCell ref="G27:H29"/>
    <mergeCell ref="I27:J29"/>
    <mergeCell ref="AY24:AZ26"/>
    <mergeCell ref="BA24:BB26"/>
    <mergeCell ref="BC24:BD26"/>
    <mergeCell ref="BE24:BF26"/>
    <mergeCell ref="BG24:BH26"/>
    <mergeCell ref="BI24:BI26"/>
    <mergeCell ref="AM24:AN26"/>
    <mergeCell ref="AO24:AP26"/>
    <mergeCell ref="AQ24:AR26"/>
    <mergeCell ref="AS24:AT26"/>
    <mergeCell ref="AU24:AV26"/>
    <mergeCell ref="AW24:AX26"/>
    <mergeCell ref="AA24:AB26"/>
    <mergeCell ref="AC24:AD26"/>
    <mergeCell ref="AE24:AF26"/>
    <mergeCell ref="AG24:AH26"/>
    <mergeCell ref="AI24:AJ26"/>
    <mergeCell ref="AK24:AL26"/>
    <mergeCell ref="O24:P26"/>
    <mergeCell ref="Q24:R26"/>
    <mergeCell ref="S24:T26"/>
    <mergeCell ref="U24:V26"/>
    <mergeCell ref="W24:X26"/>
    <mergeCell ref="Y24:Z26"/>
    <mergeCell ref="BG27:BH29"/>
    <mergeCell ref="BI27:BI29"/>
    <mergeCell ref="B30:B32"/>
    <mergeCell ref="C30:C32"/>
    <mergeCell ref="D30:D32"/>
    <mergeCell ref="E30:F32"/>
    <mergeCell ref="G30:H32"/>
    <mergeCell ref="I30:J32"/>
    <mergeCell ref="K30:L32"/>
    <mergeCell ref="M30:N32"/>
    <mergeCell ref="AU27:AV29"/>
    <mergeCell ref="AW27:AX29"/>
    <mergeCell ref="AY27:AZ29"/>
    <mergeCell ref="BA27:BB29"/>
    <mergeCell ref="BC27:BD29"/>
    <mergeCell ref="BE27:BF29"/>
    <mergeCell ref="AI27:AJ29"/>
    <mergeCell ref="AK27:AL29"/>
    <mergeCell ref="AM27:AN29"/>
    <mergeCell ref="AO27:AP29"/>
    <mergeCell ref="AQ27:AR29"/>
    <mergeCell ref="AS27:AT29"/>
    <mergeCell ref="W27:X29"/>
    <mergeCell ref="Y27:Z29"/>
    <mergeCell ref="AA27:AB29"/>
    <mergeCell ref="AC27:AD29"/>
    <mergeCell ref="AE27:AF29"/>
    <mergeCell ref="AG27:AH29"/>
    <mergeCell ref="K27:L29"/>
    <mergeCell ref="M27:N29"/>
    <mergeCell ref="O27:P29"/>
    <mergeCell ref="Q27:R29"/>
    <mergeCell ref="S33:T35"/>
    <mergeCell ref="U33:V35"/>
    <mergeCell ref="B33:B35"/>
    <mergeCell ref="C33:C35"/>
    <mergeCell ref="D33:D35"/>
    <mergeCell ref="E33:F35"/>
    <mergeCell ref="G33:H35"/>
    <mergeCell ref="I33:J35"/>
    <mergeCell ref="AY30:AZ32"/>
    <mergeCell ref="BA30:BB32"/>
    <mergeCell ref="BC30:BD32"/>
    <mergeCell ref="BE30:BF32"/>
    <mergeCell ref="BG30:BH32"/>
    <mergeCell ref="BI30:BI32"/>
    <mergeCell ref="AM30:AN32"/>
    <mergeCell ref="AO30:AP32"/>
    <mergeCell ref="AQ30:AR32"/>
    <mergeCell ref="AS30:AT32"/>
    <mergeCell ref="AU30:AV32"/>
    <mergeCell ref="AW30:AX32"/>
    <mergeCell ref="AA30:AB32"/>
    <mergeCell ref="AC30:AD32"/>
    <mergeCell ref="AE30:AF32"/>
    <mergeCell ref="AG30:AH32"/>
    <mergeCell ref="AI30:AJ32"/>
    <mergeCell ref="AK30:AL32"/>
    <mergeCell ref="O30:P32"/>
    <mergeCell ref="Q30:R32"/>
    <mergeCell ref="S30:T32"/>
    <mergeCell ref="U30:V32"/>
    <mergeCell ref="W30:X32"/>
    <mergeCell ref="Y30:Z32"/>
    <mergeCell ref="BG33:BH35"/>
    <mergeCell ref="BI33:BI35"/>
    <mergeCell ref="B36:B38"/>
    <mergeCell ref="C36:C38"/>
    <mergeCell ref="D36:D38"/>
    <mergeCell ref="E36:F38"/>
    <mergeCell ref="G36:H38"/>
    <mergeCell ref="I36:J38"/>
    <mergeCell ref="K36:L38"/>
    <mergeCell ref="M36:N38"/>
    <mergeCell ref="AU33:AV35"/>
    <mergeCell ref="AW33:AX35"/>
    <mergeCell ref="AY33:AZ35"/>
    <mergeCell ref="BA33:BB35"/>
    <mergeCell ref="BC33:BD35"/>
    <mergeCell ref="BE33:BF35"/>
    <mergeCell ref="AI33:AJ35"/>
    <mergeCell ref="AK33:AL35"/>
    <mergeCell ref="AM33:AN35"/>
    <mergeCell ref="AO33:AP35"/>
    <mergeCell ref="AQ33:AR35"/>
    <mergeCell ref="AS33:AT35"/>
    <mergeCell ref="W33:X35"/>
    <mergeCell ref="Y33:Z35"/>
    <mergeCell ref="AA33:AB35"/>
    <mergeCell ref="AC33:AD35"/>
    <mergeCell ref="AE33:AF35"/>
    <mergeCell ref="AG33:AH35"/>
    <mergeCell ref="K33:L35"/>
    <mergeCell ref="M33:N35"/>
    <mergeCell ref="O33:P35"/>
    <mergeCell ref="Q33:R35"/>
    <mergeCell ref="S39:T41"/>
    <mergeCell ref="U39:V41"/>
    <mergeCell ref="B39:B41"/>
    <mergeCell ref="C39:C41"/>
    <mergeCell ref="D39:D41"/>
    <mergeCell ref="E39:F41"/>
    <mergeCell ref="G39:H41"/>
    <mergeCell ref="I39:J41"/>
    <mergeCell ref="AY36:AZ38"/>
    <mergeCell ref="BA36:BB38"/>
    <mergeCell ref="BC36:BD38"/>
    <mergeCell ref="BE36:BF38"/>
    <mergeCell ref="BG36:BH38"/>
    <mergeCell ref="BI36:BI38"/>
    <mergeCell ref="AM36:AN38"/>
    <mergeCell ref="AO36:AP38"/>
    <mergeCell ref="AQ36:AR38"/>
    <mergeCell ref="AS36:AT38"/>
    <mergeCell ref="AU36:AV38"/>
    <mergeCell ref="AW36:AX38"/>
    <mergeCell ref="AA36:AB38"/>
    <mergeCell ref="AC36:AD38"/>
    <mergeCell ref="AE36:AF38"/>
    <mergeCell ref="AG36:AH38"/>
    <mergeCell ref="AI36:AJ38"/>
    <mergeCell ref="AK36:AL38"/>
    <mergeCell ref="O36:P38"/>
    <mergeCell ref="Q36:R38"/>
    <mergeCell ref="S36:T38"/>
    <mergeCell ref="U36:V38"/>
    <mergeCell ref="W36:X38"/>
    <mergeCell ref="Y36:Z38"/>
    <mergeCell ref="BG39:BH41"/>
    <mergeCell ref="BI39:BI41"/>
    <mergeCell ref="B42:B44"/>
    <mergeCell ref="C42:C44"/>
    <mergeCell ref="D42:D44"/>
    <mergeCell ref="E42:F44"/>
    <mergeCell ref="G42:H44"/>
    <mergeCell ref="I42:J44"/>
    <mergeCell ref="K42:L44"/>
    <mergeCell ref="M42:N44"/>
    <mergeCell ref="AU39:AV41"/>
    <mergeCell ref="AW39:AX41"/>
    <mergeCell ref="AY39:AZ41"/>
    <mergeCell ref="BA39:BB41"/>
    <mergeCell ref="BC39:BD41"/>
    <mergeCell ref="BE39:BF41"/>
    <mergeCell ref="AI39:AJ41"/>
    <mergeCell ref="AK39:AL41"/>
    <mergeCell ref="AM39:AN41"/>
    <mergeCell ref="AO39:AP41"/>
    <mergeCell ref="AQ39:AR41"/>
    <mergeCell ref="AS39:AT41"/>
    <mergeCell ref="W39:X41"/>
    <mergeCell ref="Y39:Z41"/>
    <mergeCell ref="AA39:AB41"/>
    <mergeCell ref="AC39:AD41"/>
    <mergeCell ref="AE39:AF41"/>
    <mergeCell ref="AG39:AH41"/>
    <mergeCell ref="K39:L41"/>
    <mergeCell ref="M39:N41"/>
    <mergeCell ref="O39:P41"/>
    <mergeCell ref="Q39:R41"/>
    <mergeCell ref="S45:T47"/>
    <mergeCell ref="U45:V47"/>
    <mergeCell ref="B45:B47"/>
    <mergeCell ref="C45:C47"/>
    <mergeCell ref="D45:D47"/>
    <mergeCell ref="E45:F47"/>
    <mergeCell ref="G45:H47"/>
    <mergeCell ref="I45:J47"/>
    <mergeCell ref="AY42:AZ44"/>
    <mergeCell ref="BA42:BB44"/>
    <mergeCell ref="BC42:BD44"/>
    <mergeCell ref="BE42:BF44"/>
    <mergeCell ref="BG42:BH44"/>
    <mergeCell ref="BI42:BI44"/>
    <mergeCell ref="AM42:AN44"/>
    <mergeCell ref="AO42:AP44"/>
    <mergeCell ref="AQ42:AR44"/>
    <mergeCell ref="AS42:AT44"/>
    <mergeCell ref="AU42:AV44"/>
    <mergeCell ref="AW42:AX44"/>
    <mergeCell ref="AA42:AB44"/>
    <mergeCell ref="AC42:AD44"/>
    <mergeCell ref="AE42:AF44"/>
    <mergeCell ref="AG42:AH44"/>
    <mergeCell ref="AI42:AJ44"/>
    <mergeCell ref="AK42:AL44"/>
    <mergeCell ref="O42:P44"/>
    <mergeCell ref="Q42:R44"/>
    <mergeCell ref="S42:T44"/>
    <mergeCell ref="U42:V44"/>
    <mergeCell ref="W42:X44"/>
    <mergeCell ref="Y42:Z44"/>
    <mergeCell ref="BG45:BH47"/>
    <mergeCell ref="BI45:BI47"/>
    <mergeCell ref="B48:B50"/>
    <mergeCell ref="C48:C50"/>
    <mergeCell ref="D48:D50"/>
    <mergeCell ref="E48:F50"/>
    <mergeCell ref="G48:H50"/>
    <mergeCell ref="I48:J50"/>
    <mergeCell ref="K48:L50"/>
    <mergeCell ref="M48:N50"/>
    <mergeCell ref="AU45:AV47"/>
    <mergeCell ref="AW45:AX47"/>
    <mergeCell ref="AY45:AZ47"/>
    <mergeCell ref="BA45:BB47"/>
    <mergeCell ref="BC45:BD47"/>
    <mergeCell ref="BE45:BF47"/>
    <mergeCell ref="AI45:AJ47"/>
    <mergeCell ref="AK45:AL47"/>
    <mergeCell ref="AM45:AN47"/>
    <mergeCell ref="AO45:AP47"/>
    <mergeCell ref="AQ45:AR47"/>
    <mergeCell ref="AS45:AT47"/>
    <mergeCell ref="W45:X47"/>
    <mergeCell ref="Y45:Z47"/>
    <mergeCell ref="AA45:AB47"/>
    <mergeCell ref="AC45:AD47"/>
    <mergeCell ref="AE45:AF47"/>
    <mergeCell ref="AG45:AH47"/>
    <mergeCell ref="K45:L47"/>
    <mergeCell ref="M45:N47"/>
    <mergeCell ref="O45:P47"/>
    <mergeCell ref="Q45:R47"/>
    <mergeCell ref="S51:T53"/>
    <mergeCell ref="U51:V53"/>
    <mergeCell ref="B51:B53"/>
    <mergeCell ref="C51:C53"/>
    <mergeCell ref="D51:D53"/>
    <mergeCell ref="E51:F53"/>
    <mergeCell ref="G51:H53"/>
    <mergeCell ref="I51:J53"/>
    <mergeCell ref="AY48:AZ50"/>
    <mergeCell ref="BA48:BB50"/>
    <mergeCell ref="BC48:BD50"/>
    <mergeCell ref="BE48:BF50"/>
    <mergeCell ref="BG48:BH50"/>
    <mergeCell ref="BI48:BI50"/>
    <mergeCell ref="AM48:AN50"/>
    <mergeCell ref="AO48:AP50"/>
    <mergeCell ref="AQ48:AR50"/>
    <mergeCell ref="AS48:AT50"/>
    <mergeCell ref="AU48:AV50"/>
    <mergeCell ref="AW48:AX50"/>
    <mergeCell ref="AA48:AB50"/>
    <mergeCell ref="AC48:AD50"/>
    <mergeCell ref="AE48:AF50"/>
    <mergeCell ref="AG48:AH50"/>
    <mergeCell ref="AI48:AJ50"/>
    <mergeCell ref="AK48:AL50"/>
    <mergeCell ref="O48:P50"/>
    <mergeCell ref="Q48:R50"/>
    <mergeCell ref="S48:T50"/>
    <mergeCell ref="U48:V50"/>
    <mergeCell ref="W48:X50"/>
    <mergeCell ref="Y48:Z50"/>
    <mergeCell ref="BG51:BH53"/>
    <mergeCell ref="BI51:BI53"/>
    <mergeCell ref="B54:B56"/>
    <mergeCell ref="C54:C56"/>
    <mergeCell ref="D54:D56"/>
    <mergeCell ref="E54:F56"/>
    <mergeCell ref="G54:H56"/>
    <mergeCell ref="I54:J56"/>
    <mergeCell ref="K54:L56"/>
    <mergeCell ref="M54:N56"/>
    <mergeCell ref="AU51:AV53"/>
    <mergeCell ref="AW51:AX53"/>
    <mergeCell ref="AY51:AZ53"/>
    <mergeCell ref="BA51:BB53"/>
    <mergeCell ref="BC51:BD53"/>
    <mergeCell ref="BE51:BF53"/>
    <mergeCell ref="AI51:AJ53"/>
    <mergeCell ref="AK51:AL53"/>
    <mergeCell ref="AM51:AN53"/>
    <mergeCell ref="AO51:AP53"/>
    <mergeCell ref="AQ51:AR53"/>
    <mergeCell ref="AS51:AT53"/>
    <mergeCell ref="W51:X53"/>
    <mergeCell ref="Y51:Z53"/>
    <mergeCell ref="AA51:AB53"/>
    <mergeCell ref="AC51:AD53"/>
    <mergeCell ref="AE51:AF53"/>
    <mergeCell ref="AG51:AH53"/>
    <mergeCell ref="K51:L53"/>
    <mergeCell ref="M51:N53"/>
    <mergeCell ref="O51:P53"/>
    <mergeCell ref="Q51:R53"/>
    <mergeCell ref="S57:T59"/>
    <mergeCell ref="U57:V59"/>
    <mergeCell ref="B57:B59"/>
    <mergeCell ref="C57:C59"/>
    <mergeCell ref="D57:D59"/>
    <mergeCell ref="E57:F59"/>
    <mergeCell ref="G57:H59"/>
    <mergeCell ref="I57:J59"/>
    <mergeCell ref="AY54:AZ56"/>
    <mergeCell ref="BA54:BB56"/>
    <mergeCell ref="BC54:BD56"/>
    <mergeCell ref="BE54:BF56"/>
    <mergeCell ref="BG54:BH56"/>
    <mergeCell ref="BI54:BI56"/>
    <mergeCell ref="AM54:AN56"/>
    <mergeCell ref="AO54:AP56"/>
    <mergeCell ref="AQ54:AR56"/>
    <mergeCell ref="AS54:AT56"/>
    <mergeCell ref="AU54:AV56"/>
    <mergeCell ref="AW54:AX56"/>
    <mergeCell ref="AA54:AB56"/>
    <mergeCell ref="AC54:AD56"/>
    <mergeCell ref="AE54:AF56"/>
    <mergeCell ref="AG54:AH56"/>
    <mergeCell ref="AI54:AJ56"/>
    <mergeCell ref="AK54:AL56"/>
    <mergeCell ref="O54:P56"/>
    <mergeCell ref="Q54:R56"/>
    <mergeCell ref="S54:T56"/>
    <mergeCell ref="U54:V56"/>
    <mergeCell ref="W54:X56"/>
    <mergeCell ref="Y54:Z56"/>
    <mergeCell ref="BG57:BH59"/>
    <mergeCell ref="BI57:BI59"/>
    <mergeCell ref="B60:B62"/>
    <mergeCell ref="C60:C62"/>
    <mergeCell ref="D60:D62"/>
    <mergeCell ref="E60:F62"/>
    <mergeCell ref="G60:H62"/>
    <mergeCell ref="I60:J62"/>
    <mergeCell ref="K60:L62"/>
    <mergeCell ref="M60:N62"/>
    <mergeCell ref="AU57:AV59"/>
    <mergeCell ref="AW57:AX59"/>
    <mergeCell ref="AY57:AZ59"/>
    <mergeCell ref="BA57:BB59"/>
    <mergeCell ref="BC57:BD59"/>
    <mergeCell ref="BE57:BF59"/>
    <mergeCell ref="AI57:AJ59"/>
    <mergeCell ref="AK57:AL59"/>
    <mergeCell ref="AM57:AN59"/>
    <mergeCell ref="AO57:AP59"/>
    <mergeCell ref="AQ57:AR59"/>
    <mergeCell ref="AS57:AT59"/>
    <mergeCell ref="W57:X59"/>
    <mergeCell ref="Y57:Z59"/>
    <mergeCell ref="AA57:AB59"/>
    <mergeCell ref="AC57:AD59"/>
    <mergeCell ref="AE57:AF59"/>
    <mergeCell ref="AG57:AH59"/>
    <mergeCell ref="K57:L59"/>
    <mergeCell ref="M57:N59"/>
    <mergeCell ref="O57:P59"/>
    <mergeCell ref="Q57:R59"/>
    <mergeCell ref="S63:T65"/>
    <mergeCell ref="U63:V65"/>
    <mergeCell ref="B63:B65"/>
    <mergeCell ref="C63:C65"/>
    <mergeCell ref="D63:D65"/>
    <mergeCell ref="E63:F65"/>
    <mergeCell ref="G63:H65"/>
    <mergeCell ref="I63:J65"/>
    <mergeCell ref="AY60:AZ62"/>
    <mergeCell ref="BA60:BB62"/>
    <mergeCell ref="BC60:BD62"/>
    <mergeCell ref="BE60:BF62"/>
    <mergeCell ref="BG60:BH62"/>
    <mergeCell ref="BI60:BI62"/>
    <mergeCell ref="AM60:AN62"/>
    <mergeCell ref="AO60:AP62"/>
    <mergeCell ref="AQ60:AR62"/>
    <mergeCell ref="AS60:AT62"/>
    <mergeCell ref="AU60:AV62"/>
    <mergeCell ref="AW60:AX62"/>
    <mergeCell ref="AA60:AB62"/>
    <mergeCell ref="AC60:AD62"/>
    <mergeCell ref="AE60:AF62"/>
    <mergeCell ref="AG60:AH62"/>
    <mergeCell ref="AI60:AJ62"/>
    <mergeCell ref="AK60:AL62"/>
    <mergeCell ref="O60:P62"/>
    <mergeCell ref="Q60:R62"/>
    <mergeCell ref="S60:T62"/>
    <mergeCell ref="U60:V62"/>
    <mergeCell ref="W60:X62"/>
    <mergeCell ref="Y60:Z62"/>
    <mergeCell ref="BG63:BH65"/>
    <mergeCell ref="BI63:BI65"/>
    <mergeCell ref="B66:B68"/>
    <mergeCell ref="C66:C68"/>
    <mergeCell ref="D66:D68"/>
    <mergeCell ref="E66:F68"/>
    <mergeCell ref="G66:H68"/>
    <mergeCell ref="I66:J68"/>
    <mergeCell ref="K66:L68"/>
    <mergeCell ref="M66:N68"/>
    <mergeCell ref="AU63:AV65"/>
    <mergeCell ref="AW63:AX65"/>
    <mergeCell ref="AY63:AZ65"/>
    <mergeCell ref="BA63:BB65"/>
    <mergeCell ref="BC63:BD65"/>
    <mergeCell ref="BE63:BF65"/>
    <mergeCell ref="AI63:AJ65"/>
    <mergeCell ref="AK63:AL65"/>
    <mergeCell ref="AM63:AN65"/>
    <mergeCell ref="AO63:AP65"/>
    <mergeCell ref="AQ63:AR65"/>
    <mergeCell ref="AS63:AT65"/>
    <mergeCell ref="W63:X65"/>
    <mergeCell ref="Y63:Z65"/>
    <mergeCell ref="AA63:AB65"/>
    <mergeCell ref="AC63:AD65"/>
    <mergeCell ref="AE63:AF65"/>
    <mergeCell ref="AG63:AH65"/>
    <mergeCell ref="K63:L65"/>
    <mergeCell ref="M63:N65"/>
    <mergeCell ref="O63:P65"/>
    <mergeCell ref="Q63:R65"/>
    <mergeCell ref="S69:T71"/>
    <mergeCell ref="U69:V71"/>
    <mergeCell ref="B69:B71"/>
    <mergeCell ref="C69:C71"/>
    <mergeCell ref="D69:D71"/>
    <mergeCell ref="E69:F71"/>
    <mergeCell ref="G69:H71"/>
    <mergeCell ref="I69:J71"/>
    <mergeCell ref="AY66:AZ68"/>
    <mergeCell ref="BA66:BB68"/>
    <mergeCell ref="BC66:BD68"/>
    <mergeCell ref="BE66:BF68"/>
    <mergeCell ref="BG66:BH68"/>
    <mergeCell ref="BI66:BI68"/>
    <mergeCell ref="AM66:AN68"/>
    <mergeCell ref="AO66:AP68"/>
    <mergeCell ref="AQ66:AR68"/>
    <mergeCell ref="AS66:AT68"/>
    <mergeCell ref="AU66:AV68"/>
    <mergeCell ref="AW66:AX68"/>
    <mergeCell ref="AA66:AB68"/>
    <mergeCell ref="AC66:AD68"/>
    <mergeCell ref="AE66:AF68"/>
    <mergeCell ref="AG66:AH68"/>
    <mergeCell ref="AI66:AJ68"/>
    <mergeCell ref="AK66:AL68"/>
    <mergeCell ref="O66:P68"/>
    <mergeCell ref="Q66:R68"/>
    <mergeCell ref="S66:T68"/>
    <mergeCell ref="U66:V68"/>
    <mergeCell ref="W66:X68"/>
    <mergeCell ref="Y66:Z68"/>
    <mergeCell ref="BG69:BH71"/>
    <mergeCell ref="BI69:BI71"/>
    <mergeCell ref="B72:B74"/>
    <mergeCell ref="C72:C74"/>
    <mergeCell ref="D72:D74"/>
    <mergeCell ref="E72:F74"/>
    <mergeCell ref="G72:H74"/>
    <mergeCell ref="I72:J74"/>
    <mergeCell ref="K72:L74"/>
    <mergeCell ref="M72:N74"/>
    <mergeCell ref="AU69:AV71"/>
    <mergeCell ref="AW69:AX71"/>
    <mergeCell ref="AY69:AZ71"/>
    <mergeCell ref="BA69:BB71"/>
    <mergeCell ref="BC69:BD71"/>
    <mergeCell ref="BE69:BF71"/>
    <mergeCell ref="AI69:AJ71"/>
    <mergeCell ref="AK69:AL71"/>
    <mergeCell ref="AM69:AN71"/>
    <mergeCell ref="AO69:AP71"/>
    <mergeCell ref="AQ69:AR71"/>
    <mergeCell ref="AS69:AT71"/>
    <mergeCell ref="W69:X71"/>
    <mergeCell ref="Y69:Z71"/>
    <mergeCell ref="AA69:AB71"/>
    <mergeCell ref="AC69:AD71"/>
    <mergeCell ref="AE69:AF71"/>
    <mergeCell ref="AG69:AH71"/>
    <mergeCell ref="K69:L71"/>
    <mergeCell ref="M69:N71"/>
    <mergeCell ref="O69:P71"/>
    <mergeCell ref="Q69:R71"/>
    <mergeCell ref="W75:X75"/>
    <mergeCell ref="Y75:Z75"/>
    <mergeCell ref="B75:D75"/>
    <mergeCell ref="E75:F75"/>
    <mergeCell ref="G75:H75"/>
    <mergeCell ref="I75:J75"/>
    <mergeCell ref="K75:L75"/>
    <mergeCell ref="M75:N75"/>
    <mergeCell ref="AY72:AZ74"/>
    <mergeCell ref="BA72:BB74"/>
    <mergeCell ref="BC72:BD74"/>
    <mergeCell ref="BE72:BF74"/>
    <mergeCell ref="BG72:BH74"/>
    <mergeCell ref="BI72:BI74"/>
    <mergeCell ref="AM72:AN74"/>
    <mergeCell ref="AO72:AP74"/>
    <mergeCell ref="AQ72:AR74"/>
    <mergeCell ref="AS72:AT74"/>
    <mergeCell ref="AU72:AV74"/>
    <mergeCell ref="AW72:AX74"/>
    <mergeCell ref="AA72:AB74"/>
    <mergeCell ref="AC72:AD74"/>
    <mergeCell ref="AE72:AF74"/>
    <mergeCell ref="AG72:AH74"/>
    <mergeCell ref="AI72:AJ74"/>
    <mergeCell ref="AK72:AL74"/>
    <mergeCell ref="O72:P74"/>
    <mergeCell ref="Q72:R74"/>
    <mergeCell ref="S72:T74"/>
    <mergeCell ref="U72:V74"/>
    <mergeCell ref="W72:X74"/>
    <mergeCell ref="Y72:Z74"/>
    <mergeCell ref="M76:N76"/>
    <mergeCell ref="O76:P76"/>
    <mergeCell ref="Q76:R76"/>
    <mergeCell ref="S76:T76"/>
    <mergeCell ref="U76:V76"/>
    <mergeCell ref="W76:X76"/>
    <mergeCell ref="AY75:AZ75"/>
    <mergeCell ref="BA75:BB75"/>
    <mergeCell ref="BC75:BD75"/>
    <mergeCell ref="BE75:BF75"/>
    <mergeCell ref="BG75:BH75"/>
    <mergeCell ref="A76:D76"/>
    <mergeCell ref="E76:F76"/>
    <mergeCell ref="G76:H76"/>
    <mergeCell ref="I76:J76"/>
    <mergeCell ref="K76:L76"/>
    <mergeCell ref="AM75:AN75"/>
    <mergeCell ref="AO75:AP75"/>
    <mergeCell ref="AQ75:AR75"/>
    <mergeCell ref="AS75:AT75"/>
    <mergeCell ref="AU75:AV75"/>
    <mergeCell ref="AW75:AX75"/>
    <mergeCell ref="AA75:AB75"/>
    <mergeCell ref="AC75:AD75"/>
    <mergeCell ref="AE75:AF75"/>
    <mergeCell ref="AG75:AH75"/>
    <mergeCell ref="AI75:AJ75"/>
    <mergeCell ref="AK75:AL75"/>
    <mergeCell ref="O75:P75"/>
    <mergeCell ref="Q75:R75"/>
    <mergeCell ref="S75:T75"/>
    <mergeCell ref="U75:V75"/>
    <mergeCell ref="AW76:AX76"/>
    <mergeCell ref="AY76:AZ76"/>
    <mergeCell ref="BA76:BB76"/>
    <mergeCell ref="BC76:BD76"/>
    <mergeCell ref="BE76:BF76"/>
    <mergeCell ref="BG76:BH76"/>
    <mergeCell ref="AK76:AL76"/>
    <mergeCell ref="AM76:AN76"/>
    <mergeCell ref="AO76:AP76"/>
    <mergeCell ref="AQ76:AR76"/>
    <mergeCell ref="AS76:AT76"/>
    <mergeCell ref="AU76:AV76"/>
    <mergeCell ref="Y76:Z76"/>
    <mergeCell ref="AA76:AB76"/>
    <mergeCell ref="AC76:AD76"/>
    <mergeCell ref="AE76:AF76"/>
    <mergeCell ref="AG76:AH76"/>
    <mergeCell ref="AI76:AJ76"/>
    <mergeCell ref="BI85:BI93"/>
    <mergeCell ref="A86:A92"/>
    <mergeCell ref="B86:B91"/>
    <mergeCell ref="E86:F86"/>
    <mergeCell ref="G86:H86"/>
    <mergeCell ref="I86:J86"/>
    <mergeCell ref="K86:L86"/>
    <mergeCell ref="M86:N86"/>
    <mergeCell ref="O86:P86"/>
    <mergeCell ref="Q86:R86"/>
    <mergeCell ref="AK85:AN85"/>
    <mergeCell ref="AO85:AR85"/>
    <mergeCell ref="AS85:AV85"/>
    <mergeCell ref="AW85:AZ85"/>
    <mergeCell ref="BA85:BD85"/>
    <mergeCell ref="BE85:BH85"/>
    <mergeCell ref="A82:BI82"/>
    <mergeCell ref="A85:D85"/>
    <mergeCell ref="E85:H85"/>
    <mergeCell ref="I85:L85"/>
    <mergeCell ref="M85:P85"/>
    <mergeCell ref="Q85:T85"/>
    <mergeCell ref="U85:X85"/>
    <mergeCell ref="Y85:AB85"/>
    <mergeCell ref="AC85:AF85"/>
    <mergeCell ref="AG85:AJ85"/>
    <mergeCell ref="BC86:BD86"/>
    <mergeCell ref="BE86:BF86"/>
    <mergeCell ref="BG86:BH86"/>
    <mergeCell ref="E87:F87"/>
    <mergeCell ref="G87:H87"/>
    <mergeCell ref="I87:J87"/>
    <mergeCell ref="M87:N87"/>
    <mergeCell ref="O87:P87"/>
    <mergeCell ref="Q87:R87"/>
    <mergeCell ref="AQ86:AR86"/>
    <mergeCell ref="AS86:AT86"/>
    <mergeCell ref="AU86:AV86"/>
    <mergeCell ref="AW86:AX86"/>
    <mergeCell ref="AY86:AZ86"/>
    <mergeCell ref="BA86:BB86"/>
    <mergeCell ref="AE86:AF86"/>
    <mergeCell ref="AG86:AH86"/>
    <mergeCell ref="AI86:AJ86"/>
    <mergeCell ref="AK86:AL86"/>
    <mergeCell ref="AM86:AN86"/>
    <mergeCell ref="AO86:AP86"/>
    <mergeCell ref="S86:T86"/>
    <mergeCell ref="U86:V86"/>
    <mergeCell ref="W86:X86"/>
    <mergeCell ref="Y86:Z86"/>
    <mergeCell ref="AA86:AB86"/>
    <mergeCell ref="AC86:AD86"/>
    <mergeCell ref="BC87:BD87"/>
    <mergeCell ref="BE87:BF87"/>
    <mergeCell ref="BG87:BH87"/>
    <mergeCell ref="E88:F88"/>
    <mergeCell ref="G88:H88"/>
    <mergeCell ref="I88:J88"/>
    <mergeCell ref="K88:L88"/>
    <mergeCell ref="M88:N88"/>
    <mergeCell ref="O88:P88"/>
    <mergeCell ref="Q88:R88"/>
    <mergeCell ref="AQ87:AR87"/>
    <mergeCell ref="AS87:AT87"/>
    <mergeCell ref="AU87:AV87"/>
    <mergeCell ref="AW87:AX87"/>
    <mergeCell ref="AY87:AZ87"/>
    <mergeCell ref="BA87:BB87"/>
    <mergeCell ref="AE87:AF87"/>
    <mergeCell ref="AG87:AH87"/>
    <mergeCell ref="AI87:AJ87"/>
    <mergeCell ref="AK87:AL87"/>
    <mergeCell ref="AM87:AN87"/>
    <mergeCell ref="AO87:AP87"/>
    <mergeCell ref="S87:T87"/>
    <mergeCell ref="U87:V87"/>
    <mergeCell ref="W87:X87"/>
    <mergeCell ref="Y87:Z87"/>
    <mergeCell ref="AA87:AB87"/>
    <mergeCell ref="AC87:AD87"/>
    <mergeCell ref="BC88:BD88"/>
    <mergeCell ref="BE88:BF88"/>
    <mergeCell ref="BG88:BH88"/>
    <mergeCell ref="K87:L87"/>
    <mergeCell ref="G89:H89"/>
    <mergeCell ref="I89:J89"/>
    <mergeCell ref="K89:L89"/>
    <mergeCell ref="M89:N89"/>
    <mergeCell ref="O89:P89"/>
    <mergeCell ref="Q89:R89"/>
    <mergeCell ref="AQ88:AR88"/>
    <mergeCell ref="AS88:AT88"/>
    <mergeCell ref="AU88:AV88"/>
    <mergeCell ref="AW88:AX88"/>
    <mergeCell ref="AY88:AZ88"/>
    <mergeCell ref="BA88:BB88"/>
    <mergeCell ref="AE88:AF88"/>
    <mergeCell ref="AG88:AH88"/>
    <mergeCell ref="AI88:AJ88"/>
    <mergeCell ref="AK88:AL88"/>
    <mergeCell ref="AM88:AN88"/>
    <mergeCell ref="AO88:AP88"/>
    <mergeCell ref="S88:T88"/>
    <mergeCell ref="U88:V88"/>
    <mergeCell ref="W88:X88"/>
    <mergeCell ref="Y88:Z88"/>
    <mergeCell ref="AA88:AB88"/>
    <mergeCell ref="AC88:AD88"/>
    <mergeCell ref="BC89:BD89"/>
    <mergeCell ref="BE89:BF89"/>
    <mergeCell ref="BG89:BH89"/>
    <mergeCell ref="E90:F90"/>
    <mergeCell ref="G90:H90"/>
    <mergeCell ref="I90:J90"/>
    <mergeCell ref="K90:L90"/>
    <mergeCell ref="M90:N90"/>
    <mergeCell ref="O90:P90"/>
    <mergeCell ref="Q90:R90"/>
    <mergeCell ref="AQ89:AR89"/>
    <mergeCell ref="AS89:AT89"/>
    <mergeCell ref="AU89:AV89"/>
    <mergeCell ref="AW89:AX89"/>
    <mergeCell ref="AY89:AZ89"/>
    <mergeCell ref="BA89:BB89"/>
    <mergeCell ref="AE89:AF89"/>
    <mergeCell ref="AG89:AH89"/>
    <mergeCell ref="AI89:AJ89"/>
    <mergeCell ref="AK89:AL89"/>
    <mergeCell ref="AM89:AN89"/>
    <mergeCell ref="AO89:AP89"/>
    <mergeCell ref="S89:T89"/>
    <mergeCell ref="U89:V89"/>
    <mergeCell ref="W89:X89"/>
    <mergeCell ref="Y89:Z89"/>
    <mergeCell ref="AA89:AB89"/>
    <mergeCell ref="AC89:AD89"/>
    <mergeCell ref="BC90:BD90"/>
    <mergeCell ref="BE90:BF90"/>
    <mergeCell ref="BG90:BH90"/>
    <mergeCell ref="E89:F89"/>
    <mergeCell ref="I91:J91"/>
    <mergeCell ref="K91:L91"/>
    <mergeCell ref="M91:N91"/>
    <mergeCell ref="O91:P91"/>
    <mergeCell ref="Q91:R91"/>
    <mergeCell ref="AQ90:AR90"/>
    <mergeCell ref="AS90:AT90"/>
    <mergeCell ref="AU90:AV90"/>
    <mergeCell ref="AW90:AX90"/>
    <mergeCell ref="AY90:AZ90"/>
    <mergeCell ref="BA90:BB90"/>
    <mergeCell ref="AE90:AF90"/>
    <mergeCell ref="AG90:AH90"/>
    <mergeCell ref="AI90:AJ90"/>
    <mergeCell ref="AK90:AL90"/>
    <mergeCell ref="AM90:AN90"/>
    <mergeCell ref="AO90:AP90"/>
    <mergeCell ref="S90:T90"/>
    <mergeCell ref="U90:V90"/>
    <mergeCell ref="W90:X90"/>
    <mergeCell ref="Y90:Z90"/>
    <mergeCell ref="AA90:AB90"/>
    <mergeCell ref="AC90:AD90"/>
    <mergeCell ref="Y92:Z92"/>
    <mergeCell ref="AA92:AB92"/>
    <mergeCell ref="BC91:BD91"/>
    <mergeCell ref="BE91:BF91"/>
    <mergeCell ref="BG91:BH91"/>
    <mergeCell ref="B92:D92"/>
    <mergeCell ref="E92:F92"/>
    <mergeCell ref="G92:H92"/>
    <mergeCell ref="I92:J92"/>
    <mergeCell ref="K92:L92"/>
    <mergeCell ref="M92:N92"/>
    <mergeCell ref="O92:P92"/>
    <mergeCell ref="AQ91:AR91"/>
    <mergeCell ref="AS91:AT91"/>
    <mergeCell ref="AU91:AV91"/>
    <mergeCell ref="AW91:AX91"/>
    <mergeCell ref="AY91:AZ91"/>
    <mergeCell ref="BA91:BB91"/>
    <mergeCell ref="AE91:AF91"/>
    <mergeCell ref="AG91:AH91"/>
    <mergeCell ref="AI91:AJ91"/>
    <mergeCell ref="AK91:AL91"/>
    <mergeCell ref="AM91:AN91"/>
    <mergeCell ref="AO91:AP91"/>
    <mergeCell ref="S91:T91"/>
    <mergeCell ref="U91:V91"/>
    <mergeCell ref="W91:X91"/>
    <mergeCell ref="Y91:Z91"/>
    <mergeCell ref="AA91:AB91"/>
    <mergeCell ref="AC91:AD91"/>
    <mergeCell ref="E91:F91"/>
    <mergeCell ref="G91:H91"/>
    <mergeCell ref="O93:P93"/>
    <mergeCell ref="Q93:R93"/>
    <mergeCell ref="S93:T93"/>
    <mergeCell ref="U93:V93"/>
    <mergeCell ref="W93:X93"/>
    <mergeCell ref="Y93:Z93"/>
    <mergeCell ref="BA92:BB92"/>
    <mergeCell ref="BC92:BD92"/>
    <mergeCell ref="BE92:BF92"/>
    <mergeCell ref="BG92:BH92"/>
    <mergeCell ref="A93:D93"/>
    <mergeCell ref="E93:F93"/>
    <mergeCell ref="G93:H93"/>
    <mergeCell ref="I93:J93"/>
    <mergeCell ref="K93:L93"/>
    <mergeCell ref="M93:N93"/>
    <mergeCell ref="AO92:AP92"/>
    <mergeCell ref="AQ92:AR92"/>
    <mergeCell ref="AS92:AT92"/>
    <mergeCell ref="AU92:AV92"/>
    <mergeCell ref="AW92:AX92"/>
    <mergeCell ref="AY92:AZ92"/>
    <mergeCell ref="AC92:AD92"/>
    <mergeCell ref="AE92:AF92"/>
    <mergeCell ref="AG92:AH92"/>
    <mergeCell ref="AI92:AJ92"/>
    <mergeCell ref="AK92:AL92"/>
    <mergeCell ref="AM92:AN92"/>
    <mergeCell ref="Q92:R92"/>
    <mergeCell ref="S92:T92"/>
    <mergeCell ref="U92:V92"/>
    <mergeCell ref="W92:X92"/>
    <mergeCell ref="BI94:BI96"/>
    <mergeCell ref="B97:C99"/>
    <mergeCell ref="D97:D99"/>
    <mergeCell ref="BI97:BI99"/>
    <mergeCell ref="B100:B102"/>
    <mergeCell ref="C100:C102"/>
    <mergeCell ref="D100:D102"/>
    <mergeCell ref="E100:F102"/>
    <mergeCell ref="G100:H102"/>
    <mergeCell ref="I100:J102"/>
    <mergeCell ref="AY93:AZ93"/>
    <mergeCell ref="BA93:BB93"/>
    <mergeCell ref="BC93:BD93"/>
    <mergeCell ref="BE93:BF93"/>
    <mergeCell ref="BG93:BH93"/>
    <mergeCell ref="A94:A160"/>
    <mergeCell ref="B94:C96"/>
    <mergeCell ref="D94:D96"/>
    <mergeCell ref="K100:L102"/>
    <mergeCell ref="M100:N102"/>
    <mergeCell ref="AM93:AN93"/>
    <mergeCell ref="AO93:AP93"/>
    <mergeCell ref="AQ93:AR93"/>
    <mergeCell ref="AS93:AT93"/>
    <mergeCell ref="AU93:AV93"/>
    <mergeCell ref="AW93:AX93"/>
    <mergeCell ref="AA93:AB93"/>
    <mergeCell ref="AC93:AD93"/>
    <mergeCell ref="AE93:AF93"/>
    <mergeCell ref="AG93:AH93"/>
    <mergeCell ref="AI93:AJ93"/>
    <mergeCell ref="AK93:AL93"/>
    <mergeCell ref="S103:T105"/>
    <mergeCell ref="U103:V105"/>
    <mergeCell ref="B103:B105"/>
    <mergeCell ref="C103:C105"/>
    <mergeCell ref="D103:D105"/>
    <mergeCell ref="E103:F105"/>
    <mergeCell ref="G103:H105"/>
    <mergeCell ref="I103:J105"/>
    <mergeCell ref="AY100:AZ102"/>
    <mergeCell ref="BA100:BB102"/>
    <mergeCell ref="BC100:BD102"/>
    <mergeCell ref="BE100:BF102"/>
    <mergeCell ref="BG100:BH102"/>
    <mergeCell ref="BI100:BI102"/>
    <mergeCell ref="AM100:AN102"/>
    <mergeCell ref="AO100:AP102"/>
    <mergeCell ref="AQ100:AR102"/>
    <mergeCell ref="AS100:AT102"/>
    <mergeCell ref="AU100:AV102"/>
    <mergeCell ref="AW100:AX102"/>
    <mergeCell ref="AA100:AB102"/>
    <mergeCell ref="AC100:AD102"/>
    <mergeCell ref="AE100:AF102"/>
    <mergeCell ref="AG100:AH102"/>
    <mergeCell ref="AI100:AJ102"/>
    <mergeCell ref="AK100:AL102"/>
    <mergeCell ref="O100:P102"/>
    <mergeCell ref="Q100:R102"/>
    <mergeCell ref="S100:T102"/>
    <mergeCell ref="U100:V102"/>
    <mergeCell ref="W100:X102"/>
    <mergeCell ref="Y100:Z102"/>
    <mergeCell ref="BG103:BH105"/>
    <mergeCell ref="BI103:BI105"/>
    <mergeCell ref="B106:B108"/>
    <mergeCell ref="C106:C108"/>
    <mergeCell ref="D106:D108"/>
    <mergeCell ref="E106:F108"/>
    <mergeCell ref="G106:H108"/>
    <mergeCell ref="I106:J108"/>
    <mergeCell ref="K106:L108"/>
    <mergeCell ref="M106:N108"/>
    <mergeCell ref="AU103:AV105"/>
    <mergeCell ref="AW103:AX105"/>
    <mergeCell ref="AY103:AZ105"/>
    <mergeCell ref="BA103:BB105"/>
    <mergeCell ref="BC103:BD105"/>
    <mergeCell ref="BE103:BF105"/>
    <mergeCell ref="AI103:AJ105"/>
    <mergeCell ref="AK103:AL105"/>
    <mergeCell ref="AM103:AN105"/>
    <mergeCell ref="AO103:AP105"/>
    <mergeCell ref="AQ103:AR105"/>
    <mergeCell ref="AS103:AT105"/>
    <mergeCell ref="W103:X105"/>
    <mergeCell ref="Y103:Z105"/>
    <mergeCell ref="AA103:AB105"/>
    <mergeCell ref="AC103:AD105"/>
    <mergeCell ref="AE103:AF105"/>
    <mergeCell ref="AG103:AH105"/>
    <mergeCell ref="K103:L105"/>
    <mergeCell ref="M103:N105"/>
    <mergeCell ref="O103:P105"/>
    <mergeCell ref="Q103:R105"/>
    <mergeCell ref="S109:T111"/>
    <mergeCell ref="U109:V111"/>
    <mergeCell ref="B109:B111"/>
    <mergeCell ref="C109:C111"/>
    <mergeCell ref="D109:D111"/>
    <mergeCell ref="E109:F111"/>
    <mergeCell ref="G109:H111"/>
    <mergeCell ref="I109:J111"/>
    <mergeCell ref="AY106:AZ108"/>
    <mergeCell ref="BA106:BB108"/>
    <mergeCell ref="BC106:BD108"/>
    <mergeCell ref="BE106:BF108"/>
    <mergeCell ref="BG106:BH108"/>
    <mergeCell ref="BI106:BI108"/>
    <mergeCell ref="AM106:AN108"/>
    <mergeCell ref="AO106:AP108"/>
    <mergeCell ref="AQ106:AR108"/>
    <mergeCell ref="AS106:AT108"/>
    <mergeCell ref="AU106:AV108"/>
    <mergeCell ref="AW106:AX108"/>
    <mergeCell ref="AA106:AB108"/>
    <mergeCell ref="AC106:AD108"/>
    <mergeCell ref="AE106:AF108"/>
    <mergeCell ref="AG106:AH108"/>
    <mergeCell ref="AI106:AJ108"/>
    <mergeCell ref="AK106:AL108"/>
    <mergeCell ref="O106:P108"/>
    <mergeCell ref="Q106:R108"/>
    <mergeCell ref="S106:T108"/>
    <mergeCell ref="U106:V108"/>
    <mergeCell ref="W106:X108"/>
    <mergeCell ref="Y106:Z108"/>
    <mergeCell ref="BG109:BH111"/>
    <mergeCell ref="BI109:BI111"/>
    <mergeCell ref="B112:B114"/>
    <mergeCell ref="C112:C114"/>
    <mergeCell ref="D112:D114"/>
    <mergeCell ref="E112:F114"/>
    <mergeCell ref="G112:H114"/>
    <mergeCell ref="I112:J114"/>
    <mergeCell ref="K112:L114"/>
    <mergeCell ref="M112:N114"/>
    <mergeCell ref="AU109:AV111"/>
    <mergeCell ref="AW109:AX111"/>
    <mergeCell ref="AY109:AZ111"/>
    <mergeCell ref="BA109:BB111"/>
    <mergeCell ref="BC109:BD111"/>
    <mergeCell ref="BE109:BF111"/>
    <mergeCell ref="AI109:AJ111"/>
    <mergeCell ref="AK109:AL111"/>
    <mergeCell ref="AM109:AN111"/>
    <mergeCell ref="AO109:AP111"/>
    <mergeCell ref="AQ109:AR111"/>
    <mergeCell ref="AS109:AT111"/>
    <mergeCell ref="W109:X111"/>
    <mergeCell ref="Y109:Z111"/>
    <mergeCell ref="AA109:AB111"/>
    <mergeCell ref="AC109:AD111"/>
    <mergeCell ref="AE109:AF111"/>
    <mergeCell ref="AG109:AH111"/>
    <mergeCell ref="K109:L111"/>
    <mergeCell ref="M109:N111"/>
    <mergeCell ref="O109:P111"/>
    <mergeCell ref="Q109:R111"/>
    <mergeCell ref="S115:T117"/>
    <mergeCell ref="U115:V117"/>
    <mergeCell ref="B115:B117"/>
    <mergeCell ref="C115:C117"/>
    <mergeCell ref="D115:D117"/>
    <mergeCell ref="E115:F117"/>
    <mergeCell ref="G115:H117"/>
    <mergeCell ref="I115:J117"/>
    <mergeCell ref="AY112:AZ114"/>
    <mergeCell ref="BA112:BB114"/>
    <mergeCell ref="BC112:BD114"/>
    <mergeCell ref="BE112:BF114"/>
    <mergeCell ref="BG112:BH114"/>
    <mergeCell ref="BI112:BI114"/>
    <mergeCell ref="AM112:AN114"/>
    <mergeCell ref="AO112:AP114"/>
    <mergeCell ref="AQ112:AR114"/>
    <mergeCell ref="AS112:AT114"/>
    <mergeCell ref="AU112:AV114"/>
    <mergeCell ref="AW112:AX114"/>
    <mergeCell ref="AA112:AB114"/>
    <mergeCell ref="AC112:AD114"/>
    <mergeCell ref="AE112:AF114"/>
    <mergeCell ref="AG112:AH114"/>
    <mergeCell ref="AI112:AJ114"/>
    <mergeCell ref="AK112:AL114"/>
    <mergeCell ref="O112:P114"/>
    <mergeCell ref="Q112:R114"/>
    <mergeCell ref="S112:T114"/>
    <mergeCell ref="U112:V114"/>
    <mergeCell ref="W112:X114"/>
    <mergeCell ref="Y112:Z114"/>
    <mergeCell ref="BG115:BH117"/>
    <mergeCell ref="BI115:BI117"/>
    <mergeCell ref="B118:B120"/>
    <mergeCell ref="C118:C120"/>
    <mergeCell ref="D118:D120"/>
    <mergeCell ref="E118:F120"/>
    <mergeCell ref="G118:H120"/>
    <mergeCell ref="I118:J120"/>
    <mergeCell ref="K118:L120"/>
    <mergeCell ref="M118:N120"/>
    <mergeCell ref="AU115:AV117"/>
    <mergeCell ref="AW115:AX117"/>
    <mergeCell ref="AY115:AZ117"/>
    <mergeCell ref="BA115:BB117"/>
    <mergeCell ref="BC115:BD117"/>
    <mergeCell ref="BE115:BF117"/>
    <mergeCell ref="AI115:AJ117"/>
    <mergeCell ref="AK115:AL117"/>
    <mergeCell ref="AM115:AN117"/>
    <mergeCell ref="AO115:AP117"/>
    <mergeCell ref="AQ115:AR117"/>
    <mergeCell ref="AS115:AT117"/>
    <mergeCell ref="W115:X117"/>
    <mergeCell ref="Y115:Z117"/>
    <mergeCell ref="AA115:AB117"/>
    <mergeCell ref="AC115:AD117"/>
    <mergeCell ref="AE115:AF117"/>
    <mergeCell ref="AG115:AH117"/>
    <mergeCell ref="K115:L117"/>
    <mergeCell ref="M115:N117"/>
    <mergeCell ref="O115:P117"/>
    <mergeCell ref="Q115:R117"/>
    <mergeCell ref="S121:T123"/>
    <mergeCell ref="U121:V123"/>
    <mergeCell ref="B121:B123"/>
    <mergeCell ref="C121:C123"/>
    <mergeCell ref="D121:D123"/>
    <mergeCell ref="E121:F123"/>
    <mergeCell ref="G121:H123"/>
    <mergeCell ref="I121:J123"/>
    <mergeCell ref="AY118:AZ120"/>
    <mergeCell ref="BA118:BB120"/>
    <mergeCell ref="BC118:BD120"/>
    <mergeCell ref="BE118:BF120"/>
    <mergeCell ref="BG118:BH120"/>
    <mergeCell ref="BI118:BI120"/>
    <mergeCell ref="AM118:AN120"/>
    <mergeCell ref="AO118:AP120"/>
    <mergeCell ref="AQ118:AR120"/>
    <mergeCell ref="AS118:AT120"/>
    <mergeCell ref="AU118:AV120"/>
    <mergeCell ref="AW118:AX120"/>
    <mergeCell ref="AA118:AB120"/>
    <mergeCell ref="AC118:AD120"/>
    <mergeCell ref="AE118:AF120"/>
    <mergeCell ref="AG118:AH120"/>
    <mergeCell ref="AI118:AJ120"/>
    <mergeCell ref="AK118:AL120"/>
    <mergeCell ref="O118:P120"/>
    <mergeCell ref="Q118:R120"/>
    <mergeCell ref="S118:T120"/>
    <mergeCell ref="U118:V120"/>
    <mergeCell ref="W118:X120"/>
    <mergeCell ref="Y118:Z120"/>
    <mergeCell ref="BG121:BH123"/>
    <mergeCell ref="BI121:BI123"/>
    <mergeCell ref="B124:B126"/>
    <mergeCell ref="C124:C126"/>
    <mergeCell ref="D124:D126"/>
    <mergeCell ref="E124:F126"/>
    <mergeCell ref="G124:H126"/>
    <mergeCell ref="I124:J126"/>
    <mergeCell ref="K124:L126"/>
    <mergeCell ref="M124:N126"/>
    <mergeCell ref="AU121:AV123"/>
    <mergeCell ref="AW121:AX123"/>
    <mergeCell ref="AY121:AZ123"/>
    <mergeCell ref="BA121:BB123"/>
    <mergeCell ref="BC121:BD123"/>
    <mergeCell ref="BE121:BF123"/>
    <mergeCell ref="AI121:AJ123"/>
    <mergeCell ref="AK121:AL123"/>
    <mergeCell ref="AM121:AN123"/>
    <mergeCell ref="AO121:AP123"/>
    <mergeCell ref="AQ121:AR123"/>
    <mergeCell ref="AS121:AT123"/>
    <mergeCell ref="W121:X123"/>
    <mergeCell ref="Y121:Z123"/>
    <mergeCell ref="AA121:AB123"/>
    <mergeCell ref="AC121:AD123"/>
    <mergeCell ref="AE121:AF123"/>
    <mergeCell ref="AG121:AH123"/>
    <mergeCell ref="K121:L123"/>
    <mergeCell ref="M121:N123"/>
    <mergeCell ref="O121:P123"/>
    <mergeCell ref="Q121:R123"/>
    <mergeCell ref="S127:T129"/>
    <mergeCell ref="U127:V129"/>
    <mergeCell ref="B127:B129"/>
    <mergeCell ref="C127:C129"/>
    <mergeCell ref="D127:D129"/>
    <mergeCell ref="E127:F129"/>
    <mergeCell ref="G127:H129"/>
    <mergeCell ref="I127:J129"/>
    <mergeCell ref="AY124:AZ126"/>
    <mergeCell ref="BA124:BB126"/>
    <mergeCell ref="BC124:BD126"/>
    <mergeCell ref="BE124:BF126"/>
    <mergeCell ref="BG124:BH126"/>
    <mergeCell ref="BI124:BI126"/>
    <mergeCell ref="AM124:AN126"/>
    <mergeCell ref="AO124:AP126"/>
    <mergeCell ref="AQ124:AR126"/>
    <mergeCell ref="AS124:AT126"/>
    <mergeCell ref="AU124:AV126"/>
    <mergeCell ref="AW124:AX126"/>
    <mergeCell ref="AA124:AB126"/>
    <mergeCell ref="AC124:AD126"/>
    <mergeCell ref="AE124:AF126"/>
    <mergeCell ref="AG124:AH126"/>
    <mergeCell ref="AI124:AJ126"/>
    <mergeCell ref="AK124:AL126"/>
    <mergeCell ref="O124:P126"/>
    <mergeCell ref="Q124:R126"/>
    <mergeCell ref="S124:T126"/>
    <mergeCell ref="U124:V126"/>
    <mergeCell ref="W124:X126"/>
    <mergeCell ref="Y124:Z126"/>
    <mergeCell ref="BG127:BH129"/>
    <mergeCell ref="BI127:BI129"/>
    <mergeCell ref="B130:B132"/>
    <mergeCell ref="C130:C132"/>
    <mergeCell ref="D130:D132"/>
    <mergeCell ref="E130:F132"/>
    <mergeCell ref="G130:H132"/>
    <mergeCell ref="I130:J132"/>
    <mergeCell ref="K130:L132"/>
    <mergeCell ref="M130:N132"/>
    <mergeCell ref="AU127:AV129"/>
    <mergeCell ref="AW127:AX129"/>
    <mergeCell ref="AY127:AZ129"/>
    <mergeCell ref="BA127:BB129"/>
    <mergeCell ref="BC127:BD129"/>
    <mergeCell ref="BE127:BF129"/>
    <mergeCell ref="AI127:AJ129"/>
    <mergeCell ref="AK127:AL129"/>
    <mergeCell ref="AM127:AN129"/>
    <mergeCell ref="AO127:AP129"/>
    <mergeCell ref="AQ127:AR129"/>
    <mergeCell ref="AS127:AT129"/>
    <mergeCell ref="W127:X129"/>
    <mergeCell ref="Y127:Z129"/>
    <mergeCell ref="AA127:AB129"/>
    <mergeCell ref="AC127:AD129"/>
    <mergeCell ref="AE127:AF129"/>
    <mergeCell ref="AG127:AH129"/>
    <mergeCell ref="K127:L129"/>
    <mergeCell ref="M127:N129"/>
    <mergeCell ref="O127:P129"/>
    <mergeCell ref="Q127:R129"/>
    <mergeCell ref="S133:T135"/>
    <mergeCell ref="U133:V135"/>
    <mergeCell ref="B133:B135"/>
    <mergeCell ref="C133:C135"/>
    <mergeCell ref="D133:D135"/>
    <mergeCell ref="E133:F135"/>
    <mergeCell ref="G133:H135"/>
    <mergeCell ref="I133:J135"/>
    <mergeCell ref="AY130:AZ132"/>
    <mergeCell ref="BA130:BB132"/>
    <mergeCell ref="BC130:BD132"/>
    <mergeCell ref="BE130:BF132"/>
    <mergeCell ref="BG130:BH132"/>
    <mergeCell ref="BI130:BI132"/>
    <mergeCell ref="AM130:AN132"/>
    <mergeCell ref="AO130:AP132"/>
    <mergeCell ref="AQ130:AR132"/>
    <mergeCell ref="AS130:AT132"/>
    <mergeCell ref="AU130:AV132"/>
    <mergeCell ref="AW130:AX132"/>
    <mergeCell ref="AA130:AB132"/>
    <mergeCell ref="AC130:AD132"/>
    <mergeCell ref="AE130:AF132"/>
    <mergeCell ref="AG130:AH132"/>
    <mergeCell ref="AI130:AJ132"/>
    <mergeCell ref="AK130:AL132"/>
    <mergeCell ref="O130:P132"/>
    <mergeCell ref="Q130:R132"/>
    <mergeCell ref="S130:T132"/>
    <mergeCell ref="U130:V132"/>
    <mergeCell ref="W130:X132"/>
    <mergeCell ref="Y130:Z132"/>
    <mergeCell ref="BG133:BH135"/>
    <mergeCell ref="BI133:BI135"/>
    <mergeCell ref="B136:B138"/>
    <mergeCell ref="C136:C138"/>
    <mergeCell ref="D136:D138"/>
    <mergeCell ref="E136:F138"/>
    <mergeCell ref="G136:H138"/>
    <mergeCell ref="I136:J138"/>
    <mergeCell ref="K136:L138"/>
    <mergeCell ref="M136:N138"/>
    <mergeCell ref="AU133:AV135"/>
    <mergeCell ref="AW133:AX135"/>
    <mergeCell ref="AY133:AZ135"/>
    <mergeCell ref="BA133:BB135"/>
    <mergeCell ref="BC133:BD135"/>
    <mergeCell ref="BE133:BF135"/>
    <mergeCell ref="AI133:AJ135"/>
    <mergeCell ref="AK133:AL135"/>
    <mergeCell ref="AM133:AN135"/>
    <mergeCell ref="AO133:AP135"/>
    <mergeCell ref="AQ133:AR135"/>
    <mergeCell ref="AS133:AT135"/>
    <mergeCell ref="W133:X135"/>
    <mergeCell ref="Y133:Z135"/>
    <mergeCell ref="AA133:AB135"/>
    <mergeCell ref="AC133:AD135"/>
    <mergeCell ref="AE133:AF135"/>
    <mergeCell ref="AG133:AH135"/>
    <mergeCell ref="K133:L135"/>
    <mergeCell ref="M133:N135"/>
    <mergeCell ref="O133:P135"/>
    <mergeCell ref="Q133:R135"/>
    <mergeCell ref="S139:T141"/>
    <mergeCell ref="U139:V141"/>
    <mergeCell ref="B139:B141"/>
    <mergeCell ref="C139:C141"/>
    <mergeCell ref="D139:D141"/>
    <mergeCell ref="E139:F141"/>
    <mergeCell ref="G139:H141"/>
    <mergeCell ref="I139:J141"/>
    <mergeCell ref="AY136:AZ138"/>
    <mergeCell ref="BA136:BB138"/>
    <mergeCell ref="BC136:BD138"/>
    <mergeCell ref="BE136:BF138"/>
    <mergeCell ref="BG136:BH138"/>
    <mergeCell ref="BI136:BI138"/>
    <mergeCell ref="AM136:AN138"/>
    <mergeCell ref="AO136:AP138"/>
    <mergeCell ref="AQ136:AR138"/>
    <mergeCell ref="AS136:AT138"/>
    <mergeCell ref="AU136:AV138"/>
    <mergeCell ref="AW136:AX138"/>
    <mergeCell ref="AA136:AB138"/>
    <mergeCell ref="AC136:AD138"/>
    <mergeCell ref="AE136:AF138"/>
    <mergeCell ref="AG136:AH138"/>
    <mergeCell ref="AI136:AJ138"/>
    <mergeCell ref="AK136:AL138"/>
    <mergeCell ref="O136:P138"/>
    <mergeCell ref="Q136:R138"/>
    <mergeCell ref="S136:T138"/>
    <mergeCell ref="U136:V138"/>
    <mergeCell ref="W136:X138"/>
    <mergeCell ref="Y136:Z138"/>
    <mergeCell ref="BG139:BH141"/>
    <mergeCell ref="BI139:BI141"/>
    <mergeCell ref="B142:B144"/>
    <mergeCell ref="C142:C144"/>
    <mergeCell ref="D142:D144"/>
    <mergeCell ref="E142:F144"/>
    <mergeCell ref="G142:H144"/>
    <mergeCell ref="I142:J144"/>
    <mergeCell ref="K142:L144"/>
    <mergeCell ref="M142:N144"/>
    <mergeCell ref="AU139:AV141"/>
    <mergeCell ref="AW139:AX141"/>
    <mergeCell ref="AY139:AZ141"/>
    <mergeCell ref="BA139:BB141"/>
    <mergeCell ref="BC139:BD141"/>
    <mergeCell ref="BE139:BF141"/>
    <mergeCell ref="AI139:AJ141"/>
    <mergeCell ref="AK139:AL141"/>
    <mergeCell ref="AM139:AN141"/>
    <mergeCell ref="AO139:AP141"/>
    <mergeCell ref="AQ139:AR141"/>
    <mergeCell ref="AS139:AT141"/>
    <mergeCell ref="W139:X141"/>
    <mergeCell ref="Y139:Z141"/>
    <mergeCell ref="AA139:AB141"/>
    <mergeCell ref="AC139:AD141"/>
    <mergeCell ref="AE139:AF141"/>
    <mergeCell ref="AG139:AH141"/>
    <mergeCell ref="K139:L141"/>
    <mergeCell ref="M139:N141"/>
    <mergeCell ref="O139:P141"/>
    <mergeCell ref="Q139:R141"/>
    <mergeCell ref="S145:T147"/>
    <mergeCell ref="U145:V147"/>
    <mergeCell ref="B145:B147"/>
    <mergeCell ref="C145:C147"/>
    <mergeCell ref="D145:D147"/>
    <mergeCell ref="E145:F147"/>
    <mergeCell ref="G145:H147"/>
    <mergeCell ref="I145:J147"/>
    <mergeCell ref="AY142:AZ144"/>
    <mergeCell ref="BA142:BB144"/>
    <mergeCell ref="BC142:BD144"/>
    <mergeCell ref="BE142:BF144"/>
    <mergeCell ref="BG142:BH144"/>
    <mergeCell ref="BI142:BI144"/>
    <mergeCell ref="AM142:AN144"/>
    <mergeCell ref="AO142:AP144"/>
    <mergeCell ref="AQ142:AR144"/>
    <mergeCell ref="AS142:AT144"/>
    <mergeCell ref="AU142:AV144"/>
    <mergeCell ref="AW142:AX144"/>
    <mergeCell ref="AA142:AB144"/>
    <mergeCell ref="AC142:AD144"/>
    <mergeCell ref="AE142:AF144"/>
    <mergeCell ref="AG142:AH144"/>
    <mergeCell ref="AI142:AJ144"/>
    <mergeCell ref="AK142:AL144"/>
    <mergeCell ref="O142:P144"/>
    <mergeCell ref="Q142:R144"/>
    <mergeCell ref="S142:T144"/>
    <mergeCell ref="U142:V144"/>
    <mergeCell ref="W142:X144"/>
    <mergeCell ref="Y142:Z144"/>
    <mergeCell ref="BG145:BH147"/>
    <mergeCell ref="BI145:BI147"/>
    <mergeCell ref="B148:B150"/>
    <mergeCell ref="C148:C150"/>
    <mergeCell ref="D148:D150"/>
    <mergeCell ref="E148:F150"/>
    <mergeCell ref="G148:H150"/>
    <mergeCell ref="I148:J150"/>
    <mergeCell ref="K148:L150"/>
    <mergeCell ref="M148:N150"/>
    <mergeCell ref="AU145:AV147"/>
    <mergeCell ref="AW145:AX147"/>
    <mergeCell ref="AY145:AZ147"/>
    <mergeCell ref="BA145:BB147"/>
    <mergeCell ref="BC145:BD147"/>
    <mergeCell ref="BE145:BF147"/>
    <mergeCell ref="AI145:AJ147"/>
    <mergeCell ref="AK145:AL147"/>
    <mergeCell ref="AM145:AN147"/>
    <mergeCell ref="AO145:AP147"/>
    <mergeCell ref="AQ145:AR147"/>
    <mergeCell ref="AS145:AT147"/>
    <mergeCell ref="W145:X147"/>
    <mergeCell ref="Y145:Z147"/>
    <mergeCell ref="AA145:AB147"/>
    <mergeCell ref="AC145:AD147"/>
    <mergeCell ref="AE145:AF147"/>
    <mergeCell ref="AG145:AH147"/>
    <mergeCell ref="K145:L147"/>
    <mergeCell ref="M145:N147"/>
    <mergeCell ref="O145:P147"/>
    <mergeCell ref="Q145:R147"/>
    <mergeCell ref="S151:T153"/>
    <mergeCell ref="U151:V153"/>
    <mergeCell ref="B151:B153"/>
    <mergeCell ref="C151:C153"/>
    <mergeCell ref="D151:D153"/>
    <mergeCell ref="E151:F153"/>
    <mergeCell ref="G151:H153"/>
    <mergeCell ref="I151:J153"/>
    <mergeCell ref="AY148:AZ150"/>
    <mergeCell ref="BA148:BB150"/>
    <mergeCell ref="BC148:BD150"/>
    <mergeCell ref="BE148:BF150"/>
    <mergeCell ref="BG148:BH150"/>
    <mergeCell ref="BI148:BI150"/>
    <mergeCell ref="AM148:AN150"/>
    <mergeCell ref="AO148:AP150"/>
    <mergeCell ref="AQ148:AR150"/>
    <mergeCell ref="AS148:AT150"/>
    <mergeCell ref="AU148:AV150"/>
    <mergeCell ref="AW148:AX150"/>
    <mergeCell ref="AA148:AB150"/>
    <mergeCell ref="AC148:AD150"/>
    <mergeCell ref="AE148:AF150"/>
    <mergeCell ref="AG148:AH150"/>
    <mergeCell ref="AI148:AJ150"/>
    <mergeCell ref="AK148:AL150"/>
    <mergeCell ref="O148:P150"/>
    <mergeCell ref="Q148:R150"/>
    <mergeCell ref="S148:T150"/>
    <mergeCell ref="U148:V150"/>
    <mergeCell ref="W148:X150"/>
    <mergeCell ref="Y148:Z150"/>
    <mergeCell ref="BG151:BH153"/>
    <mergeCell ref="BI151:BI153"/>
    <mergeCell ref="B154:B156"/>
    <mergeCell ref="C154:C156"/>
    <mergeCell ref="D154:D156"/>
    <mergeCell ref="E154:F156"/>
    <mergeCell ref="G154:H156"/>
    <mergeCell ref="I154:J156"/>
    <mergeCell ref="K154:L156"/>
    <mergeCell ref="M154:N156"/>
    <mergeCell ref="AU151:AV153"/>
    <mergeCell ref="AW151:AX153"/>
    <mergeCell ref="AY151:AZ153"/>
    <mergeCell ref="BA151:BB153"/>
    <mergeCell ref="BC151:BD153"/>
    <mergeCell ref="BE151:BF153"/>
    <mergeCell ref="AI151:AJ153"/>
    <mergeCell ref="AK151:AL153"/>
    <mergeCell ref="AM151:AN153"/>
    <mergeCell ref="AO151:AP153"/>
    <mergeCell ref="AQ151:AR153"/>
    <mergeCell ref="AS151:AT153"/>
    <mergeCell ref="W151:X153"/>
    <mergeCell ref="Y151:Z153"/>
    <mergeCell ref="AA151:AB153"/>
    <mergeCell ref="AC151:AD153"/>
    <mergeCell ref="AE151:AF153"/>
    <mergeCell ref="AG151:AH153"/>
    <mergeCell ref="K151:L153"/>
    <mergeCell ref="M151:N153"/>
    <mergeCell ref="O151:P153"/>
    <mergeCell ref="Q151:R153"/>
    <mergeCell ref="S157:T159"/>
    <mergeCell ref="U157:V159"/>
    <mergeCell ref="B157:B159"/>
    <mergeCell ref="C157:C159"/>
    <mergeCell ref="D157:D159"/>
    <mergeCell ref="E157:F159"/>
    <mergeCell ref="G157:H159"/>
    <mergeCell ref="I157:J159"/>
    <mergeCell ref="AY154:AZ156"/>
    <mergeCell ref="BA154:BB156"/>
    <mergeCell ref="BC154:BD156"/>
    <mergeCell ref="BE154:BF156"/>
    <mergeCell ref="BG154:BH156"/>
    <mergeCell ref="BI154:BI156"/>
    <mergeCell ref="AM154:AN156"/>
    <mergeCell ref="AO154:AP156"/>
    <mergeCell ref="AQ154:AR156"/>
    <mergeCell ref="AS154:AT156"/>
    <mergeCell ref="AU154:AV156"/>
    <mergeCell ref="AW154:AX156"/>
    <mergeCell ref="AA154:AB156"/>
    <mergeCell ref="AC154:AD156"/>
    <mergeCell ref="AE154:AF156"/>
    <mergeCell ref="AG154:AH156"/>
    <mergeCell ref="AI154:AJ156"/>
    <mergeCell ref="AK154:AL156"/>
    <mergeCell ref="O154:P156"/>
    <mergeCell ref="Q154:R156"/>
    <mergeCell ref="S154:T156"/>
    <mergeCell ref="U154:V156"/>
    <mergeCell ref="W154:X156"/>
    <mergeCell ref="Y154:Z156"/>
    <mergeCell ref="BG157:BH159"/>
    <mergeCell ref="BI157:BI159"/>
    <mergeCell ref="B160:D160"/>
    <mergeCell ref="E160:F160"/>
    <mergeCell ref="G160:H160"/>
    <mergeCell ref="I160:J160"/>
    <mergeCell ref="K160:L160"/>
    <mergeCell ref="M160:N160"/>
    <mergeCell ref="O160:P160"/>
    <mergeCell ref="Q160:R160"/>
    <mergeCell ref="AU157:AV159"/>
    <mergeCell ref="AW157:AX159"/>
    <mergeCell ref="AY157:AZ159"/>
    <mergeCell ref="BA157:BB159"/>
    <mergeCell ref="BC157:BD159"/>
    <mergeCell ref="BE157:BF159"/>
    <mergeCell ref="AI157:AJ159"/>
    <mergeCell ref="AK157:AL159"/>
    <mergeCell ref="AM157:AN159"/>
    <mergeCell ref="AO157:AP159"/>
    <mergeCell ref="AQ157:AR159"/>
    <mergeCell ref="AS157:AT159"/>
    <mergeCell ref="W157:X159"/>
    <mergeCell ref="Y157:Z159"/>
    <mergeCell ref="AA157:AB159"/>
    <mergeCell ref="AC157:AD159"/>
    <mergeCell ref="AE157:AF159"/>
    <mergeCell ref="AG157:AH159"/>
    <mergeCell ref="K157:L159"/>
    <mergeCell ref="M157:N159"/>
    <mergeCell ref="O157:P159"/>
    <mergeCell ref="Q157:R159"/>
    <mergeCell ref="BC160:BD160"/>
    <mergeCell ref="BE160:BF160"/>
    <mergeCell ref="BG160:BH160"/>
    <mergeCell ref="A161:D161"/>
    <mergeCell ref="E161:F161"/>
    <mergeCell ref="G161:H161"/>
    <mergeCell ref="I161:J161"/>
    <mergeCell ref="K161:L161"/>
    <mergeCell ref="M161:N161"/>
    <mergeCell ref="O161:P161"/>
    <mergeCell ref="AQ160:AR160"/>
    <mergeCell ref="AS160:AT160"/>
    <mergeCell ref="AU160:AV160"/>
    <mergeCell ref="AW160:AX160"/>
    <mergeCell ref="AY160:AZ160"/>
    <mergeCell ref="BA160:BB160"/>
    <mergeCell ref="AE160:AF160"/>
    <mergeCell ref="AG160:AH160"/>
    <mergeCell ref="AI160:AJ160"/>
    <mergeCell ref="AK160:AL160"/>
    <mergeCell ref="AM160:AN160"/>
    <mergeCell ref="AO160:AP160"/>
    <mergeCell ref="S160:T160"/>
    <mergeCell ref="U160:V160"/>
    <mergeCell ref="W160:X160"/>
    <mergeCell ref="Y160:Z160"/>
    <mergeCell ref="AA160:AB160"/>
    <mergeCell ref="AC160:AD160"/>
    <mergeCell ref="BA161:BB161"/>
    <mergeCell ref="BC161:BD161"/>
    <mergeCell ref="BE161:BF161"/>
    <mergeCell ref="BG161:BH161"/>
    <mergeCell ref="A164:BI164"/>
    <mergeCell ref="AO161:AP161"/>
    <mergeCell ref="AQ161:AR161"/>
    <mergeCell ref="AS161:AT161"/>
    <mergeCell ref="AU161:AV161"/>
    <mergeCell ref="AW161:AX161"/>
    <mergeCell ref="AY161:AZ161"/>
    <mergeCell ref="AC161:AD161"/>
    <mergeCell ref="AE161:AF161"/>
    <mergeCell ref="AG161:AH161"/>
    <mergeCell ref="AI161:AJ161"/>
    <mergeCell ref="AK161:AL161"/>
    <mergeCell ref="AM161:AN161"/>
    <mergeCell ref="Q161:R161"/>
    <mergeCell ref="S161:T161"/>
    <mergeCell ref="U161:V161"/>
    <mergeCell ref="W161:X161"/>
    <mergeCell ref="Y161:Z161"/>
    <mergeCell ref="AA161:AB161"/>
  </mergeCells>
  <phoneticPr fontId="2"/>
  <conditionalFormatting sqref="E15">
    <cfRule type="cellIs" dxfId="7" priority="4" stopIfTrue="1" operator="equal">
      <formula>1</formula>
    </cfRule>
  </conditionalFormatting>
  <conditionalFormatting sqref="G15 I15 K15 M15 O15 Q15 S15 U15 W15 Y15 AA15 AC15 AE15 AG15 AI15 AK15 AM15 AO15 AQ15 AS15 AU15 AW15 AY15 BA15 BC15 BE15 BG15">
    <cfRule type="cellIs" dxfId="6" priority="3" stopIfTrue="1" operator="equal">
      <formula>1</formula>
    </cfRule>
  </conditionalFormatting>
  <conditionalFormatting sqref="E100">
    <cfRule type="cellIs" dxfId="5" priority="2" stopIfTrue="1" operator="equal">
      <formula>1</formula>
    </cfRule>
  </conditionalFormatting>
  <conditionalFormatting sqref="G100 I100 K100 M100 O100 Q100 S100 U100 W100 Y100 AA100 AC100 AE100 AG100 AI100 AK100 AM100 AO100 AQ100 AS100 AU100 AW100 AY100 BA100 BC100 BE100 BG100">
    <cfRule type="cellIs" dxfId="4" priority="1" stopIfTrue="1" operator="equal">
      <formula>1</formula>
    </cfRule>
  </conditionalFormatting>
  <printOptions horizontalCentered="1" verticalCentered="1"/>
  <pageMargins left="0.78740157480314965" right="0.78740157480314965" top="0.78740157480314965" bottom="0.78740157480314965" header="0.51181102362204722" footer="0.51181102362204722"/>
  <pageSetup paperSize="9" scale="89" firstPageNumber="4" fitToHeight="0" orientation="landscape" useFirstPageNumber="1" r:id="rId1"/>
  <headerFooter alignWithMargins="0">
    <oddFooter>&amp;R付属資料　&amp;A</oddFooter>
  </headerFooter>
  <rowBreaks count="1" manualBreakCount="1">
    <brk id="81" max="16383"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I166"/>
  <sheetViews>
    <sheetView showZeros="0" view="pageBreakPreview" zoomScaleNormal="85" zoomScaleSheetLayoutView="100" workbookViewId="0">
      <selection activeCell="A11" sqref="A11:D11"/>
    </sheetView>
  </sheetViews>
  <sheetFormatPr defaultColWidth="0" defaultRowHeight="10.199999999999999"/>
  <cols>
    <col min="1" max="1" width="4.6640625" style="4" customWidth="1"/>
    <col min="2" max="2" width="2.6640625" style="4" customWidth="1"/>
    <col min="3" max="4" width="8.6640625" style="4" customWidth="1"/>
    <col min="5" max="60" width="1.88671875" style="4" customWidth="1"/>
    <col min="61" max="61" width="9.6640625" style="4" customWidth="1"/>
    <col min="62" max="62" width="2.6640625" style="4" customWidth="1"/>
    <col min="63" max="16384" width="0" style="4" hidden="1"/>
  </cols>
  <sheetData>
    <row r="1" spans="1:61" ht="13.5" customHeight="1">
      <c r="A1" s="3" t="s">
        <v>1657</v>
      </c>
    </row>
    <row r="2" spans="1:61" ht="13.5" customHeight="1">
      <c r="B2" s="3" t="s">
        <v>1658</v>
      </c>
      <c r="BA2" s="4" t="s">
        <v>1659</v>
      </c>
    </row>
    <row r="3" spans="1:61" ht="15.9" customHeight="1">
      <c r="A3" s="2880" t="s">
        <v>1687</v>
      </c>
      <c r="B3" s="2881"/>
      <c r="C3" s="2881"/>
      <c r="D3" s="2882"/>
      <c r="E3" s="1380">
        <v>0.29166666666666669</v>
      </c>
      <c r="F3" s="1381"/>
      <c r="G3" s="1381"/>
      <c r="H3" s="1381"/>
      <c r="I3" s="1380">
        <v>0.33333333333333298</v>
      </c>
      <c r="J3" s="1381"/>
      <c r="K3" s="1381"/>
      <c r="L3" s="1382"/>
      <c r="M3" s="1381">
        <v>0.375</v>
      </c>
      <c r="N3" s="1381"/>
      <c r="O3" s="1381"/>
      <c r="P3" s="1381"/>
      <c r="Q3" s="1380">
        <v>0.41666666666666702</v>
      </c>
      <c r="R3" s="1381"/>
      <c r="S3" s="1381"/>
      <c r="T3" s="1382"/>
      <c r="U3" s="1381">
        <v>0.45833333333333298</v>
      </c>
      <c r="V3" s="1381"/>
      <c r="W3" s="1381"/>
      <c r="X3" s="1381"/>
      <c r="Y3" s="1380">
        <v>0.5</v>
      </c>
      <c r="Z3" s="1381"/>
      <c r="AA3" s="1381"/>
      <c r="AB3" s="1382"/>
      <c r="AC3" s="2873">
        <v>0.54166666666666696</v>
      </c>
      <c r="AD3" s="2873"/>
      <c r="AE3" s="2873"/>
      <c r="AF3" s="2873"/>
      <c r="AG3" s="2873">
        <v>0.58333333333333304</v>
      </c>
      <c r="AH3" s="2873"/>
      <c r="AI3" s="2873"/>
      <c r="AJ3" s="2873"/>
      <c r="AK3" s="2873">
        <v>0.625</v>
      </c>
      <c r="AL3" s="2873"/>
      <c r="AM3" s="2873"/>
      <c r="AN3" s="2873"/>
      <c r="AO3" s="2873">
        <v>0.66666666666666696</v>
      </c>
      <c r="AP3" s="2873"/>
      <c r="AQ3" s="2873"/>
      <c r="AR3" s="2873"/>
      <c r="AS3" s="2873">
        <v>0.70833333333333304</v>
      </c>
      <c r="AT3" s="2873"/>
      <c r="AU3" s="2873"/>
      <c r="AV3" s="2873"/>
      <c r="AW3" s="2873">
        <v>0.75</v>
      </c>
      <c r="AX3" s="2873"/>
      <c r="AY3" s="2873"/>
      <c r="AZ3" s="2873"/>
      <c r="BA3" s="2873">
        <v>0.79166666666666696</v>
      </c>
      <c r="BB3" s="2873"/>
      <c r="BC3" s="2873"/>
      <c r="BD3" s="2873"/>
      <c r="BE3" s="2873">
        <v>0.83333333333333337</v>
      </c>
      <c r="BF3" s="2873"/>
      <c r="BG3" s="2873"/>
      <c r="BH3" s="2873"/>
      <c r="BI3" s="1295" t="s">
        <v>1661</v>
      </c>
    </row>
    <row r="4" spans="1:61" ht="15.9" customHeight="1">
      <c r="A4" s="2874" t="s">
        <v>1662</v>
      </c>
      <c r="B4" s="2875" t="s">
        <v>1663</v>
      </c>
      <c r="C4" s="924" t="s">
        <v>1664</v>
      </c>
      <c r="D4" s="923"/>
      <c r="E4" s="1679"/>
      <c r="F4" s="1680"/>
      <c r="G4" s="1679"/>
      <c r="H4" s="1680"/>
      <c r="I4" s="1679"/>
      <c r="J4" s="1681"/>
      <c r="K4" s="1680"/>
      <c r="L4" s="1681"/>
      <c r="M4" s="1680"/>
      <c r="N4" s="1680"/>
      <c r="O4" s="1679"/>
      <c r="P4" s="1680"/>
      <c r="Q4" s="1679"/>
      <c r="R4" s="1681"/>
      <c r="S4" s="1680"/>
      <c r="T4" s="1681"/>
      <c r="U4" s="1680"/>
      <c r="V4" s="1680"/>
      <c r="W4" s="1679"/>
      <c r="X4" s="1680"/>
      <c r="Y4" s="1679"/>
      <c r="Z4" s="1681"/>
      <c r="AA4" s="1680"/>
      <c r="AB4" s="1681"/>
      <c r="AC4" s="1680"/>
      <c r="AD4" s="1680"/>
      <c r="AE4" s="1679"/>
      <c r="AF4" s="1681"/>
      <c r="AG4" s="1679"/>
      <c r="AH4" s="1681"/>
      <c r="AI4" s="1680"/>
      <c r="AJ4" s="1681"/>
      <c r="AK4" s="1679"/>
      <c r="AL4" s="1680"/>
      <c r="AM4" s="1679"/>
      <c r="AN4" s="1681"/>
      <c r="AO4" s="1679"/>
      <c r="AP4" s="1681"/>
      <c r="AQ4" s="1680"/>
      <c r="AR4" s="1681"/>
      <c r="AS4" s="1679"/>
      <c r="AT4" s="1680"/>
      <c r="AU4" s="1679"/>
      <c r="AV4" s="1681"/>
      <c r="AW4" s="1679"/>
      <c r="AX4" s="1681"/>
      <c r="AY4" s="1680"/>
      <c r="AZ4" s="1681"/>
      <c r="BA4" s="1679"/>
      <c r="BB4" s="1680"/>
      <c r="BC4" s="1679"/>
      <c r="BD4" s="1681"/>
      <c r="BE4" s="1679"/>
      <c r="BF4" s="1681"/>
      <c r="BG4" s="1680"/>
      <c r="BH4" s="1681"/>
      <c r="BI4" s="1442"/>
    </row>
    <row r="5" spans="1:61" ht="15.9" customHeight="1">
      <c r="A5" s="2874"/>
      <c r="B5" s="1609"/>
      <c r="C5" s="913" t="s">
        <v>1665</v>
      </c>
      <c r="D5" s="914"/>
      <c r="E5" s="2872"/>
      <c r="F5" s="2870"/>
      <c r="G5" s="2872"/>
      <c r="H5" s="2870"/>
      <c r="I5" s="2872"/>
      <c r="J5" s="2871"/>
      <c r="K5" s="2870"/>
      <c r="L5" s="2871"/>
      <c r="M5" s="2870"/>
      <c r="N5" s="2870"/>
      <c r="O5" s="2872"/>
      <c r="P5" s="2870"/>
      <c r="Q5" s="2872"/>
      <c r="R5" s="2871"/>
      <c r="S5" s="2870"/>
      <c r="T5" s="2871"/>
      <c r="U5" s="2870"/>
      <c r="V5" s="2870"/>
      <c r="W5" s="2872"/>
      <c r="X5" s="2870"/>
      <c r="Y5" s="2872"/>
      <c r="Z5" s="2871"/>
      <c r="AA5" s="2870"/>
      <c r="AB5" s="2871"/>
      <c r="AC5" s="2870"/>
      <c r="AD5" s="2870"/>
      <c r="AE5" s="2872"/>
      <c r="AF5" s="2871"/>
      <c r="AG5" s="2872"/>
      <c r="AH5" s="2871"/>
      <c r="AI5" s="2870"/>
      <c r="AJ5" s="2871"/>
      <c r="AK5" s="2872"/>
      <c r="AL5" s="2870"/>
      <c r="AM5" s="2872"/>
      <c r="AN5" s="2871"/>
      <c r="AO5" s="2872"/>
      <c r="AP5" s="2871"/>
      <c r="AQ5" s="2870"/>
      <c r="AR5" s="2871"/>
      <c r="AS5" s="2872"/>
      <c r="AT5" s="2870"/>
      <c r="AU5" s="2872"/>
      <c r="AV5" s="2871"/>
      <c r="AW5" s="2872"/>
      <c r="AX5" s="2871"/>
      <c r="AY5" s="2870"/>
      <c r="AZ5" s="2871"/>
      <c r="BA5" s="2872"/>
      <c r="BB5" s="2870"/>
      <c r="BC5" s="2872"/>
      <c r="BD5" s="2871"/>
      <c r="BE5" s="2872"/>
      <c r="BF5" s="2871"/>
      <c r="BG5" s="2870"/>
      <c r="BH5" s="2871"/>
      <c r="BI5" s="1442"/>
    </row>
    <row r="6" spans="1:61" ht="15.9" customHeight="1">
      <c r="A6" s="2874"/>
      <c r="B6" s="1609"/>
      <c r="C6" s="913" t="s">
        <v>1666</v>
      </c>
      <c r="D6" s="914"/>
      <c r="E6" s="2872"/>
      <c r="F6" s="2870"/>
      <c r="G6" s="2872"/>
      <c r="H6" s="2870"/>
      <c r="I6" s="2872"/>
      <c r="J6" s="2871"/>
      <c r="K6" s="2870"/>
      <c r="L6" s="2871"/>
      <c r="M6" s="2870"/>
      <c r="N6" s="2870"/>
      <c r="O6" s="2872"/>
      <c r="P6" s="2870"/>
      <c r="Q6" s="2872"/>
      <c r="R6" s="2871"/>
      <c r="S6" s="2870"/>
      <c r="T6" s="2871"/>
      <c r="U6" s="2870"/>
      <c r="V6" s="2870"/>
      <c r="W6" s="2872"/>
      <c r="X6" s="2870"/>
      <c r="Y6" s="2872"/>
      <c r="Z6" s="2871"/>
      <c r="AA6" s="2870"/>
      <c r="AB6" s="2871"/>
      <c r="AC6" s="2870"/>
      <c r="AD6" s="2870"/>
      <c r="AE6" s="2872"/>
      <c r="AF6" s="2871"/>
      <c r="AG6" s="2872"/>
      <c r="AH6" s="2871"/>
      <c r="AI6" s="2870"/>
      <c r="AJ6" s="2871"/>
      <c r="AK6" s="2872"/>
      <c r="AL6" s="2870"/>
      <c r="AM6" s="2872"/>
      <c r="AN6" s="2871"/>
      <c r="AO6" s="2872"/>
      <c r="AP6" s="2871"/>
      <c r="AQ6" s="2870"/>
      <c r="AR6" s="2871"/>
      <c r="AS6" s="2872"/>
      <c r="AT6" s="2870"/>
      <c r="AU6" s="2872"/>
      <c r="AV6" s="2871"/>
      <c r="AW6" s="2872"/>
      <c r="AX6" s="2871"/>
      <c r="AY6" s="2870"/>
      <c r="AZ6" s="2871"/>
      <c r="BA6" s="2872"/>
      <c r="BB6" s="2870"/>
      <c r="BC6" s="2872"/>
      <c r="BD6" s="2871"/>
      <c r="BE6" s="2872"/>
      <c r="BF6" s="2871"/>
      <c r="BG6" s="2870"/>
      <c r="BH6" s="2871"/>
      <c r="BI6" s="1442"/>
    </row>
    <row r="7" spans="1:61" ht="15.9" customHeight="1">
      <c r="A7" s="2874"/>
      <c r="B7" s="1609"/>
      <c r="C7" s="913" t="s">
        <v>1667</v>
      </c>
      <c r="D7" s="914"/>
      <c r="E7" s="2872"/>
      <c r="F7" s="2870"/>
      <c r="G7" s="2872"/>
      <c r="H7" s="2870"/>
      <c r="I7" s="2872"/>
      <c r="J7" s="2871"/>
      <c r="K7" s="2870"/>
      <c r="L7" s="2871"/>
      <c r="M7" s="2870"/>
      <c r="N7" s="2870"/>
      <c r="O7" s="2872"/>
      <c r="P7" s="2870"/>
      <c r="Q7" s="2872"/>
      <c r="R7" s="2871"/>
      <c r="S7" s="2870"/>
      <c r="T7" s="2871"/>
      <c r="U7" s="2870"/>
      <c r="V7" s="2870"/>
      <c r="W7" s="2872"/>
      <c r="X7" s="2870"/>
      <c r="Y7" s="2872"/>
      <c r="Z7" s="2871"/>
      <c r="AA7" s="2870"/>
      <c r="AB7" s="2871"/>
      <c r="AC7" s="2870"/>
      <c r="AD7" s="2870"/>
      <c r="AE7" s="2872"/>
      <c r="AF7" s="2871"/>
      <c r="AG7" s="2872"/>
      <c r="AH7" s="2871"/>
      <c r="AI7" s="2870"/>
      <c r="AJ7" s="2871"/>
      <c r="AK7" s="2872"/>
      <c r="AL7" s="2870"/>
      <c r="AM7" s="2872"/>
      <c r="AN7" s="2871"/>
      <c r="AO7" s="2872"/>
      <c r="AP7" s="2871"/>
      <c r="AQ7" s="2870"/>
      <c r="AR7" s="2871"/>
      <c r="AS7" s="2872"/>
      <c r="AT7" s="2870"/>
      <c r="AU7" s="2872"/>
      <c r="AV7" s="2871"/>
      <c r="AW7" s="2872"/>
      <c r="AX7" s="2871"/>
      <c r="AY7" s="2870"/>
      <c r="AZ7" s="2871"/>
      <c r="BA7" s="2872"/>
      <c r="BB7" s="2870"/>
      <c r="BC7" s="2872"/>
      <c r="BD7" s="2871"/>
      <c r="BE7" s="2872"/>
      <c r="BF7" s="2871"/>
      <c r="BG7" s="2870"/>
      <c r="BH7" s="2871"/>
      <c r="BI7" s="1442"/>
    </row>
    <row r="8" spans="1:61" ht="15.9" customHeight="1">
      <c r="A8" s="2874"/>
      <c r="B8" s="1609"/>
      <c r="C8" s="913" t="s">
        <v>1668</v>
      </c>
      <c r="D8" s="914"/>
      <c r="E8" s="2872"/>
      <c r="F8" s="2870"/>
      <c r="G8" s="2872"/>
      <c r="H8" s="2870"/>
      <c r="I8" s="2872"/>
      <c r="J8" s="2871"/>
      <c r="K8" s="2870"/>
      <c r="L8" s="2871"/>
      <c r="M8" s="2870"/>
      <c r="N8" s="2870"/>
      <c r="O8" s="2872"/>
      <c r="P8" s="2870"/>
      <c r="Q8" s="2872"/>
      <c r="R8" s="2871"/>
      <c r="S8" s="2870"/>
      <c r="T8" s="2871"/>
      <c r="U8" s="2870"/>
      <c r="V8" s="2870"/>
      <c r="W8" s="2872"/>
      <c r="X8" s="2870"/>
      <c r="Y8" s="2872"/>
      <c r="Z8" s="2871"/>
      <c r="AA8" s="2870"/>
      <c r="AB8" s="2871"/>
      <c r="AC8" s="2870"/>
      <c r="AD8" s="2870"/>
      <c r="AE8" s="2872"/>
      <c r="AF8" s="2871"/>
      <c r="AG8" s="2872"/>
      <c r="AH8" s="2871"/>
      <c r="AI8" s="2870"/>
      <c r="AJ8" s="2871"/>
      <c r="AK8" s="2872"/>
      <c r="AL8" s="2870"/>
      <c r="AM8" s="2872"/>
      <c r="AN8" s="2871"/>
      <c r="AO8" s="2872"/>
      <c r="AP8" s="2871"/>
      <c r="AQ8" s="2870"/>
      <c r="AR8" s="2871"/>
      <c r="AS8" s="2872"/>
      <c r="AT8" s="2870"/>
      <c r="AU8" s="2872"/>
      <c r="AV8" s="2871"/>
      <c r="AW8" s="2872"/>
      <c r="AX8" s="2871"/>
      <c r="AY8" s="2870"/>
      <c r="AZ8" s="2871"/>
      <c r="BA8" s="2872"/>
      <c r="BB8" s="2870"/>
      <c r="BC8" s="2872"/>
      <c r="BD8" s="2871"/>
      <c r="BE8" s="2872"/>
      <c r="BF8" s="2871"/>
      <c r="BG8" s="2870"/>
      <c r="BH8" s="2871"/>
      <c r="BI8" s="1442"/>
    </row>
    <row r="9" spans="1:61" ht="15.9" customHeight="1">
      <c r="A9" s="2874"/>
      <c r="B9" s="2876"/>
      <c r="C9" s="624" t="s">
        <v>1669</v>
      </c>
      <c r="D9" s="625"/>
      <c r="E9" s="1682"/>
      <c r="F9" s="1683"/>
      <c r="G9" s="1682"/>
      <c r="H9" s="1683"/>
      <c r="I9" s="1682"/>
      <c r="J9" s="1684"/>
      <c r="K9" s="1683"/>
      <c r="L9" s="1684"/>
      <c r="M9" s="1683"/>
      <c r="N9" s="1683"/>
      <c r="O9" s="1682"/>
      <c r="P9" s="1683"/>
      <c r="Q9" s="1682"/>
      <c r="R9" s="1684"/>
      <c r="S9" s="1683"/>
      <c r="T9" s="1684"/>
      <c r="U9" s="1683"/>
      <c r="V9" s="1683"/>
      <c r="W9" s="1682"/>
      <c r="X9" s="1683"/>
      <c r="Y9" s="1682"/>
      <c r="Z9" s="1684"/>
      <c r="AA9" s="1683"/>
      <c r="AB9" s="1684"/>
      <c r="AC9" s="1683"/>
      <c r="AD9" s="1683"/>
      <c r="AE9" s="1682"/>
      <c r="AF9" s="1684"/>
      <c r="AG9" s="1682"/>
      <c r="AH9" s="1684"/>
      <c r="AI9" s="1683"/>
      <c r="AJ9" s="1684"/>
      <c r="AK9" s="1682"/>
      <c r="AL9" s="1683"/>
      <c r="AM9" s="1682"/>
      <c r="AN9" s="1684"/>
      <c r="AO9" s="1682"/>
      <c r="AP9" s="1684"/>
      <c r="AQ9" s="1683"/>
      <c r="AR9" s="1684"/>
      <c r="AS9" s="1682"/>
      <c r="AT9" s="1683"/>
      <c r="AU9" s="1682"/>
      <c r="AV9" s="1684"/>
      <c r="AW9" s="1682"/>
      <c r="AX9" s="1684"/>
      <c r="AY9" s="1683"/>
      <c r="AZ9" s="1684"/>
      <c r="BA9" s="1682"/>
      <c r="BB9" s="1683"/>
      <c r="BC9" s="1682"/>
      <c r="BD9" s="1684"/>
      <c r="BE9" s="1682"/>
      <c r="BF9" s="1684"/>
      <c r="BG9" s="1683"/>
      <c r="BH9" s="1684"/>
      <c r="BI9" s="1442"/>
    </row>
    <row r="10" spans="1:61" ht="15.9" customHeight="1">
      <c r="A10" s="2874"/>
      <c r="B10" s="1147" t="s">
        <v>34</v>
      </c>
      <c r="C10" s="1149"/>
      <c r="D10" s="1148"/>
      <c r="E10" s="2861">
        <f>SUM(E4:E9)</f>
        <v>0</v>
      </c>
      <c r="F10" s="2863"/>
      <c r="G10" s="2861">
        <f>SUM(G4:G9)</f>
        <v>0</v>
      </c>
      <c r="H10" s="2863"/>
      <c r="I10" s="2861">
        <f>SUM(I4:I9)</f>
        <v>0</v>
      </c>
      <c r="J10" s="2862"/>
      <c r="K10" s="2863">
        <f>SUM(K4:K9)</f>
        <v>0</v>
      </c>
      <c r="L10" s="2862"/>
      <c r="M10" s="2863">
        <f>SUM(M4:M9)</f>
        <v>0</v>
      </c>
      <c r="N10" s="2863"/>
      <c r="O10" s="2861">
        <f>SUM(O4:O9)</f>
        <v>0</v>
      </c>
      <c r="P10" s="2863"/>
      <c r="Q10" s="2861">
        <f>SUM(Q4:Q9)</f>
        <v>0</v>
      </c>
      <c r="R10" s="2862"/>
      <c r="S10" s="2863">
        <f>SUM(S4:S9)</f>
        <v>0</v>
      </c>
      <c r="T10" s="2862"/>
      <c r="U10" s="2863">
        <f>SUM(U4:U9)</f>
        <v>0</v>
      </c>
      <c r="V10" s="2863"/>
      <c r="W10" s="2861">
        <f>SUM(W4:W9)</f>
        <v>0</v>
      </c>
      <c r="X10" s="2863"/>
      <c r="Y10" s="2861">
        <f>SUM(Y4:Y9)</f>
        <v>0</v>
      </c>
      <c r="Z10" s="2862"/>
      <c r="AA10" s="2863">
        <f>SUM(AA4:AA9)</f>
        <v>0</v>
      </c>
      <c r="AB10" s="2862"/>
      <c r="AC10" s="2863">
        <f>SUM(AC4:AC9)</f>
        <v>0</v>
      </c>
      <c r="AD10" s="2863"/>
      <c r="AE10" s="2861">
        <f>SUM(AE4:AE9)</f>
        <v>0</v>
      </c>
      <c r="AF10" s="2862"/>
      <c r="AG10" s="2861">
        <f>SUM(AG4:AG9)</f>
        <v>0</v>
      </c>
      <c r="AH10" s="2862"/>
      <c r="AI10" s="2863">
        <f>SUM(AI4:AI9)</f>
        <v>0</v>
      </c>
      <c r="AJ10" s="2862"/>
      <c r="AK10" s="2861">
        <f>SUM(AK4:AK9)</f>
        <v>0</v>
      </c>
      <c r="AL10" s="2863"/>
      <c r="AM10" s="2861">
        <f>SUM(AM4:AM9)</f>
        <v>0</v>
      </c>
      <c r="AN10" s="2862"/>
      <c r="AO10" s="2861">
        <f>SUM(AO4:AO9)</f>
        <v>0</v>
      </c>
      <c r="AP10" s="2862"/>
      <c r="AQ10" s="2863">
        <f>SUM(AQ4:AQ9)</f>
        <v>0</v>
      </c>
      <c r="AR10" s="2862"/>
      <c r="AS10" s="2861">
        <f>SUM(AS4:AS9)</f>
        <v>0</v>
      </c>
      <c r="AT10" s="2863"/>
      <c r="AU10" s="2861">
        <f>SUM(AU4:AU9)</f>
        <v>0</v>
      </c>
      <c r="AV10" s="2862"/>
      <c r="AW10" s="2861">
        <f>SUM(AW4:AW9)</f>
        <v>0</v>
      </c>
      <c r="AX10" s="2862"/>
      <c r="AY10" s="2863">
        <f>SUM(AY4:AY9)</f>
        <v>0</v>
      </c>
      <c r="AZ10" s="2862"/>
      <c r="BA10" s="2861">
        <f>SUM(BA4:BA9)</f>
        <v>0</v>
      </c>
      <c r="BB10" s="2863"/>
      <c r="BC10" s="2861">
        <f>SUM(BC4:BC9)</f>
        <v>0</v>
      </c>
      <c r="BD10" s="2862"/>
      <c r="BE10" s="2861">
        <f>SUM(BE4:BE9)</f>
        <v>0</v>
      </c>
      <c r="BF10" s="2862"/>
      <c r="BG10" s="2863">
        <f>SUM(BG4:BG9)</f>
        <v>0</v>
      </c>
      <c r="BH10" s="2862"/>
      <c r="BI10" s="1442"/>
    </row>
    <row r="11" spans="1:61" ht="15.9" customHeight="1">
      <c r="A11" s="1147" t="s">
        <v>1670</v>
      </c>
      <c r="B11" s="1149"/>
      <c r="C11" s="1149"/>
      <c r="D11" s="1148"/>
      <c r="E11" s="2861">
        <f>IF(AND(E10&gt;0,ROUND((TRUNC(E4/3,1)+TRUNC((E5+E6)/6,1)+TRUNC(E7/20,1)+TRUNC((E8+E9)/30,1)),0)&lt;2),2,ROUND((TRUNC(E4/3,1)+TRUNC((E5+E6)/6,1)+TRUNC(E7/20,1)+TRUNC((E8+E9)/30,1)),0))</f>
        <v>0</v>
      </c>
      <c r="F11" s="2863"/>
      <c r="G11" s="2861">
        <f>IF(AND(G10&gt;0,ROUND((TRUNC(G4/3,1)+TRUNC((G5+G6)/6,1)+TRUNC(G7/20,1)+TRUNC((G8+G9)/30,1)),0)&lt;2),2,ROUND((TRUNC(G4/3,1)+TRUNC((G5+G6)/6,1)+TRUNC(G7/20,1)+TRUNC((G8+G9)/30,1)),0))</f>
        <v>0</v>
      </c>
      <c r="H11" s="2863"/>
      <c r="I11" s="2861">
        <f>IF(AND(I10&gt;0,ROUND((TRUNC(I4/3,1)+TRUNC((I5+I6)/6,1)+TRUNC(I7/20,1)+TRUNC((I8+I9)/30,1)),0)&lt;2),2,ROUND((TRUNC(I4/3,1)+TRUNC((I5+I6)/6,1)+TRUNC(I7/20,1)+TRUNC((I8+I9)/30,1)),0))</f>
        <v>0</v>
      </c>
      <c r="J11" s="2862"/>
      <c r="K11" s="2863">
        <f>IF(AND(K10&gt;0,ROUND((TRUNC(K4/3,1)+TRUNC((K5+K6)/6,1)+TRUNC(K7/20,1)+TRUNC((K8+K9)/30,1)),0)&lt;2),2,ROUND((TRUNC(K4/3,1)+TRUNC((K5+K6)/6,1)+TRUNC(K7/20,1)+TRUNC((K8+K9)/30,1)),0))</f>
        <v>0</v>
      </c>
      <c r="L11" s="2862"/>
      <c r="M11" s="2863">
        <f>IF(AND(M10&gt;0,ROUND((TRUNC(M4/3,1)+TRUNC((M5+M6)/6,1)+TRUNC(M7/20,1)+TRUNC((M8+M9)/30,1)),0)&lt;2),2,ROUND((TRUNC(M4/3,1)+TRUNC((M5+M6)/6,1)+TRUNC(M7/20,1)+TRUNC((M8+M9)/30,1)),0))</f>
        <v>0</v>
      </c>
      <c r="N11" s="2863"/>
      <c r="O11" s="2861">
        <f>IF(AND(O10&gt;0,ROUND((TRUNC(O4/3,1)+TRUNC((O5+O6)/6,1)+TRUNC(O7/20,1)+TRUNC((O8+O9)/30,1)),0)&lt;2),2,ROUND((TRUNC(O4/3,1)+TRUNC((O5+O6)/6,1)+TRUNC(O7/20,1)+TRUNC((O8+O9)/30,1)),0))</f>
        <v>0</v>
      </c>
      <c r="P11" s="2863"/>
      <c r="Q11" s="2861">
        <f>IF(AND(Q10&gt;0,ROUND((TRUNC(Q4/3,1)+TRUNC((Q5+Q6)/6,1)+TRUNC(Q7/20,1)+TRUNC((Q8+Q9)/30,1)),0)&lt;2),2,ROUND((TRUNC(Q4/3,1)+TRUNC((Q5+Q6)/6,1)+TRUNC(Q7/20,1)+TRUNC((Q8+Q9)/30,1)),0))</f>
        <v>0</v>
      </c>
      <c r="R11" s="2862"/>
      <c r="S11" s="2863">
        <f>IF(AND(S10&gt;0,ROUND((TRUNC(S4/3,1)+TRUNC((S5+S6)/6,1)+TRUNC(S7/20,1)+TRUNC((S8+S9)/30,1)),0)&lt;2),2,ROUND((TRUNC(S4/3,1)+TRUNC((S5+S6)/6,1)+TRUNC(S7/20,1)+TRUNC((S8+S9)/30,1)),0))</f>
        <v>0</v>
      </c>
      <c r="T11" s="2862"/>
      <c r="U11" s="2863">
        <f>IF(AND(U10&gt;0,ROUND((TRUNC(U4/3,1)+TRUNC((U5+U6)/6,1)+TRUNC(U7/20,1)+TRUNC((U8+U9)/30,1)),0)&lt;2),2,ROUND((TRUNC(U4/3,1)+TRUNC((U5+U6)/6,1)+TRUNC(U7/20,1)+TRUNC((U8+U9)/30,1)),0))</f>
        <v>0</v>
      </c>
      <c r="V11" s="2863"/>
      <c r="W11" s="2861">
        <f>IF(AND(W10&gt;0,ROUND((TRUNC(W4/3,1)+TRUNC((W5+W6)/6,1)+TRUNC(W7/20,1)+TRUNC((W8+W9)/30,1)),0)&lt;2),2,ROUND((TRUNC(W4/3,1)+TRUNC((W5+W6)/6,1)+TRUNC(W7/20,1)+TRUNC((W8+W9)/30,1)),0))</f>
        <v>0</v>
      </c>
      <c r="X11" s="2863"/>
      <c r="Y11" s="2861">
        <f>IF(AND(Y10&gt;0,ROUND((TRUNC(Y4/3,1)+TRUNC((Y5+Y6)/6,1)+TRUNC(Y7/20,1)+TRUNC((Y8+Y9)/30,1)),0)&lt;2),2,ROUND((TRUNC(Y4/3,1)+TRUNC((Y5+Y6)/6,1)+TRUNC(Y7/20,1)+TRUNC((Y8+Y9)/30,1)),0))</f>
        <v>0</v>
      </c>
      <c r="Z11" s="2862"/>
      <c r="AA11" s="2863">
        <f>IF(AND(AA10&gt;0,ROUND((TRUNC(AA4/3,1)+TRUNC((AA5+AA6)/6,1)+TRUNC(AA7/20,1)+TRUNC((AA8+AA9)/30,1)),0)&lt;2),2,ROUND((TRUNC(AA4/3,1)+TRUNC((AA5+AA6)/6,1)+TRUNC(AA7/20,1)+TRUNC((AA8+AA9)/30,1)),0))</f>
        <v>0</v>
      </c>
      <c r="AB11" s="2862"/>
      <c r="AC11" s="2863">
        <f>IF(AND(AC10&gt;0,ROUND((TRUNC(AC4/3,1)+TRUNC((AC5+AC6)/6,1)+TRUNC(AC7/20,1)+TRUNC((AC8+AC9)/30,1)),0)&lt;2),2,ROUND((TRUNC(AC4/3,1)+TRUNC((AC5+AC6)/6,1)+TRUNC(AC7/20,1)+TRUNC((AC8+AC9)/30,1)),0))</f>
        <v>0</v>
      </c>
      <c r="AD11" s="2863"/>
      <c r="AE11" s="2861">
        <f>IF(AND(AE10&gt;0,ROUND((TRUNC(AE4/3,1)+TRUNC((AE5+AE6)/6,1)+TRUNC(AE7/20,1)+TRUNC((AE8+AE9)/30,1)),0)&lt;2),2,ROUND((TRUNC(AE4/3,1)+TRUNC((AE5+AE6)/6,1)+TRUNC(AE7/20,1)+TRUNC((AE8+AE9)/30,1)),0))</f>
        <v>0</v>
      </c>
      <c r="AF11" s="2862"/>
      <c r="AG11" s="2861">
        <f>IF(AND(AG10&gt;0,ROUND((TRUNC(AG4/3,1)+TRUNC((AG5+AG6)/6,1)+TRUNC(AG7/20,1)+TRUNC((AG8+AG9)/30,1)),0)&lt;2),2,ROUND((TRUNC(AG4/3,1)+TRUNC((AG5+AG6)/6,1)+TRUNC(AG7/20,1)+TRUNC((AG8+AG9)/30,1)),0))</f>
        <v>0</v>
      </c>
      <c r="AH11" s="2862"/>
      <c r="AI11" s="2863">
        <f>IF(AND(AI10&gt;0,ROUND((TRUNC(AI4/3,1)+TRUNC((AI5+AI6)/6,1)+TRUNC(AI7/20,1)+TRUNC((AI8+AI9)/30,1)),0)&lt;2),2,ROUND((TRUNC(AI4/3,1)+TRUNC((AI5+AI6)/6,1)+TRUNC(AI7/20,1)+TRUNC((AI8+AI9)/30,1)),0))</f>
        <v>0</v>
      </c>
      <c r="AJ11" s="2862"/>
      <c r="AK11" s="2861">
        <f>IF(AND(AK10&gt;0,ROUND((TRUNC(AK4/3,1)+TRUNC((AK5+AK6)/6,1)+TRUNC(AK7/20,1)+TRUNC((AK8+AK9)/30,1)),0)&lt;2),2,ROUND((TRUNC(AK4/3,1)+TRUNC((AK5+AK6)/6,1)+TRUNC(AK7/20,1)+TRUNC((AK8+AK9)/30,1)),0))</f>
        <v>0</v>
      </c>
      <c r="AL11" s="2863"/>
      <c r="AM11" s="2861">
        <f>IF(AND(AM10&gt;0,ROUND((TRUNC(AM4/3,1)+TRUNC((AM5+AM6)/6,1)+TRUNC(AM7/20,1)+TRUNC((AM8+AM9)/30,1)),0)&lt;2),2,ROUND((TRUNC(AM4/3,1)+TRUNC((AM5+AM6)/6,1)+TRUNC(AM7/20,1)+TRUNC((AM8+AM9)/30,1)),0))</f>
        <v>0</v>
      </c>
      <c r="AN11" s="2862"/>
      <c r="AO11" s="2861">
        <f>IF(AND(AO10&gt;0,ROUND((TRUNC(AO4/3,1)+TRUNC((AO5+AO6)/6,1)+TRUNC(AO7/20,1)+TRUNC((AO8+AO9)/30,1)),0)&lt;2),2,ROUND((TRUNC(AO4/3,1)+TRUNC((AO5+AO6)/6,1)+TRUNC(AO7/20,1)+TRUNC((AO8+AO9)/30,1)),0))</f>
        <v>0</v>
      </c>
      <c r="AP11" s="2862"/>
      <c r="AQ11" s="2863">
        <f>IF(AND(AQ10&gt;0,ROUND((TRUNC(AQ4/3,1)+TRUNC((AQ5+AQ6)/6,1)+TRUNC(AQ7/20,1)+TRUNC((AQ8+AQ9)/30,1)),0)&lt;2),2,ROUND((TRUNC(AQ4/3,1)+TRUNC((AQ5+AQ6)/6,1)+TRUNC(AQ7/20,1)+TRUNC((AQ8+AQ9)/30,1)),0))</f>
        <v>0</v>
      </c>
      <c r="AR11" s="2862"/>
      <c r="AS11" s="2861">
        <f>IF(AND(AS10&gt;0,ROUND((TRUNC(AS4/3,1)+TRUNC((AS5+AS6)/6,1)+TRUNC(AS7/20,1)+TRUNC((AS8+AS9)/30,1)),0)&lt;2),2,ROUND((TRUNC(AS4/3,1)+TRUNC((AS5+AS6)/6,1)+TRUNC(AS7/20,1)+TRUNC((AS8+AS9)/30,1)),0))</f>
        <v>0</v>
      </c>
      <c r="AT11" s="2863"/>
      <c r="AU11" s="2861">
        <f>IF(AND(AU10&gt;0,ROUND((TRUNC(AU4/3,1)+TRUNC((AU5+AU6)/6,1)+TRUNC(AU7/20,1)+TRUNC((AU8+AU9)/30,1)),0)&lt;2),2,ROUND((TRUNC(AU4/3,1)+TRUNC((AU5+AU6)/6,1)+TRUNC(AU7/20,1)+TRUNC((AU8+AU9)/30,1)),0))</f>
        <v>0</v>
      </c>
      <c r="AV11" s="2862"/>
      <c r="AW11" s="2861">
        <f>IF(AND(AW10&gt;0,ROUND((TRUNC(AW4/3,1)+TRUNC((AW5+AW6)/6,1)+TRUNC(AW7/20,1)+TRUNC((AW8+AW9)/30,1)),0)&lt;2),2,ROUND((TRUNC(AW4/3,1)+TRUNC((AW5+AW6)/6,1)+TRUNC(AW7/20,1)+TRUNC((AW8+AW9)/30,1)),0))</f>
        <v>0</v>
      </c>
      <c r="AX11" s="2862"/>
      <c r="AY11" s="2863">
        <f>IF(AND(AY10&gt;0,ROUND((TRUNC(AY4/3,1)+TRUNC((AY5+AY6)/6,1)+TRUNC(AY7/20,1)+TRUNC((AY8+AY9)/30,1)),0)&lt;2),2,ROUND((TRUNC(AY4/3,1)+TRUNC((AY5+AY6)/6,1)+TRUNC(AY7/20,1)+TRUNC((AY8+AY9)/30,1)),0))</f>
        <v>0</v>
      </c>
      <c r="AZ11" s="2862"/>
      <c r="BA11" s="2861">
        <f>IF(AND(BA10&gt;0,ROUND((TRUNC(BA4/3,1)+TRUNC((BA5+BA6)/6,1)+TRUNC(BA7/20,1)+TRUNC((BA8+BA9)/30,1)),0)&lt;2),2,ROUND((TRUNC(BA4/3,1)+TRUNC((BA5+BA6)/6,1)+TRUNC(BA7/20,1)+TRUNC((BA8+BA9)/30,1)),0))</f>
        <v>0</v>
      </c>
      <c r="BB11" s="2863"/>
      <c r="BC11" s="2861">
        <f>IF(AND(BC10&gt;0,ROUND((TRUNC(BC4/3,1)+TRUNC((BC5+BC6)/6,1)+TRUNC(BC7/20,1)+TRUNC((BC8+BC9)/30,1)),0)&lt;2),2,ROUND((TRUNC(BC4/3,1)+TRUNC((BC5+BC6)/6,1)+TRUNC(BC7/20,1)+TRUNC((BC8+BC9)/30,1)),0))</f>
        <v>0</v>
      </c>
      <c r="BD11" s="2862"/>
      <c r="BE11" s="2861">
        <f>IF(AND(BE10&gt;0,ROUND((TRUNC(BE4/3,1)+TRUNC((BE5+BE6)/6,1)+TRUNC(BE7/20,1)+TRUNC((BE8+BE9)/30,1)),0)&lt;2),2,ROUND((TRUNC(BE4/3,1)+TRUNC((BE5+BE6)/6,1)+TRUNC(BE7/20,1)+TRUNC((BE8+BE9)/30,1)),0))</f>
        <v>0</v>
      </c>
      <c r="BF11" s="2862"/>
      <c r="BG11" s="2863">
        <f>IF(AND(BG10&gt;0,ROUND((TRUNC(BG4/3,1)+TRUNC((BG5+BG6)/6,1)+TRUNC(BG7/20,1)+TRUNC((BG8+BG9)/30,1)),0)&lt;2),2,ROUND((TRUNC(BG4/3,1)+TRUNC((BG5+BG6)/6,1)+TRUNC(BG7/20,1)+TRUNC((BG8+BG9)/30,1)),0))</f>
        <v>0</v>
      </c>
      <c r="BH11" s="2862"/>
      <c r="BI11" s="1440"/>
    </row>
    <row r="12" spans="1:61" ht="6" customHeight="1">
      <c r="A12" s="2875" t="s">
        <v>1671</v>
      </c>
      <c r="B12" s="2852" t="s">
        <v>1672</v>
      </c>
      <c r="C12" s="2853"/>
      <c r="D12" s="2858" t="s">
        <v>1673</v>
      </c>
      <c r="E12" s="626"/>
      <c r="F12" s="627"/>
      <c r="G12" s="626"/>
      <c r="H12" s="627"/>
      <c r="I12" s="626"/>
      <c r="J12" s="628"/>
      <c r="K12" s="627"/>
      <c r="L12" s="628"/>
      <c r="M12" s="627"/>
      <c r="N12" s="627"/>
      <c r="O12" s="626"/>
      <c r="P12" s="627"/>
      <c r="Q12" s="626"/>
      <c r="R12" s="628"/>
      <c r="S12" s="627"/>
      <c r="T12" s="628"/>
      <c r="U12" s="627"/>
      <c r="V12" s="627"/>
      <c r="W12" s="626"/>
      <c r="X12" s="627"/>
      <c r="Y12" s="626"/>
      <c r="Z12" s="628"/>
      <c r="AA12" s="627"/>
      <c r="AB12" s="928"/>
      <c r="AC12" s="927"/>
      <c r="AD12" s="927"/>
      <c r="AE12" s="626"/>
      <c r="AF12" s="628"/>
      <c r="AG12" s="626"/>
      <c r="AH12" s="628"/>
      <c r="AI12" s="627"/>
      <c r="AJ12" s="628"/>
      <c r="AK12" s="626"/>
      <c r="AL12" s="627"/>
      <c r="AM12" s="626"/>
      <c r="AN12" s="628"/>
      <c r="AO12" s="626"/>
      <c r="AP12" s="628"/>
      <c r="AQ12" s="627"/>
      <c r="AR12" s="628"/>
      <c r="AS12" s="626"/>
      <c r="AT12" s="627"/>
      <c r="AU12" s="626"/>
      <c r="AV12" s="628"/>
      <c r="AW12" s="626"/>
      <c r="AX12" s="628"/>
      <c r="AY12" s="627"/>
      <c r="AZ12" s="628"/>
      <c r="BA12" s="626"/>
      <c r="BB12" s="627"/>
      <c r="BC12" s="626"/>
      <c r="BD12" s="628"/>
      <c r="BE12" s="626"/>
      <c r="BF12" s="628"/>
      <c r="BG12" s="627"/>
      <c r="BH12" s="628"/>
      <c r="BI12" s="1607" t="s">
        <v>1674</v>
      </c>
    </row>
    <row r="13" spans="1:61" ht="3" customHeight="1">
      <c r="A13" s="2878"/>
      <c r="B13" s="2854"/>
      <c r="C13" s="2855"/>
      <c r="D13" s="2859"/>
      <c r="E13" s="629"/>
      <c r="F13" s="630"/>
      <c r="G13" s="629"/>
      <c r="H13" s="630"/>
      <c r="I13" s="629"/>
      <c r="J13" s="631"/>
      <c r="K13" s="632"/>
      <c r="L13" s="631"/>
      <c r="M13" s="632"/>
      <c r="N13" s="632"/>
      <c r="O13" s="633"/>
      <c r="P13" s="632"/>
      <c r="Q13" s="633"/>
      <c r="R13" s="631"/>
      <c r="S13" s="632"/>
      <c r="T13" s="631"/>
      <c r="U13" s="632"/>
      <c r="V13" s="632"/>
      <c r="W13" s="633"/>
      <c r="X13" s="632"/>
      <c r="Y13" s="633"/>
      <c r="Z13" s="631"/>
      <c r="AA13" s="632"/>
      <c r="AB13" s="634"/>
      <c r="AC13" s="635"/>
      <c r="AD13" s="635"/>
      <c r="AE13" s="633"/>
      <c r="AF13" s="631"/>
      <c r="AG13" s="633"/>
      <c r="AH13" s="631"/>
      <c r="AI13" s="632"/>
      <c r="AJ13" s="631"/>
      <c r="AK13" s="633"/>
      <c r="AL13" s="632"/>
      <c r="AM13" s="633"/>
      <c r="AN13" s="631"/>
      <c r="AO13" s="633"/>
      <c r="AP13" s="631"/>
      <c r="AQ13" s="632"/>
      <c r="AR13" s="631"/>
      <c r="AS13" s="633"/>
      <c r="AT13" s="630"/>
      <c r="AU13" s="629"/>
      <c r="AV13" s="636"/>
      <c r="AW13" s="629"/>
      <c r="AX13" s="636"/>
      <c r="AY13" s="630"/>
      <c r="AZ13" s="636"/>
      <c r="BA13" s="629"/>
      <c r="BB13" s="630"/>
      <c r="BC13" s="629"/>
      <c r="BD13" s="636"/>
      <c r="BE13" s="629"/>
      <c r="BF13" s="636"/>
      <c r="BG13" s="630"/>
      <c r="BH13" s="636"/>
      <c r="BI13" s="2851"/>
    </row>
    <row r="14" spans="1:61" ht="6" customHeight="1">
      <c r="A14" s="2878"/>
      <c r="B14" s="2854"/>
      <c r="C14" s="2855"/>
      <c r="D14" s="2859"/>
      <c r="E14" s="629"/>
      <c r="F14" s="630"/>
      <c r="G14" s="629"/>
      <c r="H14" s="630"/>
      <c r="I14" s="629"/>
      <c r="J14" s="636"/>
      <c r="K14" s="630"/>
      <c r="L14" s="636"/>
      <c r="M14" s="630"/>
      <c r="N14" s="630"/>
      <c r="O14" s="629"/>
      <c r="P14" s="630"/>
      <c r="Q14" s="629"/>
      <c r="R14" s="636"/>
      <c r="S14" s="630"/>
      <c r="T14" s="636"/>
      <c r="U14" s="630"/>
      <c r="V14" s="630"/>
      <c r="W14" s="629"/>
      <c r="X14" s="630"/>
      <c r="Y14" s="629"/>
      <c r="Z14" s="636"/>
      <c r="AA14" s="630"/>
      <c r="AB14" s="634"/>
      <c r="AC14" s="635"/>
      <c r="AD14" s="635"/>
      <c r="AE14" s="629"/>
      <c r="AF14" s="636"/>
      <c r="AG14" s="629"/>
      <c r="AH14" s="636"/>
      <c r="AI14" s="630"/>
      <c r="AJ14" s="636"/>
      <c r="AK14" s="629"/>
      <c r="AL14" s="630"/>
      <c r="AM14" s="629"/>
      <c r="AN14" s="636"/>
      <c r="AO14" s="629"/>
      <c r="AP14" s="636"/>
      <c r="AQ14" s="630"/>
      <c r="AR14" s="636"/>
      <c r="AS14" s="629"/>
      <c r="AT14" s="630"/>
      <c r="AU14" s="629"/>
      <c r="AV14" s="636"/>
      <c r="AW14" s="629"/>
      <c r="AX14" s="636"/>
      <c r="AY14" s="630"/>
      <c r="AZ14" s="636"/>
      <c r="BA14" s="629"/>
      <c r="BB14" s="630"/>
      <c r="BC14" s="629"/>
      <c r="BD14" s="636"/>
      <c r="BE14" s="629"/>
      <c r="BF14" s="636"/>
      <c r="BG14" s="630"/>
      <c r="BH14" s="636"/>
      <c r="BI14" s="2851"/>
    </row>
    <row r="15" spans="1:61" ht="6" customHeight="1">
      <c r="A15" s="2878"/>
      <c r="B15" s="1257">
        <v>1</v>
      </c>
      <c r="C15" s="1258"/>
      <c r="D15" s="1439"/>
      <c r="E15" s="2845"/>
      <c r="F15" s="2846"/>
      <c r="G15" s="2845"/>
      <c r="H15" s="2846"/>
      <c r="I15" s="2845"/>
      <c r="J15" s="2846"/>
      <c r="K15" s="2845"/>
      <c r="L15" s="2846"/>
      <c r="M15" s="2845"/>
      <c r="N15" s="2846"/>
      <c r="O15" s="2845"/>
      <c r="P15" s="2846"/>
      <c r="Q15" s="2845"/>
      <c r="R15" s="2846"/>
      <c r="S15" s="2845"/>
      <c r="T15" s="2846"/>
      <c r="U15" s="2845"/>
      <c r="V15" s="2846"/>
      <c r="W15" s="2845"/>
      <c r="X15" s="2846"/>
      <c r="Y15" s="2845"/>
      <c r="Z15" s="2846"/>
      <c r="AA15" s="2845"/>
      <c r="AB15" s="2846"/>
      <c r="AC15" s="2845"/>
      <c r="AD15" s="2846"/>
      <c r="AE15" s="2845"/>
      <c r="AF15" s="2846"/>
      <c r="AG15" s="2845"/>
      <c r="AH15" s="2846"/>
      <c r="AI15" s="2845"/>
      <c r="AJ15" s="2846"/>
      <c r="AK15" s="2845"/>
      <c r="AL15" s="2846"/>
      <c r="AM15" s="2845"/>
      <c r="AN15" s="2846"/>
      <c r="AO15" s="2845"/>
      <c r="AP15" s="2846"/>
      <c r="AQ15" s="2845"/>
      <c r="AR15" s="2846"/>
      <c r="AS15" s="2845"/>
      <c r="AT15" s="2846"/>
      <c r="AU15" s="2845"/>
      <c r="AV15" s="2846"/>
      <c r="AW15" s="2845"/>
      <c r="AX15" s="2846"/>
      <c r="AY15" s="2845"/>
      <c r="AZ15" s="2846"/>
      <c r="BA15" s="2845"/>
      <c r="BB15" s="2846"/>
      <c r="BC15" s="2845"/>
      <c r="BD15" s="2846"/>
      <c r="BE15" s="2845"/>
      <c r="BF15" s="2846"/>
      <c r="BG15" s="2845"/>
      <c r="BH15" s="2846"/>
      <c r="BI15" s="1439" t="s">
        <v>108</v>
      </c>
    </row>
    <row r="16" spans="1:61" ht="3" customHeight="1">
      <c r="A16" s="2878"/>
      <c r="B16" s="1409"/>
      <c r="C16" s="1410"/>
      <c r="D16" s="1442"/>
      <c r="E16" s="2847"/>
      <c r="F16" s="2848"/>
      <c r="G16" s="2847"/>
      <c r="H16" s="2848"/>
      <c r="I16" s="2847"/>
      <c r="J16" s="2848"/>
      <c r="K16" s="2847"/>
      <c r="L16" s="2848"/>
      <c r="M16" s="2847"/>
      <c r="N16" s="2848"/>
      <c r="O16" s="2847"/>
      <c r="P16" s="2848"/>
      <c r="Q16" s="2847"/>
      <c r="R16" s="2848"/>
      <c r="S16" s="2847"/>
      <c r="T16" s="2848"/>
      <c r="U16" s="2847"/>
      <c r="V16" s="2848"/>
      <c r="W16" s="2847"/>
      <c r="X16" s="2848"/>
      <c r="Y16" s="2847"/>
      <c r="Z16" s="2848"/>
      <c r="AA16" s="2847"/>
      <c r="AB16" s="2848"/>
      <c r="AC16" s="2847"/>
      <c r="AD16" s="2848"/>
      <c r="AE16" s="2847"/>
      <c r="AF16" s="2848"/>
      <c r="AG16" s="2847"/>
      <c r="AH16" s="2848"/>
      <c r="AI16" s="2847"/>
      <c r="AJ16" s="2848"/>
      <c r="AK16" s="2847"/>
      <c r="AL16" s="2848"/>
      <c r="AM16" s="2847"/>
      <c r="AN16" s="2848"/>
      <c r="AO16" s="2847"/>
      <c r="AP16" s="2848"/>
      <c r="AQ16" s="2847"/>
      <c r="AR16" s="2848"/>
      <c r="AS16" s="2847"/>
      <c r="AT16" s="2848"/>
      <c r="AU16" s="2847"/>
      <c r="AV16" s="2848"/>
      <c r="AW16" s="2847"/>
      <c r="AX16" s="2848"/>
      <c r="AY16" s="2847"/>
      <c r="AZ16" s="2848"/>
      <c r="BA16" s="2847"/>
      <c r="BB16" s="2848"/>
      <c r="BC16" s="2847"/>
      <c r="BD16" s="2848"/>
      <c r="BE16" s="2847"/>
      <c r="BF16" s="2848"/>
      <c r="BG16" s="2847"/>
      <c r="BH16" s="2848"/>
      <c r="BI16" s="1442"/>
    </row>
    <row r="17" spans="1:61" ht="6" customHeight="1">
      <c r="A17" s="2878"/>
      <c r="B17" s="1409"/>
      <c r="C17" s="1410"/>
      <c r="D17" s="1442"/>
      <c r="E17" s="2849"/>
      <c r="F17" s="2850"/>
      <c r="G17" s="2849"/>
      <c r="H17" s="2850"/>
      <c r="I17" s="2849"/>
      <c r="J17" s="2850"/>
      <c r="K17" s="2849"/>
      <c r="L17" s="2850"/>
      <c r="M17" s="2849"/>
      <c r="N17" s="2850"/>
      <c r="O17" s="2849"/>
      <c r="P17" s="2850"/>
      <c r="Q17" s="2849"/>
      <c r="R17" s="2850"/>
      <c r="S17" s="2849"/>
      <c r="T17" s="2850"/>
      <c r="U17" s="2849"/>
      <c r="V17" s="2850"/>
      <c r="W17" s="2849"/>
      <c r="X17" s="2850"/>
      <c r="Y17" s="2849"/>
      <c r="Z17" s="2850"/>
      <c r="AA17" s="2849"/>
      <c r="AB17" s="2850"/>
      <c r="AC17" s="2849"/>
      <c r="AD17" s="2850"/>
      <c r="AE17" s="2849"/>
      <c r="AF17" s="2850"/>
      <c r="AG17" s="2849"/>
      <c r="AH17" s="2850"/>
      <c r="AI17" s="2849"/>
      <c r="AJ17" s="2850"/>
      <c r="AK17" s="2849"/>
      <c r="AL17" s="2850"/>
      <c r="AM17" s="2849"/>
      <c r="AN17" s="2850"/>
      <c r="AO17" s="2849"/>
      <c r="AP17" s="2850"/>
      <c r="AQ17" s="2849"/>
      <c r="AR17" s="2850"/>
      <c r="AS17" s="2849"/>
      <c r="AT17" s="2850"/>
      <c r="AU17" s="2849"/>
      <c r="AV17" s="2850"/>
      <c r="AW17" s="2849"/>
      <c r="AX17" s="2850"/>
      <c r="AY17" s="2849"/>
      <c r="AZ17" s="2850"/>
      <c r="BA17" s="2849"/>
      <c r="BB17" s="2850"/>
      <c r="BC17" s="2849"/>
      <c r="BD17" s="2850"/>
      <c r="BE17" s="2849"/>
      <c r="BF17" s="2850"/>
      <c r="BG17" s="2849"/>
      <c r="BH17" s="2850"/>
      <c r="BI17" s="1442"/>
    </row>
    <row r="18" spans="1:61" ht="6" customHeight="1">
      <c r="A18" s="2878"/>
      <c r="B18" s="1257">
        <v>2</v>
      </c>
      <c r="C18" s="1258"/>
      <c r="D18" s="1439"/>
      <c r="E18" s="2845"/>
      <c r="F18" s="2846"/>
      <c r="G18" s="2845"/>
      <c r="H18" s="2846"/>
      <c r="I18" s="2845"/>
      <c r="J18" s="2846"/>
      <c r="K18" s="2845"/>
      <c r="L18" s="2846"/>
      <c r="M18" s="2845"/>
      <c r="N18" s="2846"/>
      <c r="O18" s="2845"/>
      <c r="P18" s="2846"/>
      <c r="Q18" s="2845"/>
      <c r="R18" s="2846"/>
      <c r="S18" s="2845"/>
      <c r="T18" s="2846"/>
      <c r="U18" s="2845"/>
      <c r="V18" s="2846"/>
      <c r="W18" s="2845"/>
      <c r="X18" s="2846"/>
      <c r="Y18" s="2845"/>
      <c r="Z18" s="2846"/>
      <c r="AA18" s="2845"/>
      <c r="AB18" s="2846"/>
      <c r="AC18" s="2845"/>
      <c r="AD18" s="2846"/>
      <c r="AE18" s="2845"/>
      <c r="AF18" s="2846"/>
      <c r="AG18" s="2845"/>
      <c r="AH18" s="2846"/>
      <c r="AI18" s="2845"/>
      <c r="AJ18" s="2846"/>
      <c r="AK18" s="2845"/>
      <c r="AL18" s="2846"/>
      <c r="AM18" s="2845"/>
      <c r="AN18" s="2846"/>
      <c r="AO18" s="2845"/>
      <c r="AP18" s="2846"/>
      <c r="AQ18" s="2845"/>
      <c r="AR18" s="2846"/>
      <c r="AS18" s="2845"/>
      <c r="AT18" s="2846"/>
      <c r="AU18" s="2845"/>
      <c r="AV18" s="2846"/>
      <c r="AW18" s="2845"/>
      <c r="AX18" s="2846"/>
      <c r="AY18" s="2845"/>
      <c r="AZ18" s="2846"/>
      <c r="BA18" s="2845"/>
      <c r="BB18" s="2846"/>
      <c r="BC18" s="2845"/>
      <c r="BD18" s="2846"/>
      <c r="BE18" s="2845"/>
      <c r="BF18" s="2846"/>
      <c r="BG18" s="2845"/>
      <c r="BH18" s="2846"/>
      <c r="BI18" s="1439" t="s">
        <v>108</v>
      </c>
    </row>
    <row r="19" spans="1:61" ht="3" customHeight="1">
      <c r="A19" s="2878"/>
      <c r="B19" s="1409"/>
      <c r="C19" s="1410"/>
      <c r="D19" s="1442"/>
      <c r="E19" s="2847"/>
      <c r="F19" s="2848"/>
      <c r="G19" s="2847"/>
      <c r="H19" s="2848"/>
      <c r="I19" s="2847"/>
      <c r="J19" s="2848"/>
      <c r="K19" s="2847"/>
      <c r="L19" s="2848"/>
      <c r="M19" s="2847"/>
      <c r="N19" s="2848"/>
      <c r="O19" s="2847"/>
      <c r="P19" s="2848"/>
      <c r="Q19" s="2847"/>
      <c r="R19" s="2848"/>
      <c r="S19" s="2847"/>
      <c r="T19" s="2848"/>
      <c r="U19" s="2847"/>
      <c r="V19" s="2848"/>
      <c r="W19" s="2847"/>
      <c r="X19" s="2848"/>
      <c r="Y19" s="2847"/>
      <c r="Z19" s="2848"/>
      <c r="AA19" s="2847"/>
      <c r="AB19" s="2848"/>
      <c r="AC19" s="2847"/>
      <c r="AD19" s="2848"/>
      <c r="AE19" s="2847"/>
      <c r="AF19" s="2848"/>
      <c r="AG19" s="2847"/>
      <c r="AH19" s="2848"/>
      <c r="AI19" s="2847"/>
      <c r="AJ19" s="2848"/>
      <c r="AK19" s="2847"/>
      <c r="AL19" s="2848"/>
      <c r="AM19" s="2847"/>
      <c r="AN19" s="2848"/>
      <c r="AO19" s="2847"/>
      <c r="AP19" s="2848"/>
      <c r="AQ19" s="2847"/>
      <c r="AR19" s="2848"/>
      <c r="AS19" s="2847"/>
      <c r="AT19" s="2848"/>
      <c r="AU19" s="2847"/>
      <c r="AV19" s="2848"/>
      <c r="AW19" s="2847"/>
      <c r="AX19" s="2848"/>
      <c r="AY19" s="2847"/>
      <c r="AZ19" s="2848"/>
      <c r="BA19" s="2847"/>
      <c r="BB19" s="2848"/>
      <c r="BC19" s="2847"/>
      <c r="BD19" s="2848"/>
      <c r="BE19" s="2847"/>
      <c r="BF19" s="2848"/>
      <c r="BG19" s="2847"/>
      <c r="BH19" s="2848"/>
      <c r="BI19" s="1442"/>
    </row>
    <row r="20" spans="1:61" ht="6" customHeight="1">
      <c r="A20" s="2878"/>
      <c r="B20" s="1409"/>
      <c r="C20" s="1410"/>
      <c r="D20" s="1442"/>
      <c r="E20" s="2849"/>
      <c r="F20" s="2850"/>
      <c r="G20" s="2849"/>
      <c r="H20" s="2850"/>
      <c r="I20" s="2849"/>
      <c r="J20" s="2850"/>
      <c r="K20" s="2849"/>
      <c r="L20" s="2850"/>
      <c r="M20" s="2849"/>
      <c r="N20" s="2850"/>
      <c r="O20" s="2849"/>
      <c r="P20" s="2850"/>
      <c r="Q20" s="2849"/>
      <c r="R20" s="2850"/>
      <c r="S20" s="2849"/>
      <c r="T20" s="2850"/>
      <c r="U20" s="2849"/>
      <c r="V20" s="2850"/>
      <c r="W20" s="2849"/>
      <c r="X20" s="2850"/>
      <c r="Y20" s="2849"/>
      <c r="Z20" s="2850"/>
      <c r="AA20" s="2849"/>
      <c r="AB20" s="2850"/>
      <c r="AC20" s="2849"/>
      <c r="AD20" s="2850"/>
      <c r="AE20" s="2849"/>
      <c r="AF20" s="2850"/>
      <c r="AG20" s="2849"/>
      <c r="AH20" s="2850"/>
      <c r="AI20" s="2849"/>
      <c r="AJ20" s="2850"/>
      <c r="AK20" s="2849"/>
      <c r="AL20" s="2850"/>
      <c r="AM20" s="2849"/>
      <c r="AN20" s="2850"/>
      <c r="AO20" s="2849"/>
      <c r="AP20" s="2850"/>
      <c r="AQ20" s="2849"/>
      <c r="AR20" s="2850"/>
      <c r="AS20" s="2849"/>
      <c r="AT20" s="2850"/>
      <c r="AU20" s="2849"/>
      <c r="AV20" s="2850"/>
      <c r="AW20" s="2849"/>
      <c r="AX20" s="2850"/>
      <c r="AY20" s="2849"/>
      <c r="AZ20" s="2850"/>
      <c r="BA20" s="2849"/>
      <c r="BB20" s="2850"/>
      <c r="BC20" s="2849"/>
      <c r="BD20" s="2850"/>
      <c r="BE20" s="2849"/>
      <c r="BF20" s="2850"/>
      <c r="BG20" s="2849"/>
      <c r="BH20" s="2850"/>
      <c r="BI20" s="1442"/>
    </row>
    <row r="21" spans="1:61" ht="6" customHeight="1">
      <c r="A21" s="2878"/>
      <c r="B21" s="1257">
        <v>3</v>
      </c>
      <c r="C21" s="1258"/>
      <c r="D21" s="1439"/>
      <c r="E21" s="2845"/>
      <c r="F21" s="2846"/>
      <c r="G21" s="2845"/>
      <c r="H21" s="2846"/>
      <c r="I21" s="2845"/>
      <c r="J21" s="2846"/>
      <c r="K21" s="2845"/>
      <c r="L21" s="2846"/>
      <c r="M21" s="2845"/>
      <c r="N21" s="2846"/>
      <c r="O21" s="2845"/>
      <c r="P21" s="2846"/>
      <c r="Q21" s="2845"/>
      <c r="R21" s="2846"/>
      <c r="S21" s="2845"/>
      <c r="T21" s="2846"/>
      <c r="U21" s="2845"/>
      <c r="V21" s="2846"/>
      <c r="W21" s="2845"/>
      <c r="X21" s="2846"/>
      <c r="Y21" s="2845"/>
      <c r="Z21" s="2846"/>
      <c r="AA21" s="2845"/>
      <c r="AB21" s="2846"/>
      <c r="AC21" s="2845"/>
      <c r="AD21" s="2846"/>
      <c r="AE21" s="2845"/>
      <c r="AF21" s="2846"/>
      <c r="AG21" s="2845"/>
      <c r="AH21" s="2846"/>
      <c r="AI21" s="2845"/>
      <c r="AJ21" s="2846"/>
      <c r="AK21" s="2845"/>
      <c r="AL21" s="2846"/>
      <c r="AM21" s="2845"/>
      <c r="AN21" s="2846"/>
      <c r="AO21" s="2845"/>
      <c r="AP21" s="2846"/>
      <c r="AQ21" s="2845"/>
      <c r="AR21" s="2846"/>
      <c r="AS21" s="2845"/>
      <c r="AT21" s="2846"/>
      <c r="AU21" s="2845"/>
      <c r="AV21" s="2846"/>
      <c r="AW21" s="2845"/>
      <c r="AX21" s="2846"/>
      <c r="AY21" s="2845"/>
      <c r="AZ21" s="2846"/>
      <c r="BA21" s="2845"/>
      <c r="BB21" s="2846"/>
      <c r="BC21" s="2845"/>
      <c r="BD21" s="2846"/>
      <c r="BE21" s="2845"/>
      <c r="BF21" s="2846"/>
      <c r="BG21" s="2845"/>
      <c r="BH21" s="2846"/>
      <c r="BI21" s="1439" t="s">
        <v>108</v>
      </c>
    </row>
    <row r="22" spans="1:61" ht="3" customHeight="1">
      <c r="A22" s="2878"/>
      <c r="B22" s="1409"/>
      <c r="C22" s="1410"/>
      <c r="D22" s="1442"/>
      <c r="E22" s="2847"/>
      <c r="F22" s="2848"/>
      <c r="G22" s="2847"/>
      <c r="H22" s="2848"/>
      <c r="I22" s="2847"/>
      <c r="J22" s="2848"/>
      <c r="K22" s="2847"/>
      <c r="L22" s="2848"/>
      <c r="M22" s="2847"/>
      <c r="N22" s="2848"/>
      <c r="O22" s="2847"/>
      <c r="P22" s="2848"/>
      <c r="Q22" s="2847"/>
      <c r="R22" s="2848"/>
      <c r="S22" s="2847"/>
      <c r="T22" s="2848"/>
      <c r="U22" s="2847"/>
      <c r="V22" s="2848"/>
      <c r="W22" s="2847"/>
      <c r="X22" s="2848"/>
      <c r="Y22" s="2847"/>
      <c r="Z22" s="2848"/>
      <c r="AA22" s="2847"/>
      <c r="AB22" s="2848"/>
      <c r="AC22" s="2847"/>
      <c r="AD22" s="2848"/>
      <c r="AE22" s="2847"/>
      <c r="AF22" s="2848"/>
      <c r="AG22" s="2847"/>
      <c r="AH22" s="2848"/>
      <c r="AI22" s="2847"/>
      <c r="AJ22" s="2848"/>
      <c r="AK22" s="2847"/>
      <c r="AL22" s="2848"/>
      <c r="AM22" s="2847"/>
      <c r="AN22" s="2848"/>
      <c r="AO22" s="2847"/>
      <c r="AP22" s="2848"/>
      <c r="AQ22" s="2847"/>
      <c r="AR22" s="2848"/>
      <c r="AS22" s="2847"/>
      <c r="AT22" s="2848"/>
      <c r="AU22" s="2847"/>
      <c r="AV22" s="2848"/>
      <c r="AW22" s="2847"/>
      <c r="AX22" s="2848"/>
      <c r="AY22" s="2847"/>
      <c r="AZ22" s="2848"/>
      <c r="BA22" s="2847"/>
      <c r="BB22" s="2848"/>
      <c r="BC22" s="2847"/>
      <c r="BD22" s="2848"/>
      <c r="BE22" s="2847"/>
      <c r="BF22" s="2848"/>
      <c r="BG22" s="2847"/>
      <c r="BH22" s="2848"/>
      <c r="BI22" s="1442"/>
    </row>
    <row r="23" spans="1:61" ht="6" customHeight="1">
      <c r="A23" s="2878"/>
      <c r="B23" s="1409"/>
      <c r="C23" s="1410"/>
      <c r="D23" s="1442"/>
      <c r="E23" s="2849"/>
      <c r="F23" s="2850"/>
      <c r="G23" s="2849"/>
      <c r="H23" s="2850"/>
      <c r="I23" s="2849"/>
      <c r="J23" s="2850"/>
      <c r="K23" s="2849"/>
      <c r="L23" s="2850"/>
      <c r="M23" s="2849"/>
      <c r="N23" s="2850"/>
      <c r="O23" s="2849"/>
      <c r="P23" s="2850"/>
      <c r="Q23" s="2849"/>
      <c r="R23" s="2850"/>
      <c r="S23" s="2849"/>
      <c r="T23" s="2850"/>
      <c r="U23" s="2849"/>
      <c r="V23" s="2850"/>
      <c r="W23" s="2849"/>
      <c r="X23" s="2850"/>
      <c r="Y23" s="2849"/>
      <c r="Z23" s="2850"/>
      <c r="AA23" s="2849"/>
      <c r="AB23" s="2850"/>
      <c r="AC23" s="2849"/>
      <c r="AD23" s="2850"/>
      <c r="AE23" s="2849"/>
      <c r="AF23" s="2850"/>
      <c r="AG23" s="2849"/>
      <c r="AH23" s="2850"/>
      <c r="AI23" s="2849"/>
      <c r="AJ23" s="2850"/>
      <c r="AK23" s="2849"/>
      <c r="AL23" s="2850"/>
      <c r="AM23" s="2849"/>
      <c r="AN23" s="2850"/>
      <c r="AO23" s="2849"/>
      <c r="AP23" s="2850"/>
      <c r="AQ23" s="2849"/>
      <c r="AR23" s="2850"/>
      <c r="AS23" s="2849"/>
      <c r="AT23" s="2850"/>
      <c r="AU23" s="2849"/>
      <c r="AV23" s="2850"/>
      <c r="AW23" s="2849"/>
      <c r="AX23" s="2850"/>
      <c r="AY23" s="2849"/>
      <c r="AZ23" s="2850"/>
      <c r="BA23" s="2849"/>
      <c r="BB23" s="2850"/>
      <c r="BC23" s="2849"/>
      <c r="BD23" s="2850"/>
      <c r="BE23" s="2849"/>
      <c r="BF23" s="2850"/>
      <c r="BG23" s="2849"/>
      <c r="BH23" s="2850"/>
      <c r="BI23" s="1442"/>
    </row>
    <row r="24" spans="1:61" ht="6" customHeight="1">
      <c r="A24" s="2878"/>
      <c r="B24" s="1257">
        <v>4</v>
      </c>
      <c r="C24" s="1258"/>
      <c r="D24" s="1439"/>
      <c r="E24" s="2845"/>
      <c r="F24" s="2846"/>
      <c r="G24" s="2845"/>
      <c r="H24" s="2846"/>
      <c r="I24" s="2845"/>
      <c r="J24" s="2846"/>
      <c r="K24" s="2845"/>
      <c r="L24" s="2846"/>
      <c r="M24" s="2845"/>
      <c r="N24" s="2846"/>
      <c r="O24" s="2845"/>
      <c r="P24" s="2846"/>
      <c r="Q24" s="2845"/>
      <c r="R24" s="2846"/>
      <c r="S24" s="2845"/>
      <c r="T24" s="2846"/>
      <c r="U24" s="2845"/>
      <c r="V24" s="2846"/>
      <c r="W24" s="2845"/>
      <c r="X24" s="2846"/>
      <c r="Y24" s="2845"/>
      <c r="Z24" s="2846"/>
      <c r="AA24" s="2845"/>
      <c r="AB24" s="2846"/>
      <c r="AC24" s="2845"/>
      <c r="AD24" s="2846"/>
      <c r="AE24" s="2845"/>
      <c r="AF24" s="2846"/>
      <c r="AG24" s="2845"/>
      <c r="AH24" s="2846"/>
      <c r="AI24" s="2845"/>
      <c r="AJ24" s="2846"/>
      <c r="AK24" s="2845"/>
      <c r="AL24" s="2846"/>
      <c r="AM24" s="2845"/>
      <c r="AN24" s="2846"/>
      <c r="AO24" s="2845"/>
      <c r="AP24" s="2846"/>
      <c r="AQ24" s="2845"/>
      <c r="AR24" s="2846"/>
      <c r="AS24" s="2845"/>
      <c r="AT24" s="2846"/>
      <c r="AU24" s="2845"/>
      <c r="AV24" s="2846"/>
      <c r="AW24" s="2845"/>
      <c r="AX24" s="2846"/>
      <c r="AY24" s="2845"/>
      <c r="AZ24" s="2846"/>
      <c r="BA24" s="2845"/>
      <c r="BB24" s="2846"/>
      <c r="BC24" s="2845"/>
      <c r="BD24" s="2846"/>
      <c r="BE24" s="2845"/>
      <c r="BF24" s="2846"/>
      <c r="BG24" s="2845"/>
      <c r="BH24" s="2846"/>
      <c r="BI24" s="1439" t="s">
        <v>108</v>
      </c>
    </row>
    <row r="25" spans="1:61" ht="3" customHeight="1">
      <c r="A25" s="2878"/>
      <c r="B25" s="1409"/>
      <c r="C25" s="1410"/>
      <c r="D25" s="1442"/>
      <c r="E25" s="2847"/>
      <c r="F25" s="2848"/>
      <c r="G25" s="2847"/>
      <c r="H25" s="2848"/>
      <c r="I25" s="2847"/>
      <c r="J25" s="2848"/>
      <c r="K25" s="2847"/>
      <c r="L25" s="2848"/>
      <c r="M25" s="2847"/>
      <c r="N25" s="2848"/>
      <c r="O25" s="2847"/>
      <c r="P25" s="2848"/>
      <c r="Q25" s="2847"/>
      <c r="R25" s="2848"/>
      <c r="S25" s="2847"/>
      <c r="T25" s="2848"/>
      <c r="U25" s="2847"/>
      <c r="V25" s="2848"/>
      <c r="W25" s="2847"/>
      <c r="X25" s="2848"/>
      <c r="Y25" s="2847"/>
      <c r="Z25" s="2848"/>
      <c r="AA25" s="2847"/>
      <c r="AB25" s="2848"/>
      <c r="AC25" s="2847"/>
      <c r="AD25" s="2848"/>
      <c r="AE25" s="2847"/>
      <c r="AF25" s="2848"/>
      <c r="AG25" s="2847"/>
      <c r="AH25" s="2848"/>
      <c r="AI25" s="2847"/>
      <c r="AJ25" s="2848"/>
      <c r="AK25" s="2847"/>
      <c r="AL25" s="2848"/>
      <c r="AM25" s="2847"/>
      <c r="AN25" s="2848"/>
      <c r="AO25" s="2847"/>
      <c r="AP25" s="2848"/>
      <c r="AQ25" s="2847"/>
      <c r="AR25" s="2848"/>
      <c r="AS25" s="2847"/>
      <c r="AT25" s="2848"/>
      <c r="AU25" s="2847"/>
      <c r="AV25" s="2848"/>
      <c r="AW25" s="2847"/>
      <c r="AX25" s="2848"/>
      <c r="AY25" s="2847"/>
      <c r="AZ25" s="2848"/>
      <c r="BA25" s="2847"/>
      <c r="BB25" s="2848"/>
      <c r="BC25" s="2847"/>
      <c r="BD25" s="2848"/>
      <c r="BE25" s="2847"/>
      <c r="BF25" s="2848"/>
      <c r="BG25" s="2847"/>
      <c r="BH25" s="2848"/>
      <c r="BI25" s="1442"/>
    </row>
    <row r="26" spans="1:61" ht="6" customHeight="1">
      <c r="A26" s="2878"/>
      <c r="B26" s="1260"/>
      <c r="C26" s="1261"/>
      <c r="D26" s="1440"/>
      <c r="E26" s="2849"/>
      <c r="F26" s="2850"/>
      <c r="G26" s="2849"/>
      <c r="H26" s="2850"/>
      <c r="I26" s="2849"/>
      <c r="J26" s="2850"/>
      <c r="K26" s="2849"/>
      <c r="L26" s="2850"/>
      <c r="M26" s="2849"/>
      <c r="N26" s="2850"/>
      <c r="O26" s="2849"/>
      <c r="P26" s="2850"/>
      <c r="Q26" s="2849"/>
      <c r="R26" s="2850"/>
      <c r="S26" s="2849"/>
      <c r="T26" s="2850"/>
      <c r="U26" s="2849"/>
      <c r="V26" s="2850"/>
      <c r="W26" s="2849"/>
      <c r="X26" s="2850"/>
      <c r="Y26" s="2849"/>
      <c r="Z26" s="2850"/>
      <c r="AA26" s="2849"/>
      <c r="AB26" s="2850"/>
      <c r="AC26" s="2849"/>
      <c r="AD26" s="2850"/>
      <c r="AE26" s="2849"/>
      <c r="AF26" s="2850"/>
      <c r="AG26" s="2849"/>
      <c r="AH26" s="2850"/>
      <c r="AI26" s="2849"/>
      <c r="AJ26" s="2850"/>
      <c r="AK26" s="2849"/>
      <c r="AL26" s="2850"/>
      <c r="AM26" s="2849"/>
      <c r="AN26" s="2850"/>
      <c r="AO26" s="2849"/>
      <c r="AP26" s="2850"/>
      <c r="AQ26" s="2849"/>
      <c r="AR26" s="2850"/>
      <c r="AS26" s="2849"/>
      <c r="AT26" s="2850"/>
      <c r="AU26" s="2849"/>
      <c r="AV26" s="2850"/>
      <c r="AW26" s="2849"/>
      <c r="AX26" s="2850"/>
      <c r="AY26" s="2849"/>
      <c r="AZ26" s="2850"/>
      <c r="BA26" s="2849"/>
      <c r="BB26" s="2850"/>
      <c r="BC26" s="2849"/>
      <c r="BD26" s="2850"/>
      <c r="BE26" s="2849"/>
      <c r="BF26" s="2850"/>
      <c r="BG26" s="2849"/>
      <c r="BH26" s="2850"/>
      <c r="BI26" s="1440"/>
    </row>
    <row r="27" spans="1:61" ht="6" customHeight="1">
      <c r="A27" s="2878"/>
      <c r="B27" s="1409">
        <v>5</v>
      </c>
      <c r="C27" s="1410"/>
      <c r="D27" s="1442"/>
      <c r="E27" s="2845"/>
      <c r="F27" s="2846"/>
      <c r="G27" s="2845"/>
      <c r="H27" s="2846"/>
      <c r="I27" s="2845"/>
      <c r="J27" s="2846"/>
      <c r="K27" s="2845"/>
      <c r="L27" s="2846"/>
      <c r="M27" s="2845"/>
      <c r="N27" s="2846"/>
      <c r="O27" s="2845"/>
      <c r="P27" s="2846"/>
      <c r="Q27" s="2845"/>
      <c r="R27" s="2846"/>
      <c r="S27" s="2845"/>
      <c r="T27" s="2846"/>
      <c r="U27" s="2845"/>
      <c r="V27" s="2846"/>
      <c r="W27" s="2845"/>
      <c r="X27" s="2846"/>
      <c r="Y27" s="2845"/>
      <c r="Z27" s="2846"/>
      <c r="AA27" s="2845"/>
      <c r="AB27" s="2846"/>
      <c r="AC27" s="2845"/>
      <c r="AD27" s="2846"/>
      <c r="AE27" s="2845"/>
      <c r="AF27" s="2846"/>
      <c r="AG27" s="2845"/>
      <c r="AH27" s="2846"/>
      <c r="AI27" s="2845"/>
      <c r="AJ27" s="2846"/>
      <c r="AK27" s="2845"/>
      <c r="AL27" s="2846"/>
      <c r="AM27" s="2845"/>
      <c r="AN27" s="2846"/>
      <c r="AO27" s="2845"/>
      <c r="AP27" s="2846"/>
      <c r="AQ27" s="2845"/>
      <c r="AR27" s="2846"/>
      <c r="AS27" s="2845"/>
      <c r="AT27" s="2846"/>
      <c r="AU27" s="2845"/>
      <c r="AV27" s="2846"/>
      <c r="AW27" s="2845"/>
      <c r="AX27" s="2846"/>
      <c r="AY27" s="2845"/>
      <c r="AZ27" s="2846"/>
      <c r="BA27" s="2845"/>
      <c r="BB27" s="2846"/>
      <c r="BC27" s="2845"/>
      <c r="BD27" s="2846"/>
      <c r="BE27" s="2845"/>
      <c r="BF27" s="2846"/>
      <c r="BG27" s="2845"/>
      <c r="BH27" s="2846"/>
      <c r="BI27" s="1442" t="s">
        <v>108</v>
      </c>
    </row>
    <row r="28" spans="1:61" ht="3" customHeight="1">
      <c r="A28" s="2878"/>
      <c r="B28" s="1409"/>
      <c r="C28" s="1410"/>
      <c r="D28" s="1442"/>
      <c r="E28" s="2847"/>
      <c r="F28" s="2848"/>
      <c r="G28" s="2847"/>
      <c r="H28" s="2848"/>
      <c r="I28" s="2847"/>
      <c r="J28" s="2848"/>
      <c r="K28" s="2847"/>
      <c r="L28" s="2848"/>
      <c r="M28" s="2847"/>
      <c r="N28" s="2848"/>
      <c r="O28" s="2847"/>
      <c r="P28" s="2848"/>
      <c r="Q28" s="2847"/>
      <c r="R28" s="2848"/>
      <c r="S28" s="2847"/>
      <c r="T28" s="2848"/>
      <c r="U28" s="2847"/>
      <c r="V28" s="2848"/>
      <c r="W28" s="2847"/>
      <c r="X28" s="2848"/>
      <c r="Y28" s="2847"/>
      <c r="Z28" s="2848"/>
      <c r="AA28" s="2847"/>
      <c r="AB28" s="2848"/>
      <c r="AC28" s="2847"/>
      <c r="AD28" s="2848"/>
      <c r="AE28" s="2847"/>
      <c r="AF28" s="2848"/>
      <c r="AG28" s="2847"/>
      <c r="AH28" s="2848"/>
      <c r="AI28" s="2847"/>
      <c r="AJ28" s="2848"/>
      <c r="AK28" s="2847"/>
      <c r="AL28" s="2848"/>
      <c r="AM28" s="2847"/>
      <c r="AN28" s="2848"/>
      <c r="AO28" s="2847"/>
      <c r="AP28" s="2848"/>
      <c r="AQ28" s="2847"/>
      <c r="AR28" s="2848"/>
      <c r="AS28" s="2847"/>
      <c r="AT28" s="2848"/>
      <c r="AU28" s="2847"/>
      <c r="AV28" s="2848"/>
      <c r="AW28" s="2847"/>
      <c r="AX28" s="2848"/>
      <c r="AY28" s="2847"/>
      <c r="AZ28" s="2848"/>
      <c r="BA28" s="2847"/>
      <c r="BB28" s="2848"/>
      <c r="BC28" s="2847"/>
      <c r="BD28" s="2848"/>
      <c r="BE28" s="2847"/>
      <c r="BF28" s="2848"/>
      <c r="BG28" s="2847"/>
      <c r="BH28" s="2848"/>
      <c r="BI28" s="1442"/>
    </row>
    <row r="29" spans="1:61" ht="6" customHeight="1">
      <c r="A29" s="2878"/>
      <c r="B29" s="1260"/>
      <c r="C29" s="1410"/>
      <c r="D29" s="1442"/>
      <c r="E29" s="2849"/>
      <c r="F29" s="2850"/>
      <c r="G29" s="2849"/>
      <c r="H29" s="2850"/>
      <c r="I29" s="2849"/>
      <c r="J29" s="2850"/>
      <c r="K29" s="2849"/>
      <c r="L29" s="2850"/>
      <c r="M29" s="2849"/>
      <c r="N29" s="2850"/>
      <c r="O29" s="2849"/>
      <c r="P29" s="2850"/>
      <c r="Q29" s="2849"/>
      <c r="R29" s="2850"/>
      <c r="S29" s="2849"/>
      <c r="T29" s="2850"/>
      <c r="U29" s="2849"/>
      <c r="V29" s="2850"/>
      <c r="W29" s="2849"/>
      <c r="X29" s="2850"/>
      <c r="Y29" s="2849"/>
      <c r="Z29" s="2850"/>
      <c r="AA29" s="2849"/>
      <c r="AB29" s="2850"/>
      <c r="AC29" s="2849"/>
      <c r="AD29" s="2850"/>
      <c r="AE29" s="2849"/>
      <c r="AF29" s="2850"/>
      <c r="AG29" s="2849"/>
      <c r="AH29" s="2850"/>
      <c r="AI29" s="2849"/>
      <c r="AJ29" s="2850"/>
      <c r="AK29" s="2849"/>
      <c r="AL29" s="2850"/>
      <c r="AM29" s="2849"/>
      <c r="AN29" s="2850"/>
      <c r="AO29" s="2849"/>
      <c r="AP29" s="2850"/>
      <c r="AQ29" s="2849"/>
      <c r="AR29" s="2850"/>
      <c r="AS29" s="2849"/>
      <c r="AT29" s="2850"/>
      <c r="AU29" s="2849"/>
      <c r="AV29" s="2850"/>
      <c r="AW29" s="2849"/>
      <c r="AX29" s="2850"/>
      <c r="AY29" s="2849"/>
      <c r="AZ29" s="2850"/>
      <c r="BA29" s="2849"/>
      <c r="BB29" s="2850"/>
      <c r="BC29" s="2849"/>
      <c r="BD29" s="2850"/>
      <c r="BE29" s="2849"/>
      <c r="BF29" s="2850"/>
      <c r="BG29" s="2849"/>
      <c r="BH29" s="2850"/>
      <c r="BI29" s="1440"/>
    </row>
    <row r="30" spans="1:61" ht="6" customHeight="1">
      <c r="A30" s="2878"/>
      <c r="B30" s="1409">
        <v>6</v>
      </c>
      <c r="C30" s="1258"/>
      <c r="D30" s="1439"/>
      <c r="E30" s="2845"/>
      <c r="F30" s="2846"/>
      <c r="G30" s="2845"/>
      <c r="H30" s="2846"/>
      <c r="I30" s="2845"/>
      <c r="J30" s="2846"/>
      <c r="K30" s="2845"/>
      <c r="L30" s="2846"/>
      <c r="M30" s="2845"/>
      <c r="N30" s="2846"/>
      <c r="O30" s="2845"/>
      <c r="P30" s="2846"/>
      <c r="Q30" s="2845"/>
      <c r="R30" s="2846"/>
      <c r="S30" s="2845"/>
      <c r="T30" s="2846"/>
      <c r="U30" s="2845"/>
      <c r="V30" s="2846"/>
      <c r="W30" s="2845"/>
      <c r="X30" s="2846"/>
      <c r="Y30" s="2845"/>
      <c r="Z30" s="2846"/>
      <c r="AA30" s="2845"/>
      <c r="AB30" s="2846"/>
      <c r="AC30" s="2845"/>
      <c r="AD30" s="2846"/>
      <c r="AE30" s="2845"/>
      <c r="AF30" s="2846"/>
      <c r="AG30" s="2845"/>
      <c r="AH30" s="2846"/>
      <c r="AI30" s="2845"/>
      <c r="AJ30" s="2846"/>
      <c r="AK30" s="2845"/>
      <c r="AL30" s="2846"/>
      <c r="AM30" s="2845"/>
      <c r="AN30" s="2846"/>
      <c r="AO30" s="2845"/>
      <c r="AP30" s="2846"/>
      <c r="AQ30" s="2845"/>
      <c r="AR30" s="2846"/>
      <c r="AS30" s="2845"/>
      <c r="AT30" s="2846"/>
      <c r="AU30" s="2845"/>
      <c r="AV30" s="2846"/>
      <c r="AW30" s="2845"/>
      <c r="AX30" s="2846"/>
      <c r="AY30" s="2845"/>
      <c r="AZ30" s="2846"/>
      <c r="BA30" s="2845"/>
      <c r="BB30" s="2846"/>
      <c r="BC30" s="2845"/>
      <c r="BD30" s="2846"/>
      <c r="BE30" s="2845"/>
      <c r="BF30" s="2846"/>
      <c r="BG30" s="2845"/>
      <c r="BH30" s="2846"/>
      <c r="BI30" s="1442" t="s">
        <v>108</v>
      </c>
    </row>
    <row r="31" spans="1:61" ht="3" customHeight="1">
      <c r="A31" s="2878"/>
      <c r="B31" s="1409"/>
      <c r="C31" s="1410"/>
      <c r="D31" s="1442"/>
      <c r="E31" s="2847"/>
      <c r="F31" s="2848"/>
      <c r="G31" s="2847"/>
      <c r="H31" s="2848"/>
      <c r="I31" s="2847"/>
      <c r="J31" s="2848"/>
      <c r="K31" s="2847"/>
      <c r="L31" s="2848"/>
      <c r="M31" s="2847"/>
      <c r="N31" s="2848"/>
      <c r="O31" s="2847"/>
      <c r="P31" s="2848"/>
      <c r="Q31" s="2847"/>
      <c r="R31" s="2848"/>
      <c r="S31" s="2847"/>
      <c r="T31" s="2848"/>
      <c r="U31" s="2847"/>
      <c r="V31" s="2848"/>
      <c r="W31" s="2847"/>
      <c r="X31" s="2848"/>
      <c r="Y31" s="2847"/>
      <c r="Z31" s="2848"/>
      <c r="AA31" s="2847"/>
      <c r="AB31" s="2848"/>
      <c r="AC31" s="2847"/>
      <c r="AD31" s="2848"/>
      <c r="AE31" s="2847"/>
      <c r="AF31" s="2848"/>
      <c r="AG31" s="2847"/>
      <c r="AH31" s="2848"/>
      <c r="AI31" s="2847"/>
      <c r="AJ31" s="2848"/>
      <c r="AK31" s="2847"/>
      <c r="AL31" s="2848"/>
      <c r="AM31" s="2847"/>
      <c r="AN31" s="2848"/>
      <c r="AO31" s="2847"/>
      <c r="AP31" s="2848"/>
      <c r="AQ31" s="2847"/>
      <c r="AR31" s="2848"/>
      <c r="AS31" s="2847"/>
      <c r="AT31" s="2848"/>
      <c r="AU31" s="2847"/>
      <c r="AV31" s="2848"/>
      <c r="AW31" s="2847"/>
      <c r="AX31" s="2848"/>
      <c r="AY31" s="2847"/>
      <c r="AZ31" s="2848"/>
      <c r="BA31" s="2847"/>
      <c r="BB31" s="2848"/>
      <c r="BC31" s="2847"/>
      <c r="BD31" s="2848"/>
      <c r="BE31" s="2847"/>
      <c r="BF31" s="2848"/>
      <c r="BG31" s="2847"/>
      <c r="BH31" s="2848"/>
      <c r="BI31" s="1442"/>
    </row>
    <row r="32" spans="1:61" ht="6" customHeight="1">
      <c r="A32" s="2878"/>
      <c r="B32" s="1260"/>
      <c r="C32" s="1261"/>
      <c r="D32" s="1440"/>
      <c r="E32" s="2849"/>
      <c r="F32" s="2850"/>
      <c r="G32" s="2849"/>
      <c r="H32" s="2850"/>
      <c r="I32" s="2849"/>
      <c r="J32" s="2850"/>
      <c r="K32" s="2849"/>
      <c r="L32" s="2850"/>
      <c r="M32" s="2849"/>
      <c r="N32" s="2850"/>
      <c r="O32" s="2849"/>
      <c r="P32" s="2850"/>
      <c r="Q32" s="2849"/>
      <c r="R32" s="2850"/>
      <c r="S32" s="2849"/>
      <c r="T32" s="2850"/>
      <c r="U32" s="2849"/>
      <c r="V32" s="2850"/>
      <c r="W32" s="2849"/>
      <c r="X32" s="2850"/>
      <c r="Y32" s="2849"/>
      <c r="Z32" s="2850"/>
      <c r="AA32" s="2849"/>
      <c r="AB32" s="2850"/>
      <c r="AC32" s="2849"/>
      <c r="AD32" s="2850"/>
      <c r="AE32" s="2849"/>
      <c r="AF32" s="2850"/>
      <c r="AG32" s="2849"/>
      <c r="AH32" s="2850"/>
      <c r="AI32" s="2849"/>
      <c r="AJ32" s="2850"/>
      <c r="AK32" s="2849"/>
      <c r="AL32" s="2850"/>
      <c r="AM32" s="2849"/>
      <c r="AN32" s="2850"/>
      <c r="AO32" s="2849"/>
      <c r="AP32" s="2850"/>
      <c r="AQ32" s="2849"/>
      <c r="AR32" s="2850"/>
      <c r="AS32" s="2849"/>
      <c r="AT32" s="2850"/>
      <c r="AU32" s="2849"/>
      <c r="AV32" s="2850"/>
      <c r="AW32" s="2849"/>
      <c r="AX32" s="2850"/>
      <c r="AY32" s="2849"/>
      <c r="AZ32" s="2850"/>
      <c r="BA32" s="2849"/>
      <c r="BB32" s="2850"/>
      <c r="BC32" s="2849"/>
      <c r="BD32" s="2850"/>
      <c r="BE32" s="2849"/>
      <c r="BF32" s="2850"/>
      <c r="BG32" s="2849"/>
      <c r="BH32" s="2850"/>
      <c r="BI32" s="1440"/>
    </row>
    <row r="33" spans="1:61" ht="6" customHeight="1">
      <c r="A33" s="2878"/>
      <c r="B33" s="1409">
        <v>7</v>
      </c>
      <c r="C33" s="1410"/>
      <c r="D33" s="1442"/>
      <c r="E33" s="2845"/>
      <c r="F33" s="2846"/>
      <c r="G33" s="2845"/>
      <c r="H33" s="2846"/>
      <c r="I33" s="2845"/>
      <c r="J33" s="2846"/>
      <c r="K33" s="2845"/>
      <c r="L33" s="2846"/>
      <c r="M33" s="2845"/>
      <c r="N33" s="2846"/>
      <c r="O33" s="2845"/>
      <c r="P33" s="2846"/>
      <c r="Q33" s="2845"/>
      <c r="R33" s="2846"/>
      <c r="S33" s="2845"/>
      <c r="T33" s="2846"/>
      <c r="U33" s="2845"/>
      <c r="V33" s="2846"/>
      <c r="W33" s="2845"/>
      <c r="X33" s="2846"/>
      <c r="Y33" s="2845"/>
      <c r="Z33" s="2846"/>
      <c r="AA33" s="2845"/>
      <c r="AB33" s="2846"/>
      <c r="AC33" s="2845"/>
      <c r="AD33" s="2846"/>
      <c r="AE33" s="2845"/>
      <c r="AF33" s="2846"/>
      <c r="AG33" s="2845"/>
      <c r="AH33" s="2846"/>
      <c r="AI33" s="2845"/>
      <c r="AJ33" s="2846"/>
      <c r="AK33" s="2845"/>
      <c r="AL33" s="2846"/>
      <c r="AM33" s="2845"/>
      <c r="AN33" s="2846"/>
      <c r="AO33" s="2845"/>
      <c r="AP33" s="2846"/>
      <c r="AQ33" s="2845"/>
      <c r="AR33" s="2846"/>
      <c r="AS33" s="2845"/>
      <c r="AT33" s="2846"/>
      <c r="AU33" s="2845"/>
      <c r="AV33" s="2846"/>
      <c r="AW33" s="2845"/>
      <c r="AX33" s="2846"/>
      <c r="AY33" s="2845"/>
      <c r="AZ33" s="2846"/>
      <c r="BA33" s="2845"/>
      <c r="BB33" s="2846"/>
      <c r="BC33" s="2845"/>
      <c r="BD33" s="2846"/>
      <c r="BE33" s="2845"/>
      <c r="BF33" s="2846"/>
      <c r="BG33" s="2845"/>
      <c r="BH33" s="2846"/>
      <c r="BI33" s="1442" t="s">
        <v>108</v>
      </c>
    </row>
    <row r="34" spans="1:61" ht="3" customHeight="1">
      <c r="A34" s="2878"/>
      <c r="B34" s="1409"/>
      <c r="C34" s="1410"/>
      <c r="D34" s="1442"/>
      <c r="E34" s="2847"/>
      <c r="F34" s="2848"/>
      <c r="G34" s="2847"/>
      <c r="H34" s="2848"/>
      <c r="I34" s="2847"/>
      <c r="J34" s="2848"/>
      <c r="K34" s="2847"/>
      <c r="L34" s="2848"/>
      <c r="M34" s="2847"/>
      <c r="N34" s="2848"/>
      <c r="O34" s="2847"/>
      <c r="P34" s="2848"/>
      <c r="Q34" s="2847"/>
      <c r="R34" s="2848"/>
      <c r="S34" s="2847"/>
      <c r="T34" s="2848"/>
      <c r="U34" s="2847"/>
      <c r="V34" s="2848"/>
      <c r="W34" s="2847"/>
      <c r="X34" s="2848"/>
      <c r="Y34" s="2847"/>
      <c r="Z34" s="2848"/>
      <c r="AA34" s="2847"/>
      <c r="AB34" s="2848"/>
      <c r="AC34" s="2847"/>
      <c r="AD34" s="2848"/>
      <c r="AE34" s="2847"/>
      <c r="AF34" s="2848"/>
      <c r="AG34" s="2847"/>
      <c r="AH34" s="2848"/>
      <c r="AI34" s="2847"/>
      <c r="AJ34" s="2848"/>
      <c r="AK34" s="2847"/>
      <c r="AL34" s="2848"/>
      <c r="AM34" s="2847"/>
      <c r="AN34" s="2848"/>
      <c r="AO34" s="2847"/>
      <c r="AP34" s="2848"/>
      <c r="AQ34" s="2847"/>
      <c r="AR34" s="2848"/>
      <c r="AS34" s="2847"/>
      <c r="AT34" s="2848"/>
      <c r="AU34" s="2847"/>
      <c r="AV34" s="2848"/>
      <c r="AW34" s="2847"/>
      <c r="AX34" s="2848"/>
      <c r="AY34" s="2847"/>
      <c r="AZ34" s="2848"/>
      <c r="BA34" s="2847"/>
      <c r="BB34" s="2848"/>
      <c r="BC34" s="2847"/>
      <c r="BD34" s="2848"/>
      <c r="BE34" s="2847"/>
      <c r="BF34" s="2848"/>
      <c r="BG34" s="2847"/>
      <c r="BH34" s="2848"/>
      <c r="BI34" s="1442"/>
    </row>
    <row r="35" spans="1:61" ht="6" customHeight="1">
      <c r="A35" s="2878"/>
      <c r="B35" s="1260"/>
      <c r="C35" s="1261"/>
      <c r="D35" s="1440"/>
      <c r="E35" s="2849"/>
      <c r="F35" s="2850"/>
      <c r="G35" s="2849"/>
      <c r="H35" s="2850"/>
      <c r="I35" s="2849"/>
      <c r="J35" s="2850"/>
      <c r="K35" s="2849"/>
      <c r="L35" s="2850"/>
      <c r="M35" s="2849"/>
      <c r="N35" s="2850"/>
      <c r="O35" s="2849"/>
      <c r="P35" s="2850"/>
      <c r="Q35" s="2849"/>
      <c r="R35" s="2850"/>
      <c r="S35" s="2849"/>
      <c r="T35" s="2850"/>
      <c r="U35" s="2849"/>
      <c r="V35" s="2850"/>
      <c r="W35" s="2849"/>
      <c r="X35" s="2850"/>
      <c r="Y35" s="2849"/>
      <c r="Z35" s="2850"/>
      <c r="AA35" s="2849"/>
      <c r="AB35" s="2850"/>
      <c r="AC35" s="2849"/>
      <c r="AD35" s="2850"/>
      <c r="AE35" s="2849"/>
      <c r="AF35" s="2850"/>
      <c r="AG35" s="2849"/>
      <c r="AH35" s="2850"/>
      <c r="AI35" s="2849"/>
      <c r="AJ35" s="2850"/>
      <c r="AK35" s="2849"/>
      <c r="AL35" s="2850"/>
      <c r="AM35" s="2849"/>
      <c r="AN35" s="2850"/>
      <c r="AO35" s="2849"/>
      <c r="AP35" s="2850"/>
      <c r="AQ35" s="2849"/>
      <c r="AR35" s="2850"/>
      <c r="AS35" s="2849"/>
      <c r="AT35" s="2850"/>
      <c r="AU35" s="2849"/>
      <c r="AV35" s="2850"/>
      <c r="AW35" s="2849"/>
      <c r="AX35" s="2850"/>
      <c r="AY35" s="2849"/>
      <c r="AZ35" s="2850"/>
      <c r="BA35" s="2849"/>
      <c r="BB35" s="2850"/>
      <c r="BC35" s="2849"/>
      <c r="BD35" s="2850"/>
      <c r="BE35" s="2849"/>
      <c r="BF35" s="2850"/>
      <c r="BG35" s="2849"/>
      <c r="BH35" s="2850"/>
      <c r="BI35" s="1440"/>
    </row>
    <row r="36" spans="1:61" ht="6" customHeight="1">
      <c r="A36" s="2878"/>
      <c r="B36" s="1409">
        <v>8</v>
      </c>
      <c r="C36" s="1410"/>
      <c r="D36" s="1442"/>
      <c r="E36" s="2845"/>
      <c r="F36" s="2846"/>
      <c r="G36" s="2845"/>
      <c r="H36" s="2846"/>
      <c r="I36" s="2845"/>
      <c r="J36" s="2846"/>
      <c r="K36" s="2845"/>
      <c r="L36" s="2846"/>
      <c r="M36" s="2845"/>
      <c r="N36" s="2846"/>
      <c r="O36" s="2845"/>
      <c r="P36" s="2846"/>
      <c r="Q36" s="2845"/>
      <c r="R36" s="2846"/>
      <c r="S36" s="2845"/>
      <c r="T36" s="2846"/>
      <c r="U36" s="2845"/>
      <c r="V36" s="2846"/>
      <c r="W36" s="2845"/>
      <c r="X36" s="2846"/>
      <c r="Y36" s="2845"/>
      <c r="Z36" s="2846"/>
      <c r="AA36" s="2845"/>
      <c r="AB36" s="2846"/>
      <c r="AC36" s="2845"/>
      <c r="AD36" s="2846"/>
      <c r="AE36" s="2845"/>
      <c r="AF36" s="2846"/>
      <c r="AG36" s="2845"/>
      <c r="AH36" s="2846"/>
      <c r="AI36" s="2845"/>
      <c r="AJ36" s="2846"/>
      <c r="AK36" s="2845"/>
      <c r="AL36" s="2846"/>
      <c r="AM36" s="2845"/>
      <c r="AN36" s="2846"/>
      <c r="AO36" s="2845"/>
      <c r="AP36" s="2846"/>
      <c r="AQ36" s="2845"/>
      <c r="AR36" s="2846"/>
      <c r="AS36" s="2845"/>
      <c r="AT36" s="2846"/>
      <c r="AU36" s="2845"/>
      <c r="AV36" s="2846"/>
      <c r="AW36" s="2845"/>
      <c r="AX36" s="2846"/>
      <c r="AY36" s="2845"/>
      <c r="AZ36" s="2846"/>
      <c r="BA36" s="2845"/>
      <c r="BB36" s="2846"/>
      <c r="BC36" s="2845"/>
      <c r="BD36" s="2846"/>
      <c r="BE36" s="2845"/>
      <c r="BF36" s="2846"/>
      <c r="BG36" s="2845"/>
      <c r="BH36" s="2846"/>
      <c r="BI36" s="1442" t="s">
        <v>108</v>
      </c>
    </row>
    <row r="37" spans="1:61" ht="3" customHeight="1">
      <c r="A37" s="2878"/>
      <c r="B37" s="1409"/>
      <c r="C37" s="1410"/>
      <c r="D37" s="1442"/>
      <c r="E37" s="2847"/>
      <c r="F37" s="2848"/>
      <c r="G37" s="2847"/>
      <c r="H37" s="2848"/>
      <c r="I37" s="2847"/>
      <c r="J37" s="2848"/>
      <c r="K37" s="2847"/>
      <c r="L37" s="2848"/>
      <c r="M37" s="2847"/>
      <c r="N37" s="2848"/>
      <c r="O37" s="2847"/>
      <c r="P37" s="2848"/>
      <c r="Q37" s="2847"/>
      <c r="R37" s="2848"/>
      <c r="S37" s="2847"/>
      <c r="T37" s="2848"/>
      <c r="U37" s="2847"/>
      <c r="V37" s="2848"/>
      <c r="W37" s="2847"/>
      <c r="X37" s="2848"/>
      <c r="Y37" s="2847"/>
      <c r="Z37" s="2848"/>
      <c r="AA37" s="2847"/>
      <c r="AB37" s="2848"/>
      <c r="AC37" s="2847"/>
      <c r="AD37" s="2848"/>
      <c r="AE37" s="2847"/>
      <c r="AF37" s="2848"/>
      <c r="AG37" s="2847"/>
      <c r="AH37" s="2848"/>
      <c r="AI37" s="2847"/>
      <c r="AJ37" s="2848"/>
      <c r="AK37" s="2847"/>
      <c r="AL37" s="2848"/>
      <c r="AM37" s="2847"/>
      <c r="AN37" s="2848"/>
      <c r="AO37" s="2847"/>
      <c r="AP37" s="2848"/>
      <c r="AQ37" s="2847"/>
      <c r="AR37" s="2848"/>
      <c r="AS37" s="2847"/>
      <c r="AT37" s="2848"/>
      <c r="AU37" s="2847"/>
      <c r="AV37" s="2848"/>
      <c r="AW37" s="2847"/>
      <c r="AX37" s="2848"/>
      <c r="AY37" s="2847"/>
      <c r="AZ37" s="2848"/>
      <c r="BA37" s="2847"/>
      <c r="BB37" s="2848"/>
      <c r="BC37" s="2847"/>
      <c r="BD37" s="2848"/>
      <c r="BE37" s="2847"/>
      <c r="BF37" s="2848"/>
      <c r="BG37" s="2847"/>
      <c r="BH37" s="2848"/>
      <c r="BI37" s="1442"/>
    </row>
    <row r="38" spans="1:61" ht="6" customHeight="1">
      <c r="A38" s="2878"/>
      <c r="B38" s="1409"/>
      <c r="C38" s="1410"/>
      <c r="D38" s="1442"/>
      <c r="E38" s="2849"/>
      <c r="F38" s="2850"/>
      <c r="G38" s="2849"/>
      <c r="H38" s="2850"/>
      <c r="I38" s="2849"/>
      <c r="J38" s="2850"/>
      <c r="K38" s="2849"/>
      <c r="L38" s="2850"/>
      <c r="M38" s="2849"/>
      <c r="N38" s="2850"/>
      <c r="O38" s="2849"/>
      <c r="P38" s="2850"/>
      <c r="Q38" s="2849"/>
      <c r="R38" s="2850"/>
      <c r="S38" s="2849"/>
      <c r="T38" s="2850"/>
      <c r="U38" s="2849"/>
      <c r="V38" s="2850"/>
      <c r="W38" s="2849"/>
      <c r="X38" s="2850"/>
      <c r="Y38" s="2849"/>
      <c r="Z38" s="2850"/>
      <c r="AA38" s="2849"/>
      <c r="AB38" s="2850"/>
      <c r="AC38" s="2849"/>
      <c r="AD38" s="2850"/>
      <c r="AE38" s="2849"/>
      <c r="AF38" s="2850"/>
      <c r="AG38" s="2849"/>
      <c r="AH38" s="2850"/>
      <c r="AI38" s="2849"/>
      <c r="AJ38" s="2850"/>
      <c r="AK38" s="2849"/>
      <c r="AL38" s="2850"/>
      <c r="AM38" s="2849"/>
      <c r="AN38" s="2850"/>
      <c r="AO38" s="2849"/>
      <c r="AP38" s="2850"/>
      <c r="AQ38" s="2849"/>
      <c r="AR38" s="2850"/>
      <c r="AS38" s="2849"/>
      <c r="AT38" s="2850"/>
      <c r="AU38" s="2849"/>
      <c r="AV38" s="2850"/>
      <c r="AW38" s="2849"/>
      <c r="AX38" s="2850"/>
      <c r="AY38" s="2849"/>
      <c r="AZ38" s="2850"/>
      <c r="BA38" s="2849"/>
      <c r="BB38" s="2850"/>
      <c r="BC38" s="2849"/>
      <c r="BD38" s="2850"/>
      <c r="BE38" s="2849"/>
      <c r="BF38" s="2850"/>
      <c r="BG38" s="2849"/>
      <c r="BH38" s="2850"/>
      <c r="BI38" s="1442"/>
    </row>
    <row r="39" spans="1:61" ht="6" customHeight="1">
      <c r="A39" s="2878"/>
      <c r="B39" s="1257">
        <v>9</v>
      </c>
      <c r="C39" s="1258"/>
      <c r="D39" s="1439"/>
      <c r="E39" s="2845"/>
      <c r="F39" s="2846"/>
      <c r="G39" s="2845"/>
      <c r="H39" s="2846"/>
      <c r="I39" s="2845"/>
      <c r="J39" s="2846"/>
      <c r="K39" s="2845"/>
      <c r="L39" s="2846"/>
      <c r="M39" s="2845"/>
      <c r="N39" s="2846"/>
      <c r="O39" s="2845"/>
      <c r="P39" s="2846"/>
      <c r="Q39" s="2845"/>
      <c r="R39" s="2846"/>
      <c r="S39" s="2845"/>
      <c r="T39" s="2846"/>
      <c r="U39" s="2845"/>
      <c r="V39" s="2846"/>
      <c r="W39" s="2845"/>
      <c r="X39" s="2846"/>
      <c r="Y39" s="2845"/>
      <c r="Z39" s="2846"/>
      <c r="AA39" s="2845"/>
      <c r="AB39" s="2846"/>
      <c r="AC39" s="2845"/>
      <c r="AD39" s="2846"/>
      <c r="AE39" s="2845"/>
      <c r="AF39" s="2846"/>
      <c r="AG39" s="2845"/>
      <c r="AH39" s="2846"/>
      <c r="AI39" s="2845"/>
      <c r="AJ39" s="2846"/>
      <c r="AK39" s="2845"/>
      <c r="AL39" s="2846"/>
      <c r="AM39" s="2845"/>
      <c r="AN39" s="2846"/>
      <c r="AO39" s="2845"/>
      <c r="AP39" s="2846"/>
      <c r="AQ39" s="2845"/>
      <c r="AR39" s="2846"/>
      <c r="AS39" s="2845"/>
      <c r="AT39" s="2846"/>
      <c r="AU39" s="2845"/>
      <c r="AV39" s="2846"/>
      <c r="AW39" s="2845"/>
      <c r="AX39" s="2846"/>
      <c r="AY39" s="2845"/>
      <c r="AZ39" s="2846"/>
      <c r="BA39" s="2845"/>
      <c r="BB39" s="2846"/>
      <c r="BC39" s="2845"/>
      <c r="BD39" s="2846"/>
      <c r="BE39" s="2845"/>
      <c r="BF39" s="2846"/>
      <c r="BG39" s="2845"/>
      <c r="BH39" s="2846"/>
      <c r="BI39" s="1439" t="s">
        <v>108</v>
      </c>
    </row>
    <row r="40" spans="1:61" ht="3" customHeight="1">
      <c r="A40" s="2878"/>
      <c r="B40" s="1409"/>
      <c r="C40" s="1410"/>
      <c r="D40" s="1442"/>
      <c r="E40" s="2847"/>
      <c r="F40" s="2848"/>
      <c r="G40" s="2847"/>
      <c r="H40" s="2848"/>
      <c r="I40" s="2847"/>
      <c r="J40" s="2848"/>
      <c r="K40" s="2847"/>
      <c r="L40" s="2848"/>
      <c r="M40" s="2847"/>
      <c r="N40" s="2848"/>
      <c r="O40" s="2847"/>
      <c r="P40" s="2848"/>
      <c r="Q40" s="2847"/>
      <c r="R40" s="2848"/>
      <c r="S40" s="2847"/>
      <c r="T40" s="2848"/>
      <c r="U40" s="2847"/>
      <c r="V40" s="2848"/>
      <c r="W40" s="2847"/>
      <c r="X40" s="2848"/>
      <c r="Y40" s="2847"/>
      <c r="Z40" s="2848"/>
      <c r="AA40" s="2847"/>
      <c r="AB40" s="2848"/>
      <c r="AC40" s="2847"/>
      <c r="AD40" s="2848"/>
      <c r="AE40" s="2847"/>
      <c r="AF40" s="2848"/>
      <c r="AG40" s="2847"/>
      <c r="AH40" s="2848"/>
      <c r="AI40" s="2847"/>
      <c r="AJ40" s="2848"/>
      <c r="AK40" s="2847"/>
      <c r="AL40" s="2848"/>
      <c r="AM40" s="2847"/>
      <c r="AN40" s="2848"/>
      <c r="AO40" s="2847"/>
      <c r="AP40" s="2848"/>
      <c r="AQ40" s="2847"/>
      <c r="AR40" s="2848"/>
      <c r="AS40" s="2847"/>
      <c r="AT40" s="2848"/>
      <c r="AU40" s="2847"/>
      <c r="AV40" s="2848"/>
      <c r="AW40" s="2847"/>
      <c r="AX40" s="2848"/>
      <c r="AY40" s="2847"/>
      <c r="AZ40" s="2848"/>
      <c r="BA40" s="2847"/>
      <c r="BB40" s="2848"/>
      <c r="BC40" s="2847"/>
      <c r="BD40" s="2848"/>
      <c r="BE40" s="2847"/>
      <c r="BF40" s="2848"/>
      <c r="BG40" s="2847"/>
      <c r="BH40" s="2848"/>
      <c r="BI40" s="1442"/>
    </row>
    <row r="41" spans="1:61" ht="6" customHeight="1">
      <c r="A41" s="2878"/>
      <c r="B41" s="1260"/>
      <c r="C41" s="1261"/>
      <c r="D41" s="1440"/>
      <c r="E41" s="2849"/>
      <c r="F41" s="2850"/>
      <c r="G41" s="2849"/>
      <c r="H41" s="2850"/>
      <c r="I41" s="2849"/>
      <c r="J41" s="2850"/>
      <c r="K41" s="2849"/>
      <c r="L41" s="2850"/>
      <c r="M41" s="2849"/>
      <c r="N41" s="2850"/>
      <c r="O41" s="2849"/>
      <c r="P41" s="2850"/>
      <c r="Q41" s="2849"/>
      <c r="R41" s="2850"/>
      <c r="S41" s="2849"/>
      <c r="T41" s="2850"/>
      <c r="U41" s="2849"/>
      <c r="V41" s="2850"/>
      <c r="W41" s="2849"/>
      <c r="X41" s="2850"/>
      <c r="Y41" s="2849"/>
      <c r="Z41" s="2850"/>
      <c r="AA41" s="2849"/>
      <c r="AB41" s="2850"/>
      <c r="AC41" s="2849"/>
      <c r="AD41" s="2850"/>
      <c r="AE41" s="2849"/>
      <c r="AF41" s="2850"/>
      <c r="AG41" s="2849"/>
      <c r="AH41" s="2850"/>
      <c r="AI41" s="2849"/>
      <c r="AJ41" s="2850"/>
      <c r="AK41" s="2849"/>
      <c r="AL41" s="2850"/>
      <c r="AM41" s="2849"/>
      <c r="AN41" s="2850"/>
      <c r="AO41" s="2849"/>
      <c r="AP41" s="2850"/>
      <c r="AQ41" s="2849"/>
      <c r="AR41" s="2850"/>
      <c r="AS41" s="2849"/>
      <c r="AT41" s="2850"/>
      <c r="AU41" s="2849"/>
      <c r="AV41" s="2850"/>
      <c r="AW41" s="2849"/>
      <c r="AX41" s="2850"/>
      <c r="AY41" s="2849"/>
      <c r="AZ41" s="2850"/>
      <c r="BA41" s="2849"/>
      <c r="BB41" s="2850"/>
      <c r="BC41" s="2849"/>
      <c r="BD41" s="2850"/>
      <c r="BE41" s="2849"/>
      <c r="BF41" s="2850"/>
      <c r="BG41" s="2849"/>
      <c r="BH41" s="2850"/>
      <c r="BI41" s="1440"/>
    </row>
    <row r="42" spans="1:61" ht="6" customHeight="1">
      <c r="A42" s="2878"/>
      <c r="B42" s="1409">
        <v>10</v>
      </c>
      <c r="C42" s="1410"/>
      <c r="D42" s="1442"/>
      <c r="E42" s="2845"/>
      <c r="F42" s="2846"/>
      <c r="G42" s="2845"/>
      <c r="H42" s="2846"/>
      <c r="I42" s="2845"/>
      <c r="J42" s="2846"/>
      <c r="K42" s="2845"/>
      <c r="L42" s="2846"/>
      <c r="M42" s="2845"/>
      <c r="N42" s="2846"/>
      <c r="O42" s="2845"/>
      <c r="P42" s="2846"/>
      <c r="Q42" s="2845"/>
      <c r="R42" s="2846"/>
      <c r="S42" s="2845"/>
      <c r="T42" s="2846"/>
      <c r="U42" s="2845"/>
      <c r="V42" s="2846"/>
      <c r="W42" s="2845"/>
      <c r="X42" s="2846"/>
      <c r="Y42" s="2845"/>
      <c r="Z42" s="2846"/>
      <c r="AA42" s="2845"/>
      <c r="AB42" s="2846"/>
      <c r="AC42" s="2845"/>
      <c r="AD42" s="2846"/>
      <c r="AE42" s="2845"/>
      <c r="AF42" s="2846"/>
      <c r="AG42" s="2845"/>
      <c r="AH42" s="2846"/>
      <c r="AI42" s="2845"/>
      <c r="AJ42" s="2846"/>
      <c r="AK42" s="2845"/>
      <c r="AL42" s="2846"/>
      <c r="AM42" s="2845"/>
      <c r="AN42" s="2846"/>
      <c r="AO42" s="2845"/>
      <c r="AP42" s="2846"/>
      <c r="AQ42" s="2845"/>
      <c r="AR42" s="2846"/>
      <c r="AS42" s="2845"/>
      <c r="AT42" s="2846"/>
      <c r="AU42" s="2845"/>
      <c r="AV42" s="2846"/>
      <c r="AW42" s="2845"/>
      <c r="AX42" s="2846"/>
      <c r="AY42" s="2845"/>
      <c r="AZ42" s="2846"/>
      <c r="BA42" s="2845"/>
      <c r="BB42" s="2846"/>
      <c r="BC42" s="2845"/>
      <c r="BD42" s="2846"/>
      <c r="BE42" s="2845"/>
      <c r="BF42" s="2846"/>
      <c r="BG42" s="2845"/>
      <c r="BH42" s="2846"/>
      <c r="BI42" s="1442" t="s">
        <v>108</v>
      </c>
    </row>
    <row r="43" spans="1:61" ht="3" customHeight="1">
      <c r="A43" s="2878"/>
      <c r="B43" s="1409"/>
      <c r="C43" s="1410"/>
      <c r="D43" s="1442"/>
      <c r="E43" s="2847"/>
      <c r="F43" s="2848"/>
      <c r="G43" s="2847"/>
      <c r="H43" s="2848"/>
      <c r="I43" s="2847"/>
      <c r="J43" s="2848"/>
      <c r="K43" s="2847"/>
      <c r="L43" s="2848"/>
      <c r="M43" s="2847"/>
      <c r="N43" s="2848"/>
      <c r="O43" s="2847"/>
      <c r="P43" s="2848"/>
      <c r="Q43" s="2847"/>
      <c r="R43" s="2848"/>
      <c r="S43" s="2847"/>
      <c r="T43" s="2848"/>
      <c r="U43" s="2847"/>
      <c r="V43" s="2848"/>
      <c r="W43" s="2847"/>
      <c r="X43" s="2848"/>
      <c r="Y43" s="2847"/>
      <c r="Z43" s="2848"/>
      <c r="AA43" s="2847"/>
      <c r="AB43" s="2848"/>
      <c r="AC43" s="2847"/>
      <c r="AD43" s="2848"/>
      <c r="AE43" s="2847"/>
      <c r="AF43" s="2848"/>
      <c r="AG43" s="2847"/>
      <c r="AH43" s="2848"/>
      <c r="AI43" s="2847"/>
      <c r="AJ43" s="2848"/>
      <c r="AK43" s="2847"/>
      <c r="AL43" s="2848"/>
      <c r="AM43" s="2847"/>
      <c r="AN43" s="2848"/>
      <c r="AO43" s="2847"/>
      <c r="AP43" s="2848"/>
      <c r="AQ43" s="2847"/>
      <c r="AR43" s="2848"/>
      <c r="AS43" s="2847"/>
      <c r="AT43" s="2848"/>
      <c r="AU43" s="2847"/>
      <c r="AV43" s="2848"/>
      <c r="AW43" s="2847"/>
      <c r="AX43" s="2848"/>
      <c r="AY43" s="2847"/>
      <c r="AZ43" s="2848"/>
      <c r="BA43" s="2847"/>
      <c r="BB43" s="2848"/>
      <c r="BC43" s="2847"/>
      <c r="BD43" s="2848"/>
      <c r="BE43" s="2847"/>
      <c r="BF43" s="2848"/>
      <c r="BG43" s="2847"/>
      <c r="BH43" s="2848"/>
      <c r="BI43" s="1442"/>
    </row>
    <row r="44" spans="1:61" ht="6" customHeight="1">
      <c r="A44" s="2878"/>
      <c r="B44" s="1409"/>
      <c r="C44" s="1261"/>
      <c r="D44" s="1440"/>
      <c r="E44" s="2849"/>
      <c r="F44" s="2850"/>
      <c r="G44" s="2849"/>
      <c r="H44" s="2850"/>
      <c r="I44" s="2849"/>
      <c r="J44" s="2850"/>
      <c r="K44" s="2849"/>
      <c r="L44" s="2850"/>
      <c r="M44" s="2849"/>
      <c r="N44" s="2850"/>
      <c r="O44" s="2849"/>
      <c r="P44" s="2850"/>
      <c r="Q44" s="2849"/>
      <c r="R44" s="2850"/>
      <c r="S44" s="2849"/>
      <c r="T44" s="2850"/>
      <c r="U44" s="2849"/>
      <c r="V44" s="2850"/>
      <c r="W44" s="2849"/>
      <c r="X44" s="2850"/>
      <c r="Y44" s="2849"/>
      <c r="Z44" s="2850"/>
      <c r="AA44" s="2849"/>
      <c r="AB44" s="2850"/>
      <c r="AC44" s="2849"/>
      <c r="AD44" s="2850"/>
      <c r="AE44" s="2849"/>
      <c r="AF44" s="2850"/>
      <c r="AG44" s="2849"/>
      <c r="AH44" s="2850"/>
      <c r="AI44" s="2849"/>
      <c r="AJ44" s="2850"/>
      <c r="AK44" s="2849"/>
      <c r="AL44" s="2850"/>
      <c r="AM44" s="2849"/>
      <c r="AN44" s="2850"/>
      <c r="AO44" s="2849"/>
      <c r="AP44" s="2850"/>
      <c r="AQ44" s="2849"/>
      <c r="AR44" s="2850"/>
      <c r="AS44" s="2849"/>
      <c r="AT44" s="2850"/>
      <c r="AU44" s="2849"/>
      <c r="AV44" s="2850"/>
      <c r="AW44" s="2849"/>
      <c r="AX44" s="2850"/>
      <c r="AY44" s="2849"/>
      <c r="AZ44" s="2850"/>
      <c r="BA44" s="2849"/>
      <c r="BB44" s="2850"/>
      <c r="BC44" s="2849"/>
      <c r="BD44" s="2850"/>
      <c r="BE44" s="2849"/>
      <c r="BF44" s="2850"/>
      <c r="BG44" s="2849"/>
      <c r="BH44" s="2850"/>
      <c r="BI44" s="1442"/>
    </row>
    <row r="45" spans="1:61" ht="6" customHeight="1">
      <c r="A45" s="2878"/>
      <c r="B45" s="1257">
        <v>11</v>
      </c>
      <c r="C45" s="1410"/>
      <c r="D45" s="1442"/>
      <c r="E45" s="2845"/>
      <c r="F45" s="2846"/>
      <c r="G45" s="2845"/>
      <c r="H45" s="2846"/>
      <c r="I45" s="2845"/>
      <c r="J45" s="2846"/>
      <c r="K45" s="2845"/>
      <c r="L45" s="2846"/>
      <c r="M45" s="2845"/>
      <c r="N45" s="2846"/>
      <c r="O45" s="2845"/>
      <c r="P45" s="2846"/>
      <c r="Q45" s="2845"/>
      <c r="R45" s="2846"/>
      <c r="S45" s="2845"/>
      <c r="T45" s="2846"/>
      <c r="U45" s="2845"/>
      <c r="V45" s="2846"/>
      <c r="W45" s="2845"/>
      <c r="X45" s="2846"/>
      <c r="Y45" s="2845"/>
      <c r="Z45" s="2846"/>
      <c r="AA45" s="2845"/>
      <c r="AB45" s="2846"/>
      <c r="AC45" s="2845"/>
      <c r="AD45" s="2846"/>
      <c r="AE45" s="2845"/>
      <c r="AF45" s="2846"/>
      <c r="AG45" s="2845"/>
      <c r="AH45" s="2846"/>
      <c r="AI45" s="2845"/>
      <c r="AJ45" s="2846"/>
      <c r="AK45" s="2845"/>
      <c r="AL45" s="2846"/>
      <c r="AM45" s="2845"/>
      <c r="AN45" s="2846"/>
      <c r="AO45" s="2845"/>
      <c r="AP45" s="2846"/>
      <c r="AQ45" s="2845"/>
      <c r="AR45" s="2846"/>
      <c r="AS45" s="2845"/>
      <c r="AT45" s="2846"/>
      <c r="AU45" s="2845"/>
      <c r="AV45" s="2846"/>
      <c r="AW45" s="2845"/>
      <c r="AX45" s="2846"/>
      <c r="AY45" s="2845"/>
      <c r="AZ45" s="2846"/>
      <c r="BA45" s="2845"/>
      <c r="BB45" s="2846"/>
      <c r="BC45" s="2845"/>
      <c r="BD45" s="2846"/>
      <c r="BE45" s="2845"/>
      <c r="BF45" s="2846"/>
      <c r="BG45" s="2845"/>
      <c r="BH45" s="2846"/>
      <c r="BI45" s="1439" t="s">
        <v>108</v>
      </c>
    </row>
    <row r="46" spans="1:61" ht="3" customHeight="1">
      <c r="A46" s="2878"/>
      <c r="B46" s="1409"/>
      <c r="C46" s="1410"/>
      <c r="D46" s="1442"/>
      <c r="E46" s="2847"/>
      <c r="F46" s="2848"/>
      <c r="G46" s="2847"/>
      <c r="H46" s="2848"/>
      <c r="I46" s="2847"/>
      <c r="J46" s="2848"/>
      <c r="K46" s="2847"/>
      <c r="L46" s="2848"/>
      <c r="M46" s="2847"/>
      <c r="N46" s="2848"/>
      <c r="O46" s="2847"/>
      <c r="P46" s="2848"/>
      <c r="Q46" s="2847"/>
      <c r="R46" s="2848"/>
      <c r="S46" s="2847"/>
      <c r="T46" s="2848"/>
      <c r="U46" s="2847"/>
      <c r="V46" s="2848"/>
      <c r="W46" s="2847"/>
      <c r="X46" s="2848"/>
      <c r="Y46" s="2847"/>
      <c r="Z46" s="2848"/>
      <c r="AA46" s="2847"/>
      <c r="AB46" s="2848"/>
      <c r="AC46" s="2847"/>
      <c r="AD46" s="2848"/>
      <c r="AE46" s="2847"/>
      <c r="AF46" s="2848"/>
      <c r="AG46" s="2847"/>
      <c r="AH46" s="2848"/>
      <c r="AI46" s="2847"/>
      <c r="AJ46" s="2848"/>
      <c r="AK46" s="2847"/>
      <c r="AL46" s="2848"/>
      <c r="AM46" s="2847"/>
      <c r="AN46" s="2848"/>
      <c r="AO46" s="2847"/>
      <c r="AP46" s="2848"/>
      <c r="AQ46" s="2847"/>
      <c r="AR46" s="2848"/>
      <c r="AS46" s="2847"/>
      <c r="AT46" s="2848"/>
      <c r="AU46" s="2847"/>
      <c r="AV46" s="2848"/>
      <c r="AW46" s="2847"/>
      <c r="AX46" s="2848"/>
      <c r="AY46" s="2847"/>
      <c r="AZ46" s="2848"/>
      <c r="BA46" s="2847"/>
      <c r="BB46" s="2848"/>
      <c r="BC46" s="2847"/>
      <c r="BD46" s="2848"/>
      <c r="BE46" s="2847"/>
      <c r="BF46" s="2848"/>
      <c r="BG46" s="2847"/>
      <c r="BH46" s="2848"/>
      <c r="BI46" s="1442"/>
    </row>
    <row r="47" spans="1:61" ht="6" customHeight="1">
      <c r="A47" s="2878"/>
      <c r="B47" s="1409"/>
      <c r="C47" s="1410"/>
      <c r="D47" s="1442"/>
      <c r="E47" s="2849"/>
      <c r="F47" s="2850"/>
      <c r="G47" s="2849"/>
      <c r="H47" s="2850"/>
      <c r="I47" s="2849"/>
      <c r="J47" s="2850"/>
      <c r="K47" s="2849"/>
      <c r="L47" s="2850"/>
      <c r="M47" s="2849"/>
      <c r="N47" s="2850"/>
      <c r="O47" s="2849"/>
      <c r="P47" s="2850"/>
      <c r="Q47" s="2849"/>
      <c r="R47" s="2850"/>
      <c r="S47" s="2849"/>
      <c r="T47" s="2850"/>
      <c r="U47" s="2849"/>
      <c r="V47" s="2850"/>
      <c r="W47" s="2849"/>
      <c r="X47" s="2850"/>
      <c r="Y47" s="2849"/>
      <c r="Z47" s="2850"/>
      <c r="AA47" s="2849"/>
      <c r="AB47" s="2850"/>
      <c r="AC47" s="2849"/>
      <c r="AD47" s="2850"/>
      <c r="AE47" s="2849"/>
      <c r="AF47" s="2850"/>
      <c r="AG47" s="2849"/>
      <c r="AH47" s="2850"/>
      <c r="AI47" s="2849"/>
      <c r="AJ47" s="2850"/>
      <c r="AK47" s="2849"/>
      <c r="AL47" s="2850"/>
      <c r="AM47" s="2849"/>
      <c r="AN47" s="2850"/>
      <c r="AO47" s="2849"/>
      <c r="AP47" s="2850"/>
      <c r="AQ47" s="2849"/>
      <c r="AR47" s="2850"/>
      <c r="AS47" s="2849"/>
      <c r="AT47" s="2850"/>
      <c r="AU47" s="2849"/>
      <c r="AV47" s="2850"/>
      <c r="AW47" s="2849"/>
      <c r="AX47" s="2850"/>
      <c r="AY47" s="2849"/>
      <c r="AZ47" s="2850"/>
      <c r="BA47" s="2849"/>
      <c r="BB47" s="2850"/>
      <c r="BC47" s="2849"/>
      <c r="BD47" s="2850"/>
      <c r="BE47" s="2849"/>
      <c r="BF47" s="2850"/>
      <c r="BG47" s="2849"/>
      <c r="BH47" s="2850"/>
      <c r="BI47" s="1442"/>
    </row>
    <row r="48" spans="1:61" ht="6" customHeight="1">
      <c r="A48" s="2878"/>
      <c r="B48" s="1257">
        <v>12</v>
      </c>
      <c r="C48" s="1258"/>
      <c r="D48" s="1439"/>
      <c r="E48" s="2845"/>
      <c r="F48" s="2846"/>
      <c r="G48" s="2845"/>
      <c r="H48" s="2846"/>
      <c r="I48" s="2845"/>
      <c r="J48" s="2846"/>
      <c r="K48" s="2845"/>
      <c r="L48" s="2846"/>
      <c r="M48" s="2845"/>
      <c r="N48" s="2846"/>
      <c r="O48" s="2845"/>
      <c r="P48" s="2846"/>
      <c r="Q48" s="2845"/>
      <c r="R48" s="2846"/>
      <c r="S48" s="2845"/>
      <c r="T48" s="2846"/>
      <c r="U48" s="2845"/>
      <c r="V48" s="2846"/>
      <c r="W48" s="2845"/>
      <c r="X48" s="2846"/>
      <c r="Y48" s="2845"/>
      <c r="Z48" s="2846"/>
      <c r="AA48" s="2845"/>
      <c r="AB48" s="2846"/>
      <c r="AC48" s="2845"/>
      <c r="AD48" s="2846"/>
      <c r="AE48" s="2845"/>
      <c r="AF48" s="2846"/>
      <c r="AG48" s="2845"/>
      <c r="AH48" s="2846"/>
      <c r="AI48" s="2845"/>
      <c r="AJ48" s="2846"/>
      <c r="AK48" s="2845"/>
      <c r="AL48" s="2846"/>
      <c r="AM48" s="2845"/>
      <c r="AN48" s="2846"/>
      <c r="AO48" s="2845"/>
      <c r="AP48" s="2846"/>
      <c r="AQ48" s="2845"/>
      <c r="AR48" s="2846"/>
      <c r="AS48" s="2845"/>
      <c r="AT48" s="2846"/>
      <c r="AU48" s="2845"/>
      <c r="AV48" s="2846"/>
      <c r="AW48" s="2845"/>
      <c r="AX48" s="2846"/>
      <c r="AY48" s="2845"/>
      <c r="AZ48" s="2846"/>
      <c r="BA48" s="2845"/>
      <c r="BB48" s="2846"/>
      <c r="BC48" s="2845"/>
      <c r="BD48" s="2846"/>
      <c r="BE48" s="2845"/>
      <c r="BF48" s="2846"/>
      <c r="BG48" s="2845"/>
      <c r="BH48" s="2846"/>
      <c r="BI48" s="1439" t="s">
        <v>108</v>
      </c>
    </row>
    <row r="49" spans="1:61" ht="3" customHeight="1">
      <c r="A49" s="2878"/>
      <c r="B49" s="1409"/>
      <c r="C49" s="1410"/>
      <c r="D49" s="1442"/>
      <c r="E49" s="2847"/>
      <c r="F49" s="2848"/>
      <c r="G49" s="2847"/>
      <c r="H49" s="2848"/>
      <c r="I49" s="2847"/>
      <c r="J49" s="2848"/>
      <c r="K49" s="2847"/>
      <c r="L49" s="2848"/>
      <c r="M49" s="2847"/>
      <c r="N49" s="2848"/>
      <c r="O49" s="2847"/>
      <c r="P49" s="2848"/>
      <c r="Q49" s="2847"/>
      <c r="R49" s="2848"/>
      <c r="S49" s="2847"/>
      <c r="T49" s="2848"/>
      <c r="U49" s="2847"/>
      <c r="V49" s="2848"/>
      <c r="W49" s="2847"/>
      <c r="X49" s="2848"/>
      <c r="Y49" s="2847"/>
      <c r="Z49" s="2848"/>
      <c r="AA49" s="2847"/>
      <c r="AB49" s="2848"/>
      <c r="AC49" s="2847"/>
      <c r="AD49" s="2848"/>
      <c r="AE49" s="2847"/>
      <c r="AF49" s="2848"/>
      <c r="AG49" s="2847"/>
      <c r="AH49" s="2848"/>
      <c r="AI49" s="2847"/>
      <c r="AJ49" s="2848"/>
      <c r="AK49" s="2847"/>
      <c r="AL49" s="2848"/>
      <c r="AM49" s="2847"/>
      <c r="AN49" s="2848"/>
      <c r="AO49" s="2847"/>
      <c r="AP49" s="2848"/>
      <c r="AQ49" s="2847"/>
      <c r="AR49" s="2848"/>
      <c r="AS49" s="2847"/>
      <c r="AT49" s="2848"/>
      <c r="AU49" s="2847"/>
      <c r="AV49" s="2848"/>
      <c r="AW49" s="2847"/>
      <c r="AX49" s="2848"/>
      <c r="AY49" s="2847"/>
      <c r="AZ49" s="2848"/>
      <c r="BA49" s="2847"/>
      <c r="BB49" s="2848"/>
      <c r="BC49" s="2847"/>
      <c r="BD49" s="2848"/>
      <c r="BE49" s="2847"/>
      <c r="BF49" s="2848"/>
      <c r="BG49" s="2847"/>
      <c r="BH49" s="2848"/>
      <c r="BI49" s="1442"/>
    </row>
    <row r="50" spans="1:61" ht="6" customHeight="1">
      <c r="A50" s="2878"/>
      <c r="B50" s="1260"/>
      <c r="C50" s="1261"/>
      <c r="D50" s="1440"/>
      <c r="E50" s="2849"/>
      <c r="F50" s="2850"/>
      <c r="G50" s="2849"/>
      <c r="H50" s="2850"/>
      <c r="I50" s="2849"/>
      <c r="J50" s="2850"/>
      <c r="K50" s="2849"/>
      <c r="L50" s="2850"/>
      <c r="M50" s="2849"/>
      <c r="N50" s="2850"/>
      <c r="O50" s="2849"/>
      <c r="P50" s="2850"/>
      <c r="Q50" s="2849"/>
      <c r="R50" s="2850"/>
      <c r="S50" s="2849"/>
      <c r="T50" s="2850"/>
      <c r="U50" s="2849"/>
      <c r="V50" s="2850"/>
      <c r="W50" s="2849"/>
      <c r="X50" s="2850"/>
      <c r="Y50" s="2849"/>
      <c r="Z50" s="2850"/>
      <c r="AA50" s="2849"/>
      <c r="AB50" s="2850"/>
      <c r="AC50" s="2849"/>
      <c r="AD50" s="2850"/>
      <c r="AE50" s="2849"/>
      <c r="AF50" s="2850"/>
      <c r="AG50" s="2849"/>
      <c r="AH50" s="2850"/>
      <c r="AI50" s="2849"/>
      <c r="AJ50" s="2850"/>
      <c r="AK50" s="2849"/>
      <c r="AL50" s="2850"/>
      <c r="AM50" s="2849"/>
      <c r="AN50" s="2850"/>
      <c r="AO50" s="2849"/>
      <c r="AP50" s="2850"/>
      <c r="AQ50" s="2849"/>
      <c r="AR50" s="2850"/>
      <c r="AS50" s="2849"/>
      <c r="AT50" s="2850"/>
      <c r="AU50" s="2849"/>
      <c r="AV50" s="2850"/>
      <c r="AW50" s="2849"/>
      <c r="AX50" s="2850"/>
      <c r="AY50" s="2849"/>
      <c r="AZ50" s="2850"/>
      <c r="BA50" s="2849"/>
      <c r="BB50" s="2850"/>
      <c r="BC50" s="2849"/>
      <c r="BD50" s="2850"/>
      <c r="BE50" s="2849"/>
      <c r="BF50" s="2850"/>
      <c r="BG50" s="2849"/>
      <c r="BH50" s="2850"/>
      <c r="BI50" s="1440"/>
    </row>
    <row r="51" spans="1:61" ht="6" customHeight="1">
      <c r="A51" s="2878"/>
      <c r="B51" s="1409">
        <v>13</v>
      </c>
      <c r="C51" s="1410"/>
      <c r="D51" s="1442"/>
      <c r="E51" s="2845"/>
      <c r="F51" s="2846"/>
      <c r="G51" s="2845"/>
      <c r="H51" s="2846"/>
      <c r="I51" s="2845"/>
      <c r="J51" s="2846"/>
      <c r="K51" s="2845"/>
      <c r="L51" s="2846"/>
      <c r="M51" s="2845"/>
      <c r="N51" s="2846"/>
      <c r="O51" s="2845"/>
      <c r="P51" s="2846"/>
      <c r="Q51" s="2845"/>
      <c r="R51" s="2846"/>
      <c r="S51" s="2845"/>
      <c r="T51" s="2846"/>
      <c r="U51" s="2845"/>
      <c r="V51" s="2846"/>
      <c r="W51" s="2845"/>
      <c r="X51" s="2846"/>
      <c r="Y51" s="2845"/>
      <c r="Z51" s="2846"/>
      <c r="AA51" s="2845"/>
      <c r="AB51" s="2846"/>
      <c r="AC51" s="2845"/>
      <c r="AD51" s="2846"/>
      <c r="AE51" s="2845"/>
      <c r="AF51" s="2846"/>
      <c r="AG51" s="2845"/>
      <c r="AH51" s="2846"/>
      <c r="AI51" s="2845"/>
      <c r="AJ51" s="2846"/>
      <c r="AK51" s="2845"/>
      <c r="AL51" s="2846"/>
      <c r="AM51" s="2845"/>
      <c r="AN51" s="2846"/>
      <c r="AO51" s="2845"/>
      <c r="AP51" s="2846"/>
      <c r="AQ51" s="2845"/>
      <c r="AR51" s="2846"/>
      <c r="AS51" s="2845"/>
      <c r="AT51" s="2846"/>
      <c r="AU51" s="2845"/>
      <c r="AV51" s="2846"/>
      <c r="AW51" s="2845"/>
      <c r="AX51" s="2846"/>
      <c r="AY51" s="2845"/>
      <c r="AZ51" s="2846"/>
      <c r="BA51" s="2845"/>
      <c r="BB51" s="2846"/>
      <c r="BC51" s="2845"/>
      <c r="BD51" s="2846"/>
      <c r="BE51" s="2845"/>
      <c r="BF51" s="2846"/>
      <c r="BG51" s="2845"/>
      <c r="BH51" s="2846"/>
      <c r="BI51" s="1442" t="s">
        <v>108</v>
      </c>
    </row>
    <row r="52" spans="1:61" ht="3" customHeight="1">
      <c r="A52" s="2878"/>
      <c r="B52" s="1409"/>
      <c r="C52" s="1410"/>
      <c r="D52" s="1442"/>
      <c r="E52" s="2847"/>
      <c r="F52" s="2848"/>
      <c r="G52" s="2847"/>
      <c r="H52" s="2848"/>
      <c r="I52" s="2847"/>
      <c r="J52" s="2848"/>
      <c r="K52" s="2847"/>
      <c r="L52" s="2848"/>
      <c r="M52" s="2847"/>
      <c r="N52" s="2848"/>
      <c r="O52" s="2847"/>
      <c r="P52" s="2848"/>
      <c r="Q52" s="2847"/>
      <c r="R52" s="2848"/>
      <c r="S52" s="2847"/>
      <c r="T52" s="2848"/>
      <c r="U52" s="2847"/>
      <c r="V52" s="2848"/>
      <c r="W52" s="2847"/>
      <c r="X52" s="2848"/>
      <c r="Y52" s="2847"/>
      <c r="Z52" s="2848"/>
      <c r="AA52" s="2847"/>
      <c r="AB52" s="2848"/>
      <c r="AC52" s="2847"/>
      <c r="AD52" s="2848"/>
      <c r="AE52" s="2847"/>
      <c r="AF52" s="2848"/>
      <c r="AG52" s="2847"/>
      <c r="AH52" s="2848"/>
      <c r="AI52" s="2847"/>
      <c r="AJ52" s="2848"/>
      <c r="AK52" s="2847"/>
      <c r="AL52" s="2848"/>
      <c r="AM52" s="2847"/>
      <c r="AN52" s="2848"/>
      <c r="AO52" s="2847"/>
      <c r="AP52" s="2848"/>
      <c r="AQ52" s="2847"/>
      <c r="AR52" s="2848"/>
      <c r="AS52" s="2847"/>
      <c r="AT52" s="2848"/>
      <c r="AU52" s="2847"/>
      <c r="AV52" s="2848"/>
      <c r="AW52" s="2847"/>
      <c r="AX52" s="2848"/>
      <c r="AY52" s="2847"/>
      <c r="AZ52" s="2848"/>
      <c r="BA52" s="2847"/>
      <c r="BB52" s="2848"/>
      <c r="BC52" s="2847"/>
      <c r="BD52" s="2848"/>
      <c r="BE52" s="2847"/>
      <c r="BF52" s="2848"/>
      <c r="BG52" s="2847"/>
      <c r="BH52" s="2848"/>
      <c r="BI52" s="1442"/>
    </row>
    <row r="53" spans="1:61" ht="6" customHeight="1">
      <c r="A53" s="2878"/>
      <c r="B53" s="1409"/>
      <c r="C53" s="1410"/>
      <c r="D53" s="1442"/>
      <c r="E53" s="2849"/>
      <c r="F53" s="2850"/>
      <c r="G53" s="2849"/>
      <c r="H53" s="2850"/>
      <c r="I53" s="2849"/>
      <c r="J53" s="2850"/>
      <c r="K53" s="2849"/>
      <c r="L53" s="2850"/>
      <c r="M53" s="2849"/>
      <c r="N53" s="2850"/>
      <c r="O53" s="2849"/>
      <c r="P53" s="2850"/>
      <c r="Q53" s="2849"/>
      <c r="R53" s="2850"/>
      <c r="S53" s="2849"/>
      <c r="T53" s="2850"/>
      <c r="U53" s="2849"/>
      <c r="V53" s="2850"/>
      <c r="W53" s="2849"/>
      <c r="X53" s="2850"/>
      <c r="Y53" s="2849"/>
      <c r="Z53" s="2850"/>
      <c r="AA53" s="2849"/>
      <c r="AB53" s="2850"/>
      <c r="AC53" s="2849"/>
      <c r="AD53" s="2850"/>
      <c r="AE53" s="2849"/>
      <c r="AF53" s="2850"/>
      <c r="AG53" s="2849"/>
      <c r="AH53" s="2850"/>
      <c r="AI53" s="2849"/>
      <c r="AJ53" s="2850"/>
      <c r="AK53" s="2849"/>
      <c r="AL53" s="2850"/>
      <c r="AM53" s="2849"/>
      <c r="AN53" s="2850"/>
      <c r="AO53" s="2849"/>
      <c r="AP53" s="2850"/>
      <c r="AQ53" s="2849"/>
      <c r="AR53" s="2850"/>
      <c r="AS53" s="2849"/>
      <c r="AT53" s="2850"/>
      <c r="AU53" s="2849"/>
      <c r="AV53" s="2850"/>
      <c r="AW53" s="2849"/>
      <c r="AX53" s="2850"/>
      <c r="AY53" s="2849"/>
      <c r="AZ53" s="2850"/>
      <c r="BA53" s="2849"/>
      <c r="BB53" s="2850"/>
      <c r="BC53" s="2849"/>
      <c r="BD53" s="2850"/>
      <c r="BE53" s="2849"/>
      <c r="BF53" s="2850"/>
      <c r="BG53" s="2849"/>
      <c r="BH53" s="2850"/>
      <c r="BI53" s="1442"/>
    </row>
    <row r="54" spans="1:61" ht="6" customHeight="1">
      <c r="A54" s="2878"/>
      <c r="B54" s="1257">
        <v>14</v>
      </c>
      <c r="C54" s="1258"/>
      <c r="D54" s="1439"/>
      <c r="E54" s="2845"/>
      <c r="F54" s="2846"/>
      <c r="G54" s="2845"/>
      <c r="H54" s="2846"/>
      <c r="I54" s="2845"/>
      <c r="J54" s="2846"/>
      <c r="K54" s="2845"/>
      <c r="L54" s="2846"/>
      <c r="M54" s="2845"/>
      <c r="N54" s="2846"/>
      <c r="O54" s="2845"/>
      <c r="P54" s="2846"/>
      <c r="Q54" s="2845"/>
      <c r="R54" s="2846"/>
      <c r="S54" s="2845"/>
      <c r="T54" s="2846"/>
      <c r="U54" s="2845"/>
      <c r="V54" s="2846"/>
      <c r="W54" s="2845"/>
      <c r="X54" s="2846"/>
      <c r="Y54" s="2845"/>
      <c r="Z54" s="2846"/>
      <c r="AA54" s="2845"/>
      <c r="AB54" s="2846"/>
      <c r="AC54" s="2845"/>
      <c r="AD54" s="2846"/>
      <c r="AE54" s="2845"/>
      <c r="AF54" s="2846"/>
      <c r="AG54" s="2845"/>
      <c r="AH54" s="2846"/>
      <c r="AI54" s="2845"/>
      <c r="AJ54" s="2846"/>
      <c r="AK54" s="2845"/>
      <c r="AL54" s="2846"/>
      <c r="AM54" s="2845"/>
      <c r="AN54" s="2846"/>
      <c r="AO54" s="2845"/>
      <c r="AP54" s="2846"/>
      <c r="AQ54" s="2845"/>
      <c r="AR54" s="2846"/>
      <c r="AS54" s="2845"/>
      <c r="AT54" s="2846"/>
      <c r="AU54" s="2845"/>
      <c r="AV54" s="2846"/>
      <c r="AW54" s="2845"/>
      <c r="AX54" s="2846"/>
      <c r="AY54" s="2845"/>
      <c r="AZ54" s="2846"/>
      <c r="BA54" s="2845"/>
      <c r="BB54" s="2846"/>
      <c r="BC54" s="2845"/>
      <c r="BD54" s="2846"/>
      <c r="BE54" s="2845"/>
      <c r="BF54" s="2846"/>
      <c r="BG54" s="2845"/>
      <c r="BH54" s="2846"/>
      <c r="BI54" s="1439" t="s">
        <v>108</v>
      </c>
    </row>
    <row r="55" spans="1:61" ht="3" customHeight="1">
      <c r="A55" s="2878"/>
      <c r="B55" s="1409"/>
      <c r="C55" s="1410"/>
      <c r="D55" s="1442"/>
      <c r="E55" s="2847"/>
      <c r="F55" s="2848"/>
      <c r="G55" s="2847"/>
      <c r="H55" s="2848"/>
      <c r="I55" s="2847"/>
      <c r="J55" s="2848"/>
      <c r="K55" s="2847"/>
      <c r="L55" s="2848"/>
      <c r="M55" s="2847"/>
      <c r="N55" s="2848"/>
      <c r="O55" s="2847"/>
      <c r="P55" s="2848"/>
      <c r="Q55" s="2847"/>
      <c r="R55" s="2848"/>
      <c r="S55" s="2847"/>
      <c r="T55" s="2848"/>
      <c r="U55" s="2847"/>
      <c r="V55" s="2848"/>
      <c r="W55" s="2847"/>
      <c r="X55" s="2848"/>
      <c r="Y55" s="2847"/>
      <c r="Z55" s="2848"/>
      <c r="AA55" s="2847"/>
      <c r="AB55" s="2848"/>
      <c r="AC55" s="2847"/>
      <c r="AD55" s="2848"/>
      <c r="AE55" s="2847"/>
      <c r="AF55" s="2848"/>
      <c r="AG55" s="2847"/>
      <c r="AH55" s="2848"/>
      <c r="AI55" s="2847"/>
      <c r="AJ55" s="2848"/>
      <c r="AK55" s="2847"/>
      <c r="AL55" s="2848"/>
      <c r="AM55" s="2847"/>
      <c r="AN55" s="2848"/>
      <c r="AO55" s="2847"/>
      <c r="AP55" s="2848"/>
      <c r="AQ55" s="2847"/>
      <c r="AR55" s="2848"/>
      <c r="AS55" s="2847"/>
      <c r="AT55" s="2848"/>
      <c r="AU55" s="2847"/>
      <c r="AV55" s="2848"/>
      <c r="AW55" s="2847"/>
      <c r="AX55" s="2848"/>
      <c r="AY55" s="2847"/>
      <c r="AZ55" s="2848"/>
      <c r="BA55" s="2847"/>
      <c r="BB55" s="2848"/>
      <c r="BC55" s="2847"/>
      <c r="BD55" s="2848"/>
      <c r="BE55" s="2847"/>
      <c r="BF55" s="2848"/>
      <c r="BG55" s="2847"/>
      <c r="BH55" s="2848"/>
      <c r="BI55" s="1442"/>
    </row>
    <row r="56" spans="1:61" ht="6" customHeight="1">
      <c r="A56" s="2878"/>
      <c r="B56" s="1260"/>
      <c r="C56" s="1261"/>
      <c r="D56" s="1440"/>
      <c r="E56" s="2849"/>
      <c r="F56" s="2850"/>
      <c r="G56" s="2849"/>
      <c r="H56" s="2850"/>
      <c r="I56" s="2849"/>
      <c r="J56" s="2850"/>
      <c r="K56" s="2849"/>
      <c r="L56" s="2850"/>
      <c r="M56" s="2849"/>
      <c r="N56" s="2850"/>
      <c r="O56" s="2849"/>
      <c r="P56" s="2850"/>
      <c r="Q56" s="2849"/>
      <c r="R56" s="2850"/>
      <c r="S56" s="2849"/>
      <c r="T56" s="2850"/>
      <c r="U56" s="2849"/>
      <c r="V56" s="2850"/>
      <c r="W56" s="2849"/>
      <c r="X56" s="2850"/>
      <c r="Y56" s="2849"/>
      <c r="Z56" s="2850"/>
      <c r="AA56" s="2849"/>
      <c r="AB56" s="2850"/>
      <c r="AC56" s="2849"/>
      <c r="AD56" s="2850"/>
      <c r="AE56" s="2849"/>
      <c r="AF56" s="2850"/>
      <c r="AG56" s="2849"/>
      <c r="AH56" s="2850"/>
      <c r="AI56" s="2849"/>
      <c r="AJ56" s="2850"/>
      <c r="AK56" s="2849"/>
      <c r="AL56" s="2850"/>
      <c r="AM56" s="2849"/>
      <c r="AN56" s="2850"/>
      <c r="AO56" s="2849"/>
      <c r="AP56" s="2850"/>
      <c r="AQ56" s="2849"/>
      <c r="AR56" s="2850"/>
      <c r="AS56" s="2849"/>
      <c r="AT56" s="2850"/>
      <c r="AU56" s="2849"/>
      <c r="AV56" s="2850"/>
      <c r="AW56" s="2849"/>
      <c r="AX56" s="2850"/>
      <c r="AY56" s="2849"/>
      <c r="AZ56" s="2850"/>
      <c r="BA56" s="2849"/>
      <c r="BB56" s="2850"/>
      <c r="BC56" s="2849"/>
      <c r="BD56" s="2850"/>
      <c r="BE56" s="2849"/>
      <c r="BF56" s="2850"/>
      <c r="BG56" s="2849"/>
      <c r="BH56" s="2850"/>
      <c r="BI56" s="1440"/>
    </row>
    <row r="57" spans="1:61" ht="6" customHeight="1">
      <c r="A57" s="2878"/>
      <c r="B57" s="1409">
        <v>15</v>
      </c>
      <c r="C57" s="1410"/>
      <c r="D57" s="1442"/>
      <c r="E57" s="2845"/>
      <c r="F57" s="2846"/>
      <c r="G57" s="2845"/>
      <c r="H57" s="2846"/>
      <c r="I57" s="2845"/>
      <c r="J57" s="2846"/>
      <c r="K57" s="2845"/>
      <c r="L57" s="2846"/>
      <c r="M57" s="2845"/>
      <c r="N57" s="2846"/>
      <c r="O57" s="2845"/>
      <c r="P57" s="2846"/>
      <c r="Q57" s="2845"/>
      <c r="R57" s="2846"/>
      <c r="S57" s="2845"/>
      <c r="T57" s="2846"/>
      <c r="U57" s="2845"/>
      <c r="V57" s="2846"/>
      <c r="W57" s="2845"/>
      <c r="X57" s="2846"/>
      <c r="Y57" s="2845"/>
      <c r="Z57" s="2846"/>
      <c r="AA57" s="2845"/>
      <c r="AB57" s="2846"/>
      <c r="AC57" s="2845"/>
      <c r="AD57" s="2846"/>
      <c r="AE57" s="2845"/>
      <c r="AF57" s="2846"/>
      <c r="AG57" s="2845"/>
      <c r="AH57" s="2846"/>
      <c r="AI57" s="2845"/>
      <c r="AJ57" s="2846"/>
      <c r="AK57" s="2845"/>
      <c r="AL57" s="2846"/>
      <c r="AM57" s="2845"/>
      <c r="AN57" s="2846"/>
      <c r="AO57" s="2845"/>
      <c r="AP57" s="2846"/>
      <c r="AQ57" s="2845"/>
      <c r="AR57" s="2846"/>
      <c r="AS57" s="2845"/>
      <c r="AT57" s="2846"/>
      <c r="AU57" s="2845"/>
      <c r="AV57" s="2846"/>
      <c r="AW57" s="2845"/>
      <c r="AX57" s="2846"/>
      <c r="AY57" s="2845"/>
      <c r="AZ57" s="2846"/>
      <c r="BA57" s="2845"/>
      <c r="BB57" s="2846"/>
      <c r="BC57" s="2845"/>
      <c r="BD57" s="2846"/>
      <c r="BE57" s="2845"/>
      <c r="BF57" s="2846"/>
      <c r="BG57" s="2845"/>
      <c r="BH57" s="2846"/>
      <c r="BI57" s="1442" t="s">
        <v>108</v>
      </c>
    </row>
    <row r="58" spans="1:61" ht="3" customHeight="1">
      <c r="A58" s="2878"/>
      <c r="B58" s="1409"/>
      <c r="C58" s="1410"/>
      <c r="D58" s="1442"/>
      <c r="E58" s="2847"/>
      <c r="F58" s="2848"/>
      <c r="G58" s="2847"/>
      <c r="H58" s="2848"/>
      <c r="I58" s="2847"/>
      <c r="J58" s="2848"/>
      <c r="K58" s="2847"/>
      <c r="L58" s="2848"/>
      <c r="M58" s="2847"/>
      <c r="N58" s="2848"/>
      <c r="O58" s="2847"/>
      <c r="P58" s="2848"/>
      <c r="Q58" s="2847"/>
      <c r="R58" s="2848"/>
      <c r="S58" s="2847"/>
      <c r="T58" s="2848"/>
      <c r="U58" s="2847"/>
      <c r="V58" s="2848"/>
      <c r="W58" s="2847"/>
      <c r="X58" s="2848"/>
      <c r="Y58" s="2847"/>
      <c r="Z58" s="2848"/>
      <c r="AA58" s="2847"/>
      <c r="AB58" s="2848"/>
      <c r="AC58" s="2847"/>
      <c r="AD58" s="2848"/>
      <c r="AE58" s="2847"/>
      <c r="AF58" s="2848"/>
      <c r="AG58" s="2847"/>
      <c r="AH58" s="2848"/>
      <c r="AI58" s="2847"/>
      <c r="AJ58" s="2848"/>
      <c r="AK58" s="2847"/>
      <c r="AL58" s="2848"/>
      <c r="AM58" s="2847"/>
      <c r="AN58" s="2848"/>
      <c r="AO58" s="2847"/>
      <c r="AP58" s="2848"/>
      <c r="AQ58" s="2847"/>
      <c r="AR58" s="2848"/>
      <c r="AS58" s="2847"/>
      <c r="AT58" s="2848"/>
      <c r="AU58" s="2847"/>
      <c r="AV58" s="2848"/>
      <c r="AW58" s="2847"/>
      <c r="AX58" s="2848"/>
      <c r="AY58" s="2847"/>
      <c r="AZ58" s="2848"/>
      <c r="BA58" s="2847"/>
      <c r="BB58" s="2848"/>
      <c r="BC58" s="2847"/>
      <c r="BD58" s="2848"/>
      <c r="BE58" s="2847"/>
      <c r="BF58" s="2848"/>
      <c r="BG58" s="2847"/>
      <c r="BH58" s="2848"/>
      <c r="BI58" s="1442"/>
    </row>
    <row r="59" spans="1:61" ht="6" customHeight="1">
      <c r="A59" s="2878"/>
      <c r="B59" s="1260"/>
      <c r="C59" s="1410"/>
      <c r="D59" s="1442"/>
      <c r="E59" s="2849"/>
      <c r="F59" s="2850"/>
      <c r="G59" s="2849"/>
      <c r="H59" s="2850"/>
      <c r="I59" s="2849"/>
      <c r="J59" s="2850"/>
      <c r="K59" s="2849"/>
      <c r="L59" s="2850"/>
      <c r="M59" s="2849"/>
      <c r="N59" s="2850"/>
      <c r="O59" s="2849"/>
      <c r="P59" s="2850"/>
      <c r="Q59" s="2849"/>
      <c r="R59" s="2850"/>
      <c r="S59" s="2849"/>
      <c r="T59" s="2850"/>
      <c r="U59" s="2849"/>
      <c r="V59" s="2850"/>
      <c r="W59" s="2849"/>
      <c r="X59" s="2850"/>
      <c r="Y59" s="2849"/>
      <c r="Z59" s="2850"/>
      <c r="AA59" s="2849"/>
      <c r="AB59" s="2850"/>
      <c r="AC59" s="2849"/>
      <c r="AD59" s="2850"/>
      <c r="AE59" s="2849"/>
      <c r="AF59" s="2850"/>
      <c r="AG59" s="2849"/>
      <c r="AH59" s="2850"/>
      <c r="AI59" s="2849"/>
      <c r="AJ59" s="2850"/>
      <c r="AK59" s="2849"/>
      <c r="AL59" s="2850"/>
      <c r="AM59" s="2849"/>
      <c r="AN59" s="2850"/>
      <c r="AO59" s="2849"/>
      <c r="AP59" s="2850"/>
      <c r="AQ59" s="2849"/>
      <c r="AR59" s="2850"/>
      <c r="AS59" s="2849"/>
      <c r="AT59" s="2850"/>
      <c r="AU59" s="2849"/>
      <c r="AV59" s="2850"/>
      <c r="AW59" s="2849"/>
      <c r="AX59" s="2850"/>
      <c r="AY59" s="2849"/>
      <c r="AZ59" s="2850"/>
      <c r="BA59" s="2849"/>
      <c r="BB59" s="2850"/>
      <c r="BC59" s="2849"/>
      <c r="BD59" s="2850"/>
      <c r="BE59" s="2849"/>
      <c r="BF59" s="2850"/>
      <c r="BG59" s="2849"/>
      <c r="BH59" s="2850"/>
      <c r="BI59" s="1440"/>
    </row>
    <row r="60" spans="1:61" ht="6" customHeight="1">
      <c r="A60" s="2878"/>
      <c r="B60" s="1409">
        <v>16</v>
      </c>
      <c r="C60" s="1258"/>
      <c r="D60" s="1439"/>
      <c r="E60" s="2845"/>
      <c r="F60" s="2846"/>
      <c r="G60" s="2845"/>
      <c r="H60" s="2846"/>
      <c r="I60" s="2845"/>
      <c r="J60" s="2846"/>
      <c r="K60" s="2845"/>
      <c r="L60" s="2846"/>
      <c r="M60" s="2845"/>
      <c r="N60" s="2846"/>
      <c r="O60" s="2845"/>
      <c r="P60" s="2846"/>
      <c r="Q60" s="2845"/>
      <c r="R60" s="2846"/>
      <c r="S60" s="2845"/>
      <c r="T60" s="2846"/>
      <c r="U60" s="2845"/>
      <c r="V60" s="2846"/>
      <c r="W60" s="2845"/>
      <c r="X60" s="2846"/>
      <c r="Y60" s="2845"/>
      <c r="Z60" s="2846"/>
      <c r="AA60" s="2845"/>
      <c r="AB60" s="2846"/>
      <c r="AC60" s="2845"/>
      <c r="AD60" s="2846"/>
      <c r="AE60" s="2845"/>
      <c r="AF60" s="2846"/>
      <c r="AG60" s="2845"/>
      <c r="AH60" s="2846"/>
      <c r="AI60" s="2845"/>
      <c r="AJ60" s="2846"/>
      <c r="AK60" s="2845"/>
      <c r="AL60" s="2846"/>
      <c r="AM60" s="2845"/>
      <c r="AN60" s="2846"/>
      <c r="AO60" s="2845"/>
      <c r="AP60" s="2846"/>
      <c r="AQ60" s="2845"/>
      <c r="AR60" s="2846"/>
      <c r="AS60" s="2845"/>
      <c r="AT60" s="2846"/>
      <c r="AU60" s="2845"/>
      <c r="AV60" s="2846"/>
      <c r="AW60" s="2845"/>
      <c r="AX60" s="2846"/>
      <c r="AY60" s="2845"/>
      <c r="AZ60" s="2846"/>
      <c r="BA60" s="2845"/>
      <c r="BB60" s="2846"/>
      <c r="BC60" s="2845"/>
      <c r="BD60" s="2846"/>
      <c r="BE60" s="2845"/>
      <c r="BF60" s="2846"/>
      <c r="BG60" s="2845"/>
      <c r="BH60" s="2846"/>
      <c r="BI60" s="1442" t="s">
        <v>108</v>
      </c>
    </row>
    <row r="61" spans="1:61" ht="3" customHeight="1">
      <c r="A61" s="2878"/>
      <c r="B61" s="1409"/>
      <c r="C61" s="1410"/>
      <c r="D61" s="1442"/>
      <c r="E61" s="2847"/>
      <c r="F61" s="2848"/>
      <c r="G61" s="2847"/>
      <c r="H61" s="2848"/>
      <c r="I61" s="2847"/>
      <c r="J61" s="2848"/>
      <c r="K61" s="2847"/>
      <c r="L61" s="2848"/>
      <c r="M61" s="2847"/>
      <c r="N61" s="2848"/>
      <c r="O61" s="2847"/>
      <c r="P61" s="2848"/>
      <c r="Q61" s="2847"/>
      <c r="R61" s="2848"/>
      <c r="S61" s="2847"/>
      <c r="T61" s="2848"/>
      <c r="U61" s="2847"/>
      <c r="V61" s="2848"/>
      <c r="W61" s="2847"/>
      <c r="X61" s="2848"/>
      <c r="Y61" s="2847"/>
      <c r="Z61" s="2848"/>
      <c r="AA61" s="2847"/>
      <c r="AB61" s="2848"/>
      <c r="AC61" s="2847"/>
      <c r="AD61" s="2848"/>
      <c r="AE61" s="2847"/>
      <c r="AF61" s="2848"/>
      <c r="AG61" s="2847"/>
      <c r="AH61" s="2848"/>
      <c r="AI61" s="2847"/>
      <c r="AJ61" s="2848"/>
      <c r="AK61" s="2847"/>
      <c r="AL61" s="2848"/>
      <c r="AM61" s="2847"/>
      <c r="AN61" s="2848"/>
      <c r="AO61" s="2847"/>
      <c r="AP61" s="2848"/>
      <c r="AQ61" s="2847"/>
      <c r="AR61" s="2848"/>
      <c r="AS61" s="2847"/>
      <c r="AT61" s="2848"/>
      <c r="AU61" s="2847"/>
      <c r="AV61" s="2848"/>
      <c r="AW61" s="2847"/>
      <c r="AX61" s="2848"/>
      <c r="AY61" s="2847"/>
      <c r="AZ61" s="2848"/>
      <c r="BA61" s="2847"/>
      <c r="BB61" s="2848"/>
      <c r="BC61" s="2847"/>
      <c r="BD61" s="2848"/>
      <c r="BE61" s="2847"/>
      <c r="BF61" s="2848"/>
      <c r="BG61" s="2847"/>
      <c r="BH61" s="2848"/>
      <c r="BI61" s="1442"/>
    </row>
    <row r="62" spans="1:61" ht="6" customHeight="1">
      <c r="A62" s="2878"/>
      <c r="B62" s="1409"/>
      <c r="C62" s="1410"/>
      <c r="D62" s="1442"/>
      <c r="E62" s="2849"/>
      <c r="F62" s="2850"/>
      <c r="G62" s="2849"/>
      <c r="H62" s="2850"/>
      <c r="I62" s="2849"/>
      <c r="J62" s="2850"/>
      <c r="K62" s="2849"/>
      <c r="L62" s="2850"/>
      <c r="M62" s="2849"/>
      <c r="N62" s="2850"/>
      <c r="O62" s="2849"/>
      <c r="P62" s="2850"/>
      <c r="Q62" s="2849"/>
      <c r="R62" s="2850"/>
      <c r="S62" s="2849"/>
      <c r="T62" s="2850"/>
      <c r="U62" s="2849"/>
      <c r="V62" s="2850"/>
      <c r="W62" s="2849"/>
      <c r="X62" s="2850"/>
      <c r="Y62" s="2849"/>
      <c r="Z62" s="2850"/>
      <c r="AA62" s="2849"/>
      <c r="AB62" s="2850"/>
      <c r="AC62" s="2849"/>
      <c r="AD62" s="2850"/>
      <c r="AE62" s="2849"/>
      <c r="AF62" s="2850"/>
      <c r="AG62" s="2849"/>
      <c r="AH62" s="2850"/>
      <c r="AI62" s="2849"/>
      <c r="AJ62" s="2850"/>
      <c r="AK62" s="2849"/>
      <c r="AL62" s="2850"/>
      <c r="AM62" s="2849"/>
      <c r="AN62" s="2850"/>
      <c r="AO62" s="2849"/>
      <c r="AP62" s="2850"/>
      <c r="AQ62" s="2849"/>
      <c r="AR62" s="2850"/>
      <c r="AS62" s="2849"/>
      <c r="AT62" s="2850"/>
      <c r="AU62" s="2849"/>
      <c r="AV62" s="2850"/>
      <c r="AW62" s="2849"/>
      <c r="AX62" s="2850"/>
      <c r="AY62" s="2849"/>
      <c r="AZ62" s="2850"/>
      <c r="BA62" s="2849"/>
      <c r="BB62" s="2850"/>
      <c r="BC62" s="2849"/>
      <c r="BD62" s="2850"/>
      <c r="BE62" s="2849"/>
      <c r="BF62" s="2850"/>
      <c r="BG62" s="2849"/>
      <c r="BH62" s="2850"/>
      <c r="BI62" s="1442"/>
    </row>
    <row r="63" spans="1:61" ht="6" customHeight="1">
      <c r="A63" s="2878"/>
      <c r="B63" s="1257">
        <v>17</v>
      </c>
      <c r="C63" s="1258"/>
      <c r="D63" s="1439"/>
      <c r="E63" s="2845"/>
      <c r="F63" s="2846"/>
      <c r="G63" s="2845"/>
      <c r="H63" s="2846"/>
      <c r="I63" s="2845"/>
      <c r="J63" s="2846"/>
      <c r="K63" s="2845"/>
      <c r="L63" s="2846"/>
      <c r="M63" s="2845"/>
      <c r="N63" s="2846"/>
      <c r="O63" s="2845"/>
      <c r="P63" s="2846"/>
      <c r="Q63" s="2845"/>
      <c r="R63" s="2846"/>
      <c r="S63" s="2845"/>
      <c r="T63" s="2846"/>
      <c r="U63" s="2845"/>
      <c r="V63" s="2846"/>
      <c r="W63" s="2845"/>
      <c r="X63" s="2846"/>
      <c r="Y63" s="2845"/>
      <c r="Z63" s="2846"/>
      <c r="AA63" s="2845"/>
      <c r="AB63" s="2846"/>
      <c r="AC63" s="2845"/>
      <c r="AD63" s="2846"/>
      <c r="AE63" s="2845"/>
      <c r="AF63" s="2846"/>
      <c r="AG63" s="2845"/>
      <c r="AH63" s="2846"/>
      <c r="AI63" s="2845"/>
      <c r="AJ63" s="2846"/>
      <c r="AK63" s="2845"/>
      <c r="AL63" s="2846"/>
      <c r="AM63" s="2845"/>
      <c r="AN63" s="2846"/>
      <c r="AO63" s="2845"/>
      <c r="AP63" s="2846"/>
      <c r="AQ63" s="2845"/>
      <c r="AR63" s="2846"/>
      <c r="AS63" s="2845"/>
      <c r="AT63" s="2846"/>
      <c r="AU63" s="2845"/>
      <c r="AV63" s="2846"/>
      <c r="AW63" s="2845"/>
      <c r="AX63" s="2846"/>
      <c r="AY63" s="2845"/>
      <c r="AZ63" s="2846"/>
      <c r="BA63" s="2845"/>
      <c r="BB63" s="2846"/>
      <c r="BC63" s="2845"/>
      <c r="BD63" s="2846"/>
      <c r="BE63" s="2845"/>
      <c r="BF63" s="2846"/>
      <c r="BG63" s="2845"/>
      <c r="BH63" s="2846"/>
      <c r="BI63" s="1439" t="s">
        <v>108</v>
      </c>
    </row>
    <row r="64" spans="1:61" ht="3" customHeight="1">
      <c r="A64" s="2878"/>
      <c r="B64" s="1409"/>
      <c r="C64" s="1410"/>
      <c r="D64" s="1442"/>
      <c r="E64" s="2847"/>
      <c r="F64" s="2848"/>
      <c r="G64" s="2847"/>
      <c r="H64" s="2848"/>
      <c r="I64" s="2847"/>
      <c r="J64" s="2848"/>
      <c r="K64" s="2847"/>
      <c r="L64" s="2848"/>
      <c r="M64" s="2847"/>
      <c r="N64" s="2848"/>
      <c r="O64" s="2847"/>
      <c r="P64" s="2848"/>
      <c r="Q64" s="2847"/>
      <c r="R64" s="2848"/>
      <c r="S64" s="2847"/>
      <c r="T64" s="2848"/>
      <c r="U64" s="2847"/>
      <c r="V64" s="2848"/>
      <c r="W64" s="2847"/>
      <c r="X64" s="2848"/>
      <c r="Y64" s="2847"/>
      <c r="Z64" s="2848"/>
      <c r="AA64" s="2847"/>
      <c r="AB64" s="2848"/>
      <c r="AC64" s="2847"/>
      <c r="AD64" s="2848"/>
      <c r="AE64" s="2847"/>
      <c r="AF64" s="2848"/>
      <c r="AG64" s="2847"/>
      <c r="AH64" s="2848"/>
      <c r="AI64" s="2847"/>
      <c r="AJ64" s="2848"/>
      <c r="AK64" s="2847"/>
      <c r="AL64" s="2848"/>
      <c r="AM64" s="2847"/>
      <c r="AN64" s="2848"/>
      <c r="AO64" s="2847"/>
      <c r="AP64" s="2848"/>
      <c r="AQ64" s="2847"/>
      <c r="AR64" s="2848"/>
      <c r="AS64" s="2847"/>
      <c r="AT64" s="2848"/>
      <c r="AU64" s="2847"/>
      <c r="AV64" s="2848"/>
      <c r="AW64" s="2847"/>
      <c r="AX64" s="2848"/>
      <c r="AY64" s="2847"/>
      <c r="AZ64" s="2848"/>
      <c r="BA64" s="2847"/>
      <c r="BB64" s="2848"/>
      <c r="BC64" s="2847"/>
      <c r="BD64" s="2848"/>
      <c r="BE64" s="2847"/>
      <c r="BF64" s="2848"/>
      <c r="BG64" s="2847"/>
      <c r="BH64" s="2848"/>
      <c r="BI64" s="1442"/>
    </row>
    <row r="65" spans="1:61" ht="6" customHeight="1">
      <c r="A65" s="2878"/>
      <c r="B65" s="1260"/>
      <c r="C65" s="1261"/>
      <c r="D65" s="1440"/>
      <c r="E65" s="2849"/>
      <c r="F65" s="2850"/>
      <c r="G65" s="2849"/>
      <c r="H65" s="2850"/>
      <c r="I65" s="2849"/>
      <c r="J65" s="2850"/>
      <c r="K65" s="2849"/>
      <c r="L65" s="2850"/>
      <c r="M65" s="2849"/>
      <c r="N65" s="2850"/>
      <c r="O65" s="2849"/>
      <c r="P65" s="2850"/>
      <c r="Q65" s="2849"/>
      <c r="R65" s="2850"/>
      <c r="S65" s="2849"/>
      <c r="T65" s="2850"/>
      <c r="U65" s="2849"/>
      <c r="V65" s="2850"/>
      <c r="W65" s="2849"/>
      <c r="X65" s="2850"/>
      <c r="Y65" s="2849"/>
      <c r="Z65" s="2850"/>
      <c r="AA65" s="2849"/>
      <c r="AB65" s="2850"/>
      <c r="AC65" s="2849"/>
      <c r="AD65" s="2850"/>
      <c r="AE65" s="2849"/>
      <c r="AF65" s="2850"/>
      <c r="AG65" s="2849"/>
      <c r="AH65" s="2850"/>
      <c r="AI65" s="2849"/>
      <c r="AJ65" s="2850"/>
      <c r="AK65" s="2849"/>
      <c r="AL65" s="2850"/>
      <c r="AM65" s="2849"/>
      <c r="AN65" s="2850"/>
      <c r="AO65" s="2849"/>
      <c r="AP65" s="2850"/>
      <c r="AQ65" s="2849"/>
      <c r="AR65" s="2850"/>
      <c r="AS65" s="2849"/>
      <c r="AT65" s="2850"/>
      <c r="AU65" s="2849"/>
      <c r="AV65" s="2850"/>
      <c r="AW65" s="2849"/>
      <c r="AX65" s="2850"/>
      <c r="AY65" s="2849"/>
      <c r="AZ65" s="2850"/>
      <c r="BA65" s="2849"/>
      <c r="BB65" s="2850"/>
      <c r="BC65" s="2849"/>
      <c r="BD65" s="2850"/>
      <c r="BE65" s="2849"/>
      <c r="BF65" s="2850"/>
      <c r="BG65" s="2849"/>
      <c r="BH65" s="2850"/>
      <c r="BI65" s="1440"/>
    </row>
    <row r="66" spans="1:61" ht="6" customHeight="1">
      <c r="A66" s="2878"/>
      <c r="B66" s="1409">
        <v>18</v>
      </c>
      <c r="C66" s="1410"/>
      <c r="D66" s="1442"/>
      <c r="E66" s="2845"/>
      <c r="F66" s="2846"/>
      <c r="G66" s="2845"/>
      <c r="H66" s="2846"/>
      <c r="I66" s="2845"/>
      <c r="J66" s="2846"/>
      <c r="K66" s="2845"/>
      <c r="L66" s="2846"/>
      <c r="M66" s="2845"/>
      <c r="N66" s="2846"/>
      <c r="O66" s="2845"/>
      <c r="P66" s="2846"/>
      <c r="Q66" s="2845"/>
      <c r="R66" s="2846"/>
      <c r="S66" s="2845"/>
      <c r="T66" s="2846"/>
      <c r="U66" s="2845"/>
      <c r="V66" s="2846"/>
      <c r="W66" s="2845"/>
      <c r="X66" s="2846"/>
      <c r="Y66" s="2845"/>
      <c r="Z66" s="2846"/>
      <c r="AA66" s="2845"/>
      <c r="AB66" s="2846"/>
      <c r="AC66" s="2845"/>
      <c r="AD66" s="2846"/>
      <c r="AE66" s="2845"/>
      <c r="AF66" s="2846"/>
      <c r="AG66" s="2845"/>
      <c r="AH66" s="2846"/>
      <c r="AI66" s="2845"/>
      <c r="AJ66" s="2846"/>
      <c r="AK66" s="2845"/>
      <c r="AL66" s="2846"/>
      <c r="AM66" s="2845"/>
      <c r="AN66" s="2846"/>
      <c r="AO66" s="2845"/>
      <c r="AP66" s="2846"/>
      <c r="AQ66" s="2845"/>
      <c r="AR66" s="2846"/>
      <c r="AS66" s="2845"/>
      <c r="AT66" s="2846"/>
      <c r="AU66" s="2845"/>
      <c r="AV66" s="2846"/>
      <c r="AW66" s="2845"/>
      <c r="AX66" s="2846"/>
      <c r="AY66" s="2845"/>
      <c r="AZ66" s="2846"/>
      <c r="BA66" s="2845"/>
      <c r="BB66" s="2846"/>
      <c r="BC66" s="2845"/>
      <c r="BD66" s="2846"/>
      <c r="BE66" s="2845"/>
      <c r="BF66" s="2846"/>
      <c r="BG66" s="2845"/>
      <c r="BH66" s="2846"/>
      <c r="BI66" s="1442" t="s">
        <v>108</v>
      </c>
    </row>
    <row r="67" spans="1:61" ht="3" customHeight="1">
      <c r="A67" s="2878"/>
      <c r="B67" s="1409"/>
      <c r="C67" s="1410"/>
      <c r="D67" s="1442"/>
      <c r="E67" s="2847"/>
      <c r="F67" s="2848"/>
      <c r="G67" s="2847"/>
      <c r="H67" s="2848"/>
      <c r="I67" s="2847"/>
      <c r="J67" s="2848"/>
      <c r="K67" s="2847"/>
      <c r="L67" s="2848"/>
      <c r="M67" s="2847"/>
      <c r="N67" s="2848"/>
      <c r="O67" s="2847"/>
      <c r="P67" s="2848"/>
      <c r="Q67" s="2847"/>
      <c r="R67" s="2848"/>
      <c r="S67" s="2847"/>
      <c r="T67" s="2848"/>
      <c r="U67" s="2847"/>
      <c r="V67" s="2848"/>
      <c r="W67" s="2847"/>
      <c r="X67" s="2848"/>
      <c r="Y67" s="2847"/>
      <c r="Z67" s="2848"/>
      <c r="AA67" s="2847"/>
      <c r="AB67" s="2848"/>
      <c r="AC67" s="2847"/>
      <c r="AD67" s="2848"/>
      <c r="AE67" s="2847"/>
      <c r="AF67" s="2848"/>
      <c r="AG67" s="2847"/>
      <c r="AH67" s="2848"/>
      <c r="AI67" s="2847"/>
      <c r="AJ67" s="2848"/>
      <c r="AK67" s="2847"/>
      <c r="AL67" s="2848"/>
      <c r="AM67" s="2847"/>
      <c r="AN67" s="2848"/>
      <c r="AO67" s="2847"/>
      <c r="AP67" s="2848"/>
      <c r="AQ67" s="2847"/>
      <c r="AR67" s="2848"/>
      <c r="AS67" s="2847"/>
      <c r="AT67" s="2848"/>
      <c r="AU67" s="2847"/>
      <c r="AV67" s="2848"/>
      <c r="AW67" s="2847"/>
      <c r="AX67" s="2848"/>
      <c r="AY67" s="2847"/>
      <c r="AZ67" s="2848"/>
      <c r="BA67" s="2847"/>
      <c r="BB67" s="2848"/>
      <c r="BC67" s="2847"/>
      <c r="BD67" s="2848"/>
      <c r="BE67" s="2847"/>
      <c r="BF67" s="2848"/>
      <c r="BG67" s="2847"/>
      <c r="BH67" s="2848"/>
      <c r="BI67" s="1442"/>
    </row>
    <row r="68" spans="1:61" ht="6" customHeight="1">
      <c r="A68" s="2878"/>
      <c r="B68" s="1409"/>
      <c r="C68" s="1410"/>
      <c r="D68" s="1442"/>
      <c r="E68" s="2849"/>
      <c r="F68" s="2850"/>
      <c r="G68" s="2849"/>
      <c r="H68" s="2850"/>
      <c r="I68" s="2849"/>
      <c r="J68" s="2850"/>
      <c r="K68" s="2849"/>
      <c r="L68" s="2850"/>
      <c r="M68" s="2849"/>
      <c r="N68" s="2850"/>
      <c r="O68" s="2849"/>
      <c r="P68" s="2850"/>
      <c r="Q68" s="2849"/>
      <c r="R68" s="2850"/>
      <c r="S68" s="2849"/>
      <c r="T68" s="2850"/>
      <c r="U68" s="2849"/>
      <c r="V68" s="2850"/>
      <c r="W68" s="2849"/>
      <c r="X68" s="2850"/>
      <c r="Y68" s="2849"/>
      <c r="Z68" s="2850"/>
      <c r="AA68" s="2849"/>
      <c r="AB68" s="2850"/>
      <c r="AC68" s="2849"/>
      <c r="AD68" s="2850"/>
      <c r="AE68" s="2849"/>
      <c r="AF68" s="2850"/>
      <c r="AG68" s="2849"/>
      <c r="AH68" s="2850"/>
      <c r="AI68" s="2849"/>
      <c r="AJ68" s="2850"/>
      <c r="AK68" s="2849"/>
      <c r="AL68" s="2850"/>
      <c r="AM68" s="2849"/>
      <c r="AN68" s="2850"/>
      <c r="AO68" s="2849"/>
      <c r="AP68" s="2850"/>
      <c r="AQ68" s="2849"/>
      <c r="AR68" s="2850"/>
      <c r="AS68" s="2849"/>
      <c r="AT68" s="2850"/>
      <c r="AU68" s="2849"/>
      <c r="AV68" s="2850"/>
      <c r="AW68" s="2849"/>
      <c r="AX68" s="2850"/>
      <c r="AY68" s="2849"/>
      <c r="AZ68" s="2850"/>
      <c r="BA68" s="2849"/>
      <c r="BB68" s="2850"/>
      <c r="BC68" s="2849"/>
      <c r="BD68" s="2850"/>
      <c r="BE68" s="2849"/>
      <c r="BF68" s="2850"/>
      <c r="BG68" s="2849"/>
      <c r="BH68" s="2850"/>
      <c r="BI68" s="1442"/>
    </row>
    <row r="69" spans="1:61" ht="6" customHeight="1">
      <c r="A69" s="2878"/>
      <c r="B69" s="1257">
        <v>19</v>
      </c>
      <c r="C69" s="1258"/>
      <c r="D69" s="1439"/>
      <c r="E69" s="2845"/>
      <c r="F69" s="2846"/>
      <c r="G69" s="2845"/>
      <c r="H69" s="2846"/>
      <c r="I69" s="2845"/>
      <c r="J69" s="2846"/>
      <c r="K69" s="2845"/>
      <c r="L69" s="2846"/>
      <c r="M69" s="2845"/>
      <c r="N69" s="2846"/>
      <c r="O69" s="2845"/>
      <c r="P69" s="2846"/>
      <c r="Q69" s="2845"/>
      <c r="R69" s="2846"/>
      <c r="S69" s="2845"/>
      <c r="T69" s="2846"/>
      <c r="U69" s="2845"/>
      <c r="V69" s="2846"/>
      <c r="W69" s="2845"/>
      <c r="X69" s="2846"/>
      <c r="Y69" s="2845"/>
      <c r="Z69" s="2846"/>
      <c r="AA69" s="2845"/>
      <c r="AB69" s="2846"/>
      <c r="AC69" s="2845"/>
      <c r="AD69" s="2846"/>
      <c r="AE69" s="2845"/>
      <c r="AF69" s="2846"/>
      <c r="AG69" s="2845"/>
      <c r="AH69" s="2846"/>
      <c r="AI69" s="2845"/>
      <c r="AJ69" s="2846"/>
      <c r="AK69" s="2845"/>
      <c r="AL69" s="2846"/>
      <c r="AM69" s="2845"/>
      <c r="AN69" s="2846"/>
      <c r="AO69" s="2845"/>
      <c r="AP69" s="2846"/>
      <c r="AQ69" s="2845"/>
      <c r="AR69" s="2846"/>
      <c r="AS69" s="2845"/>
      <c r="AT69" s="2846"/>
      <c r="AU69" s="2845"/>
      <c r="AV69" s="2846"/>
      <c r="AW69" s="2845"/>
      <c r="AX69" s="2846"/>
      <c r="AY69" s="2845"/>
      <c r="AZ69" s="2846"/>
      <c r="BA69" s="2845"/>
      <c r="BB69" s="2846"/>
      <c r="BC69" s="2845"/>
      <c r="BD69" s="2846"/>
      <c r="BE69" s="2845"/>
      <c r="BF69" s="2846"/>
      <c r="BG69" s="2845"/>
      <c r="BH69" s="2846"/>
      <c r="BI69" s="1439" t="s">
        <v>108</v>
      </c>
    </row>
    <row r="70" spans="1:61" ht="3" customHeight="1">
      <c r="A70" s="2878"/>
      <c r="B70" s="1409"/>
      <c r="C70" s="1410"/>
      <c r="D70" s="1442"/>
      <c r="E70" s="2847"/>
      <c r="F70" s="2848"/>
      <c r="G70" s="2847"/>
      <c r="H70" s="2848"/>
      <c r="I70" s="2847"/>
      <c r="J70" s="2848"/>
      <c r="K70" s="2847"/>
      <c r="L70" s="2848"/>
      <c r="M70" s="2847"/>
      <c r="N70" s="2848"/>
      <c r="O70" s="2847"/>
      <c r="P70" s="2848"/>
      <c r="Q70" s="2847"/>
      <c r="R70" s="2848"/>
      <c r="S70" s="2847"/>
      <c r="T70" s="2848"/>
      <c r="U70" s="2847"/>
      <c r="V70" s="2848"/>
      <c r="W70" s="2847"/>
      <c r="X70" s="2848"/>
      <c r="Y70" s="2847"/>
      <c r="Z70" s="2848"/>
      <c r="AA70" s="2847"/>
      <c r="AB70" s="2848"/>
      <c r="AC70" s="2847"/>
      <c r="AD70" s="2848"/>
      <c r="AE70" s="2847"/>
      <c r="AF70" s="2848"/>
      <c r="AG70" s="2847"/>
      <c r="AH70" s="2848"/>
      <c r="AI70" s="2847"/>
      <c r="AJ70" s="2848"/>
      <c r="AK70" s="2847"/>
      <c r="AL70" s="2848"/>
      <c r="AM70" s="2847"/>
      <c r="AN70" s="2848"/>
      <c r="AO70" s="2847"/>
      <c r="AP70" s="2848"/>
      <c r="AQ70" s="2847"/>
      <c r="AR70" s="2848"/>
      <c r="AS70" s="2847"/>
      <c r="AT70" s="2848"/>
      <c r="AU70" s="2847"/>
      <c r="AV70" s="2848"/>
      <c r="AW70" s="2847"/>
      <c r="AX70" s="2848"/>
      <c r="AY70" s="2847"/>
      <c r="AZ70" s="2848"/>
      <c r="BA70" s="2847"/>
      <c r="BB70" s="2848"/>
      <c r="BC70" s="2847"/>
      <c r="BD70" s="2848"/>
      <c r="BE70" s="2847"/>
      <c r="BF70" s="2848"/>
      <c r="BG70" s="2847"/>
      <c r="BH70" s="2848"/>
      <c r="BI70" s="1442"/>
    </row>
    <row r="71" spans="1:61" ht="6" customHeight="1">
      <c r="A71" s="2878"/>
      <c r="B71" s="1260"/>
      <c r="C71" s="1261"/>
      <c r="D71" s="1440"/>
      <c r="E71" s="2849"/>
      <c r="F71" s="2850"/>
      <c r="G71" s="2849"/>
      <c r="H71" s="2850"/>
      <c r="I71" s="2849"/>
      <c r="J71" s="2850"/>
      <c r="K71" s="2849"/>
      <c r="L71" s="2850"/>
      <c r="M71" s="2849"/>
      <c r="N71" s="2850"/>
      <c r="O71" s="2849"/>
      <c r="P71" s="2850"/>
      <c r="Q71" s="2849"/>
      <c r="R71" s="2850"/>
      <c r="S71" s="2849"/>
      <c r="T71" s="2850"/>
      <c r="U71" s="2849"/>
      <c r="V71" s="2850"/>
      <c r="W71" s="2849"/>
      <c r="X71" s="2850"/>
      <c r="Y71" s="2849"/>
      <c r="Z71" s="2850"/>
      <c r="AA71" s="2849"/>
      <c r="AB71" s="2850"/>
      <c r="AC71" s="2849"/>
      <c r="AD71" s="2850"/>
      <c r="AE71" s="2849"/>
      <c r="AF71" s="2850"/>
      <c r="AG71" s="2849"/>
      <c r="AH71" s="2850"/>
      <c r="AI71" s="2849"/>
      <c r="AJ71" s="2850"/>
      <c r="AK71" s="2849"/>
      <c r="AL71" s="2850"/>
      <c r="AM71" s="2849"/>
      <c r="AN71" s="2850"/>
      <c r="AO71" s="2849"/>
      <c r="AP71" s="2850"/>
      <c r="AQ71" s="2849"/>
      <c r="AR71" s="2850"/>
      <c r="AS71" s="2849"/>
      <c r="AT71" s="2850"/>
      <c r="AU71" s="2849"/>
      <c r="AV71" s="2850"/>
      <c r="AW71" s="2849"/>
      <c r="AX71" s="2850"/>
      <c r="AY71" s="2849"/>
      <c r="AZ71" s="2850"/>
      <c r="BA71" s="2849"/>
      <c r="BB71" s="2850"/>
      <c r="BC71" s="2849"/>
      <c r="BD71" s="2850"/>
      <c r="BE71" s="2849"/>
      <c r="BF71" s="2850"/>
      <c r="BG71" s="2849"/>
      <c r="BH71" s="2850"/>
      <c r="BI71" s="1440"/>
    </row>
    <row r="72" spans="1:61" ht="6" customHeight="1">
      <c r="A72" s="2878"/>
      <c r="B72" s="1409">
        <v>20</v>
      </c>
      <c r="C72" s="1410"/>
      <c r="D72" s="1442"/>
      <c r="E72" s="2845"/>
      <c r="F72" s="2846"/>
      <c r="G72" s="2845"/>
      <c r="H72" s="2846"/>
      <c r="I72" s="2845"/>
      <c r="J72" s="2846"/>
      <c r="K72" s="2845"/>
      <c r="L72" s="2846"/>
      <c r="M72" s="2845"/>
      <c r="N72" s="2846"/>
      <c r="O72" s="2845"/>
      <c r="P72" s="2846"/>
      <c r="Q72" s="2845"/>
      <c r="R72" s="2846"/>
      <c r="S72" s="2845"/>
      <c r="T72" s="2846"/>
      <c r="U72" s="2845"/>
      <c r="V72" s="2846"/>
      <c r="W72" s="2845"/>
      <c r="X72" s="2846"/>
      <c r="Y72" s="2845"/>
      <c r="Z72" s="2846"/>
      <c r="AA72" s="2845"/>
      <c r="AB72" s="2846"/>
      <c r="AC72" s="2845"/>
      <c r="AD72" s="2846"/>
      <c r="AE72" s="2845"/>
      <c r="AF72" s="2846"/>
      <c r="AG72" s="2845"/>
      <c r="AH72" s="2846"/>
      <c r="AI72" s="2845"/>
      <c r="AJ72" s="2846"/>
      <c r="AK72" s="2845"/>
      <c r="AL72" s="2846"/>
      <c r="AM72" s="2845"/>
      <c r="AN72" s="2846"/>
      <c r="AO72" s="2845"/>
      <c r="AP72" s="2846"/>
      <c r="AQ72" s="2845"/>
      <c r="AR72" s="2846"/>
      <c r="AS72" s="2845"/>
      <c r="AT72" s="2846"/>
      <c r="AU72" s="2845"/>
      <c r="AV72" s="2846"/>
      <c r="AW72" s="2845"/>
      <c r="AX72" s="2846"/>
      <c r="AY72" s="2845"/>
      <c r="AZ72" s="2846"/>
      <c r="BA72" s="2845"/>
      <c r="BB72" s="2846"/>
      <c r="BC72" s="2845"/>
      <c r="BD72" s="2846"/>
      <c r="BE72" s="2845"/>
      <c r="BF72" s="2846"/>
      <c r="BG72" s="2845"/>
      <c r="BH72" s="2846"/>
      <c r="BI72" s="1442" t="s">
        <v>108</v>
      </c>
    </row>
    <row r="73" spans="1:61" ht="3" customHeight="1">
      <c r="A73" s="2878"/>
      <c r="B73" s="1409"/>
      <c r="C73" s="1410"/>
      <c r="D73" s="1442"/>
      <c r="E73" s="2847"/>
      <c r="F73" s="2848"/>
      <c r="G73" s="2847"/>
      <c r="H73" s="2848"/>
      <c r="I73" s="2847"/>
      <c r="J73" s="2848"/>
      <c r="K73" s="2847"/>
      <c r="L73" s="2848"/>
      <c r="M73" s="2847"/>
      <c r="N73" s="2848"/>
      <c r="O73" s="2847"/>
      <c r="P73" s="2848"/>
      <c r="Q73" s="2847"/>
      <c r="R73" s="2848"/>
      <c r="S73" s="2847"/>
      <c r="T73" s="2848"/>
      <c r="U73" s="2847"/>
      <c r="V73" s="2848"/>
      <c r="W73" s="2847"/>
      <c r="X73" s="2848"/>
      <c r="Y73" s="2847"/>
      <c r="Z73" s="2848"/>
      <c r="AA73" s="2847"/>
      <c r="AB73" s="2848"/>
      <c r="AC73" s="2847"/>
      <c r="AD73" s="2848"/>
      <c r="AE73" s="2847"/>
      <c r="AF73" s="2848"/>
      <c r="AG73" s="2847"/>
      <c r="AH73" s="2848"/>
      <c r="AI73" s="2847"/>
      <c r="AJ73" s="2848"/>
      <c r="AK73" s="2847"/>
      <c r="AL73" s="2848"/>
      <c r="AM73" s="2847"/>
      <c r="AN73" s="2848"/>
      <c r="AO73" s="2847"/>
      <c r="AP73" s="2848"/>
      <c r="AQ73" s="2847"/>
      <c r="AR73" s="2848"/>
      <c r="AS73" s="2847"/>
      <c r="AT73" s="2848"/>
      <c r="AU73" s="2847"/>
      <c r="AV73" s="2848"/>
      <c r="AW73" s="2847"/>
      <c r="AX73" s="2848"/>
      <c r="AY73" s="2847"/>
      <c r="AZ73" s="2848"/>
      <c r="BA73" s="2847"/>
      <c r="BB73" s="2848"/>
      <c r="BC73" s="2847"/>
      <c r="BD73" s="2848"/>
      <c r="BE73" s="2847"/>
      <c r="BF73" s="2848"/>
      <c r="BG73" s="2847"/>
      <c r="BH73" s="2848"/>
      <c r="BI73" s="1442"/>
    </row>
    <row r="74" spans="1:61" ht="6" customHeight="1">
      <c r="A74" s="2878"/>
      <c r="B74" s="1884"/>
      <c r="C74" s="1261"/>
      <c r="D74" s="1440"/>
      <c r="E74" s="2849"/>
      <c r="F74" s="2850"/>
      <c r="G74" s="2849"/>
      <c r="H74" s="2850"/>
      <c r="I74" s="2849"/>
      <c r="J74" s="2850"/>
      <c r="K74" s="2849"/>
      <c r="L74" s="2850"/>
      <c r="M74" s="2849"/>
      <c r="N74" s="2850"/>
      <c r="O74" s="2849"/>
      <c r="P74" s="2850"/>
      <c r="Q74" s="2849"/>
      <c r="R74" s="2850"/>
      <c r="S74" s="2849"/>
      <c r="T74" s="2850"/>
      <c r="U74" s="2849"/>
      <c r="V74" s="2850"/>
      <c r="W74" s="2849"/>
      <c r="X74" s="2850"/>
      <c r="Y74" s="2849"/>
      <c r="Z74" s="2850"/>
      <c r="AA74" s="2849"/>
      <c r="AB74" s="2850"/>
      <c r="AC74" s="2849"/>
      <c r="AD74" s="2850"/>
      <c r="AE74" s="2849"/>
      <c r="AF74" s="2850"/>
      <c r="AG74" s="2849"/>
      <c r="AH74" s="2850"/>
      <c r="AI74" s="2849"/>
      <c r="AJ74" s="2850"/>
      <c r="AK74" s="2849"/>
      <c r="AL74" s="2850"/>
      <c r="AM74" s="2849"/>
      <c r="AN74" s="2850"/>
      <c r="AO74" s="2849"/>
      <c r="AP74" s="2850"/>
      <c r="AQ74" s="2849"/>
      <c r="AR74" s="2850"/>
      <c r="AS74" s="2849"/>
      <c r="AT74" s="2850"/>
      <c r="AU74" s="2849"/>
      <c r="AV74" s="2850"/>
      <c r="AW74" s="2849"/>
      <c r="AX74" s="2850"/>
      <c r="AY74" s="2849"/>
      <c r="AZ74" s="2850"/>
      <c r="BA74" s="2849"/>
      <c r="BB74" s="2850"/>
      <c r="BC74" s="2849"/>
      <c r="BD74" s="2850"/>
      <c r="BE74" s="2849"/>
      <c r="BF74" s="2850"/>
      <c r="BG74" s="2849"/>
      <c r="BH74" s="2850"/>
      <c r="BI74" s="1442"/>
    </row>
    <row r="75" spans="1:61" ht="15.9" customHeight="1">
      <c r="A75" s="2879"/>
      <c r="B75" s="1147" t="s">
        <v>10</v>
      </c>
      <c r="C75" s="1149"/>
      <c r="D75" s="1148"/>
      <c r="E75" s="2843">
        <f>SUM(E12:E74)</f>
        <v>0</v>
      </c>
      <c r="F75" s="2844"/>
      <c r="G75" s="2843">
        <f t="shared" ref="G75" si="0">SUM(G12:G74)</f>
        <v>0</v>
      </c>
      <c r="H75" s="2844"/>
      <c r="I75" s="2843">
        <f t="shared" ref="I75" si="1">SUM(I12:I74)</f>
        <v>0</v>
      </c>
      <c r="J75" s="2844"/>
      <c r="K75" s="2843">
        <f t="shared" ref="K75" si="2">SUM(K12:K74)</f>
        <v>0</v>
      </c>
      <c r="L75" s="2844"/>
      <c r="M75" s="2843">
        <f t="shared" ref="M75" si="3">SUM(M12:M74)</f>
        <v>0</v>
      </c>
      <c r="N75" s="2844"/>
      <c r="O75" s="2843">
        <f t="shared" ref="O75" si="4">SUM(O12:O74)</f>
        <v>0</v>
      </c>
      <c r="P75" s="2844"/>
      <c r="Q75" s="2843">
        <f t="shared" ref="Q75" si="5">SUM(Q12:Q74)</f>
        <v>0</v>
      </c>
      <c r="R75" s="2844"/>
      <c r="S75" s="2843">
        <f t="shared" ref="S75" si="6">SUM(S12:S74)</f>
        <v>0</v>
      </c>
      <c r="T75" s="2844"/>
      <c r="U75" s="2843">
        <f t="shared" ref="U75" si="7">SUM(U12:U74)</f>
        <v>0</v>
      </c>
      <c r="V75" s="2844"/>
      <c r="W75" s="2843">
        <f t="shared" ref="W75" si="8">SUM(W12:W74)</f>
        <v>0</v>
      </c>
      <c r="X75" s="2844"/>
      <c r="Y75" s="2843">
        <f t="shared" ref="Y75" si="9">SUM(Y12:Y74)</f>
        <v>0</v>
      </c>
      <c r="Z75" s="2844"/>
      <c r="AA75" s="2843">
        <f t="shared" ref="AA75" si="10">SUM(AA12:AA74)</f>
        <v>0</v>
      </c>
      <c r="AB75" s="2844"/>
      <c r="AC75" s="2843">
        <f t="shared" ref="AC75" si="11">SUM(AC12:AC74)</f>
        <v>0</v>
      </c>
      <c r="AD75" s="2844"/>
      <c r="AE75" s="2843">
        <f t="shared" ref="AE75" si="12">SUM(AE12:AE74)</f>
        <v>0</v>
      </c>
      <c r="AF75" s="2844"/>
      <c r="AG75" s="2843">
        <f t="shared" ref="AG75" si="13">SUM(AG12:AG74)</f>
        <v>0</v>
      </c>
      <c r="AH75" s="2844"/>
      <c r="AI75" s="2843">
        <f t="shared" ref="AI75" si="14">SUM(AI12:AI74)</f>
        <v>0</v>
      </c>
      <c r="AJ75" s="2844"/>
      <c r="AK75" s="2843">
        <f t="shared" ref="AK75" si="15">SUM(AK12:AK74)</f>
        <v>0</v>
      </c>
      <c r="AL75" s="2844"/>
      <c r="AM75" s="2843">
        <f t="shared" ref="AM75" si="16">SUM(AM12:AM74)</f>
        <v>0</v>
      </c>
      <c r="AN75" s="2844"/>
      <c r="AO75" s="2843">
        <f t="shared" ref="AO75" si="17">SUM(AO12:AO74)</f>
        <v>0</v>
      </c>
      <c r="AP75" s="2844"/>
      <c r="AQ75" s="2843">
        <f t="shared" ref="AQ75" si="18">SUM(AQ12:AQ74)</f>
        <v>0</v>
      </c>
      <c r="AR75" s="2844"/>
      <c r="AS75" s="2843">
        <f t="shared" ref="AS75" si="19">SUM(AS12:AS74)</f>
        <v>0</v>
      </c>
      <c r="AT75" s="2844"/>
      <c r="AU75" s="2843">
        <f t="shared" ref="AU75" si="20">SUM(AU12:AU74)</f>
        <v>0</v>
      </c>
      <c r="AV75" s="2844"/>
      <c r="AW75" s="2843">
        <f t="shared" ref="AW75" si="21">SUM(AW12:AW74)</f>
        <v>0</v>
      </c>
      <c r="AX75" s="2844"/>
      <c r="AY75" s="2843">
        <f t="shared" ref="AY75" si="22">SUM(AY12:AY74)</f>
        <v>0</v>
      </c>
      <c r="AZ75" s="2844"/>
      <c r="BA75" s="2843">
        <f t="shared" ref="BA75" si="23">SUM(BA12:BA74)</f>
        <v>0</v>
      </c>
      <c r="BB75" s="2844"/>
      <c r="BC75" s="2843">
        <f t="shared" ref="BC75" si="24">SUM(BC12:BC74)</f>
        <v>0</v>
      </c>
      <c r="BD75" s="2844"/>
      <c r="BE75" s="2843">
        <f t="shared" ref="BE75" si="25">SUM(BE12:BE74)</f>
        <v>0</v>
      </c>
      <c r="BF75" s="2844"/>
      <c r="BG75" s="2843">
        <f t="shared" ref="BG75" si="26">SUM(BG12:BG74)</f>
        <v>0</v>
      </c>
      <c r="BH75" s="2844"/>
      <c r="BI75" s="640"/>
    </row>
    <row r="76" spans="1:61" ht="15.9" customHeight="1">
      <c r="A76" s="1147" t="s">
        <v>1675</v>
      </c>
      <c r="B76" s="1149"/>
      <c r="C76" s="1149"/>
      <c r="D76" s="1148"/>
      <c r="E76" s="2841" t="str">
        <f>IF(E11=0,"",IF(E75&gt;=E11,"適","否"))</f>
        <v/>
      </c>
      <c r="F76" s="2842"/>
      <c r="G76" s="2841" t="str">
        <f t="shared" ref="G76" si="27">IF(G11=0,"",IF(G75&gt;=G11,"適","否"))</f>
        <v/>
      </c>
      <c r="H76" s="2842"/>
      <c r="I76" s="2841" t="str">
        <f t="shared" ref="I76" si="28">IF(I11=0,"",IF(I75&gt;=I11,"適","否"))</f>
        <v/>
      </c>
      <c r="J76" s="2842"/>
      <c r="K76" s="2841" t="str">
        <f t="shared" ref="K76" si="29">IF(K11=0,"",IF(K75&gt;=K11,"適","否"))</f>
        <v/>
      </c>
      <c r="L76" s="2842"/>
      <c r="M76" s="2841" t="str">
        <f t="shared" ref="M76" si="30">IF(M11=0,"",IF(M75&gt;=M11,"適","否"))</f>
        <v/>
      </c>
      <c r="N76" s="2842"/>
      <c r="O76" s="2841" t="str">
        <f t="shared" ref="O76" si="31">IF(O11=0,"",IF(O75&gt;=O11,"適","否"))</f>
        <v/>
      </c>
      <c r="P76" s="2842"/>
      <c r="Q76" s="2841" t="str">
        <f t="shared" ref="Q76" si="32">IF(Q11=0,"",IF(Q75&gt;=Q11,"適","否"))</f>
        <v/>
      </c>
      <c r="R76" s="2842"/>
      <c r="S76" s="2841" t="str">
        <f t="shared" ref="S76" si="33">IF(S11=0,"",IF(S75&gt;=S11,"適","否"))</f>
        <v/>
      </c>
      <c r="T76" s="2842"/>
      <c r="U76" s="2841" t="str">
        <f t="shared" ref="U76" si="34">IF(U11=0,"",IF(U75&gt;=U11,"適","否"))</f>
        <v/>
      </c>
      <c r="V76" s="2842"/>
      <c r="W76" s="2841" t="str">
        <f t="shared" ref="W76" si="35">IF(W11=0,"",IF(W75&gt;=W11,"適","否"))</f>
        <v/>
      </c>
      <c r="X76" s="2842"/>
      <c r="Y76" s="2841" t="str">
        <f t="shared" ref="Y76" si="36">IF(Y11=0,"",IF(Y75&gt;=Y11,"適","否"))</f>
        <v/>
      </c>
      <c r="Z76" s="2842"/>
      <c r="AA76" s="2841" t="str">
        <f t="shared" ref="AA76" si="37">IF(AA11=0,"",IF(AA75&gt;=AA11,"適","否"))</f>
        <v/>
      </c>
      <c r="AB76" s="2842"/>
      <c r="AC76" s="2841" t="str">
        <f t="shared" ref="AC76" si="38">IF(AC11=0,"",IF(AC75&gt;=AC11,"適","否"))</f>
        <v/>
      </c>
      <c r="AD76" s="2842"/>
      <c r="AE76" s="2841" t="str">
        <f t="shared" ref="AE76" si="39">IF(AE11=0,"",IF(AE75&gt;=AE11,"適","否"))</f>
        <v/>
      </c>
      <c r="AF76" s="2842"/>
      <c r="AG76" s="2841" t="str">
        <f t="shared" ref="AG76" si="40">IF(AG11=0,"",IF(AG75&gt;=AG11,"適","否"))</f>
        <v/>
      </c>
      <c r="AH76" s="2842"/>
      <c r="AI76" s="2841" t="str">
        <f t="shared" ref="AI76" si="41">IF(AI11=0,"",IF(AI75&gt;=AI11,"適","否"))</f>
        <v/>
      </c>
      <c r="AJ76" s="2842"/>
      <c r="AK76" s="2841" t="str">
        <f t="shared" ref="AK76" si="42">IF(AK11=0,"",IF(AK75&gt;=AK11,"適","否"))</f>
        <v/>
      </c>
      <c r="AL76" s="2842"/>
      <c r="AM76" s="2841" t="str">
        <f t="shared" ref="AM76" si="43">IF(AM11=0,"",IF(AM75&gt;=AM11,"適","否"))</f>
        <v/>
      </c>
      <c r="AN76" s="2842"/>
      <c r="AO76" s="2841" t="str">
        <f t="shared" ref="AO76" si="44">IF(AO11=0,"",IF(AO75&gt;=AO11,"適","否"))</f>
        <v/>
      </c>
      <c r="AP76" s="2842"/>
      <c r="AQ76" s="2841" t="str">
        <f t="shared" ref="AQ76" si="45">IF(AQ11=0,"",IF(AQ75&gt;=AQ11,"適","否"))</f>
        <v/>
      </c>
      <c r="AR76" s="2842"/>
      <c r="AS76" s="2841" t="str">
        <f t="shared" ref="AS76" si="46">IF(AS11=0,"",IF(AS75&gt;=AS11,"適","否"))</f>
        <v/>
      </c>
      <c r="AT76" s="2842"/>
      <c r="AU76" s="2841" t="str">
        <f t="shared" ref="AU76" si="47">IF(AU11=0,"",IF(AU75&gt;=AU11,"適","否"))</f>
        <v/>
      </c>
      <c r="AV76" s="2842"/>
      <c r="AW76" s="2841" t="str">
        <f t="shared" ref="AW76" si="48">IF(AW11=0,"",IF(AW75&gt;=AW11,"適","否"))</f>
        <v/>
      </c>
      <c r="AX76" s="2842"/>
      <c r="AY76" s="2841" t="str">
        <f t="shared" ref="AY76" si="49">IF(AY11=0,"",IF(AY75&gt;=AY11,"適","否"))</f>
        <v/>
      </c>
      <c r="AZ76" s="2842"/>
      <c r="BA76" s="2841" t="str">
        <f t="shared" ref="BA76" si="50">IF(BA11=0,"",IF(BA75&gt;=BA11,"適","否"))</f>
        <v/>
      </c>
      <c r="BB76" s="2842"/>
      <c r="BC76" s="2841" t="str">
        <f t="shared" ref="BC76" si="51">IF(BC11=0,"",IF(BC75&gt;=BC11,"適","否"))</f>
        <v/>
      </c>
      <c r="BD76" s="2842"/>
      <c r="BE76" s="2841" t="str">
        <f t="shared" ref="BE76" si="52">IF(BE11=0,"",IF(BE75&gt;=BE11,"適","否"))</f>
        <v/>
      </c>
      <c r="BF76" s="2842"/>
      <c r="BG76" s="2841" t="str">
        <f t="shared" ref="BG76" si="53">IF(BG11=0,"",IF(BG75&gt;=BG11,"適","否"))</f>
        <v/>
      </c>
      <c r="BH76" s="2842"/>
      <c r="BI76" s="640"/>
    </row>
    <row r="77" spans="1:61" s="36" customFormat="1" ht="12.75" customHeight="1">
      <c r="A77" s="915" t="s">
        <v>1654</v>
      </c>
      <c r="B77" s="36" t="s">
        <v>1686</v>
      </c>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row>
    <row r="78" spans="1:61" s="36" customFormat="1" ht="12.75" customHeight="1">
      <c r="A78" s="36">
        <v>2</v>
      </c>
      <c r="B78" s="36" t="s">
        <v>1676</v>
      </c>
    </row>
    <row r="79" spans="1:61" s="36" customFormat="1" ht="12.75" customHeight="1">
      <c r="A79" s="36">
        <v>3</v>
      </c>
      <c r="B79" s="36" t="s">
        <v>1677</v>
      </c>
    </row>
    <row r="80" spans="1:61" s="36" customFormat="1" ht="12.75" customHeight="1">
      <c r="A80" s="36">
        <v>4</v>
      </c>
      <c r="B80" s="36" t="s">
        <v>1678</v>
      </c>
    </row>
    <row r="81" spans="1:61" s="36" customFormat="1" ht="12.75" customHeight="1">
      <c r="A81" s="36">
        <v>5</v>
      </c>
      <c r="B81" s="36" t="s">
        <v>1679</v>
      </c>
    </row>
    <row r="82" spans="1:61" s="36" customFormat="1" ht="12.75" customHeight="1">
      <c r="A82" s="2840"/>
      <c r="B82" s="2840"/>
      <c r="C82" s="2840"/>
      <c r="D82" s="2840"/>
      <c r="E82" s="2840"/>
      <c r="F82" s="2840"/>
      <c r="G82" s="2840"/>
      <c r="H82" s="2840"/>
      <c r="I82" s="2840"/>
      <c r="J82" s="2840"/>
      <c r="K82" s="2840"/>
      <c r="L82" s="2840"/>
      <c r="M82" s="2840"/>
      <c r="N82" s="2840"/>
      <c r="O82" s="2840"/>
      <c r="P82" s="2840"/>
      <c r="Q82" s="2840"/>
      <c r="R82" s="2840"/>
      <c r="S82" s="2840"/>
      <c r="T82" s="2840"/>
      <c r="U82" s="2840"/>
      <c r="V82" s="2840"/>
      <c r="W82" s="2840"/>
      <c r="X82" s="2840"/>
      <c r="Y82" s="2840"/>
      <c r="Z82" s="2840"/>
      <c r="AA82" s="2840"/>
      <c r="AB82" s="2840"/>
      <c r="AC82" s="2840"/>
      <c r="AD82" s="2840"/>
      <c r="AE82" s="2840"/>
      <c r="AF82" s="2840"/>
      <c r="AG82" s="2840"/>
      <c r="AH82" s="2840"/>
      <c r="AI82" s="2840"/>
      <c r="AJ82" s="2840"/>
      <c r="AK82" s="2840"/>
      <c r="AL82" s="2840"/>
      <c r="AM82" s="2840"/>
      <c r="AN82" s="2840"/>
      <c r="AO82" s="2840"/>
      <c r="AP82" s="2840"/>
      <c r="AQ82" s="2840"/>
      <c r="AR82" s="2840"/>
      <c r="AS82" s="2840"/>
      <c r="AT82" s="2840"/>
      <c r="AU82" s="2840"/>
      <c r="AV82" s="2840"/>
      <c r="AW82" s="2840"/>
      <c r="AX82" s="2840"/>
      <c r="AY82" s="2840"/>
      <c r="AZ82" s="2840"/>
      <c r="BA82" s="2840"/>
      <c r="BB82" s="2840"/>
      <c r="BC82" s="2840"/>
      <c r="BD82" s="2840"/>
      <c r="BE82" s="2840"/>
      <c r="BF82" s="2840"/>
      <c r="BG82" s="2840"/>
      <c r="BH82" s="2840"/>
      <c r="BI82" s="2840"/>
    </row>
    <row r="83" spans="1:61" ht="13.5" customHeight="1">
      <c r="A83" s="3" t="s">
        <v>1680</v>
      </c>
    </row>
    <row r="84" spans="1:61" ht="13.5" customHeight="1">
      <c r="B84" s="3" t="s">
        <v>1658</v>
      </c>
      <c r="BA84" s="4" t="s">
        <v>1659</v>
      </c>
    </row>
    <row r="85" spans="1:61" ht="15.9" customHeight="1">
      <c r="A85" s="2880" t="s">
        <v>1687</v>
      </c>
      <c r="B85" s="2881"/>
      <c r="C85" s="2881"/>
      <c r="D85" s="2882"/>
      <c r="E85" s="2873">
        <v>0.29166666666666669</v>
      </c>
      <c r="F85" s="2873"/>
      <c r="G85" s="2873"/>
      <c r="H85" s="2873"/>
      <c r="I85" s="2873">
        <v>0.33333333333333298</v>
      </c>
      <c r="J85" s="2873"/>
      <c r="K85" s="2873"/>
      <c r="L85" s="2873"/>
      <c r="M85" s="2873">
        <v>0.375</v>
      </c>
      <c r="N85" s="2873"/>
      <c r="O85" s="2873"/>
      <c r="P85" s="2873"/>
      <c r="Q85" s="2873">
        <v>0.41666666666666702</v>
      </c>
      <c r="R85" s="2873"/>
      <c r="S85" s="2873"/>
      <c r="T85" s="2873"/>
      <c r="U85" s="2873">
        <v>0.45833333333333298</v>
      </c>
      <c r="V85" s="2873"/>
      <c r="W85" s="2873"/>
      <c r="X85" s="2873"/>
      <c r="Y85" s="2873">
        <v>0.5</v>
      </c>
      <c r="Z85" s="2873"/>
      <c r="AA85" s="2873"/>
      <c r="AB85" s="2873"/>
      <c r="AC85" s="2873">
        <v>0.54166666666666696</v>
      </c>
      <c r="AD85" s="2873"/>
      <c r="AE85" s="2873"/>
      <c r="AF85" s="2873"/>
      <c r="AG85" s="2873">
        <v>0.58333333333333304</v>
      </c>
      <c r="AH85" s="2873"/>
      <c r="AI85" s="2873"/>
      <c r="AJ85" s="2873"/>
      <c r="AK85" s="2873">
        <v>0.625</v>
      </c>
      <c r="AL85" s="2873"/>
      <c r="AM85" s="2873"/>
      <c r="AN85" s="2873"/>
      <c r="AO85" s="2873">
        <v>0.66666666666666696</v>
      </c>
      <c r="AP85" s="2873"/>
      <c r="AQ85" s="2873"/>
      <c r="AR85" s="2873"/>
      <c r="AS85" s="2873">
        <v>0.70833333333333304</v>
      </c>
      <c r="AT85" s="2873"/>
      <c r="AU85" s="2873"/>
      <c r="AV85" s="2873"/>
      <c r="AW85" s="2873">
        <v>0.75</v>
      </c>
      <c r="AX85" s="2873"/>
      <c r="AY85" s="2873"/>
      <c r="AZ85" s="2873"/>
      <c r="BA85" s="2873">
        <v>0.79166666666666696</v>
      </c>
      <c r="BB85" s="2873"/>
      <c r="BC85" s="2873"/>
      <c r="BD85" s="2873"/>
      <c r="BE85" s="2873">
        <v>0.83333333333333337</v>
      </c>
      <c r="BF85" s="2873"/>
      <c r="BG85" s="2873"/>
      <c r="BH85" s="2873"/>
      <c r="BI85" s="1295" t="s">
        <v>1661</v>
      </c>
    </row>
    <row r="86" spans="1:61" ht="15.9" customHeight="1">
      <c r="A86" s="2874" t="s">
        <v>1662</v>
      </c>
      <c r="B86" s="2875" t="s">
        <v>1663</v>
      </c>
      <c r="C86" s="924" t="s">
        <v>1664</v>
      </c>
      <c r="D86" s="923"/>
      <c r="E86" s="1679"/>
      <c r="F86" s="1680"/>
      <c r="G86" s="1679"/>
      <c r="H86" s="1681"/>
      <c r="I86" s="1679"/>
      <c r="J86" s="1681"/>
      <c r="K86" s="1680"/>
      <c r="L86" s="1681"/>
      <c r="M86" s="1679"/>
      <c r="N86" s="1680"/>
      <c r="O86" s="1679"/>
      <c r="P86" s="1681"/>
      <c r="Q86" s="1679"/>
      <c r="R86" s="1681"/>
      <c r="S86" s="1680"/>
      <c r="T86" s="1681"/>
      <c r="U86" s="1679"/>
      <c r="V86" s="1680"/>
      <c r="W86" s="1679"/>
      <c r="X86" s="1681"/>
      <c r="Y86" s="1679"/>
      <c r="Z86" s="1681"/>
      <c r="AA86" s="1680"/>
      <c r="AB86" s="1681"/>
      <c r="AC86" s="1679"/>
      <c r="AD86" s="1680"/>
      <c r="AE86" s="1679"/>
      <c r="AF86" s="1681"/>
      <c r="AG86" s="1679"/>
      <c r="AH86" s="1681"/>
      <c r="AI86" s="1680"/>
      <c r="AJ86" s="1681"/>
      <c r="AK86" s="1679"/>
      <c r="AL86" s="1680"/>
      <c r="AM86" s="1679"/>
      <c r="AN86" s="1681"/>
      <c r="AO86" s="1679"/>
      <c r="AP86" s="1681"/>
      <c r="AQ86" s="1680"/>
      <c r="AR86" s="1681"/>
      <c r="AS86" s="1679"/>
      <c r="AT86" s="1680"/>
      <c r="AU86" s="1679"/>
      <c r="AV86" s="1681"/>
      <c r="AW86" s="1679"/>
      <c r="AX86" s="1681"/>
      <c r="AY86" s="1680"/>
      <c r="AZ86" s="1681"/>
      <c r="BA86" s="1679"/>
      <c r="BB86" s="1680"/>
      <c r="BC86" s="1679"/>
      <c r="BD86" s="1681"/>
      <c r="BE86" s="1679"/>
      <c r="BF86" s="1681"/>
      <c r="BG86" s="1680"/>
      <c r="BH86" s="1681"/>
      <c r="BI86" s="1442"/>
    </row>
    <row r="87" spans="1:61" ht="15.9" customHeight="1">
      <c r="A87" s="2874"/>
      <c r="B87" s="1609"/>
      <c r="C87" s="913" t="s">
        <v>1665</v>
      </c>
      <c r="D87" s="914"/>
      <c r="E87" s="2872"/>
      <c r="F87" s="2870"/>
      <c r="G87" s="2872"/>
      <c r="H87" s="2871"/>
      <c r="I87" s="2872"/>
      <c r="J87" s="2871"/>
      <c r="K87" s="2870"/>
      <c r="L87" s="2871"/>
      <c r="M87" s="2872"/>
      <c r="N87" s="2870"/>
      <c r="O87" s="2872"/>
      <c r="P87" s="2871"/>
      <c r="Q87" s="2872"/>
      <c r="R87" s="2871"/>
      <c r="S87" s="2870"/>
      <c r="T87" s="2871"/>
      <c r="U87" s="2872"/>
      <c r="V87" s="2870"/>
      <c r="W87" s="2872"/>
      <c r="X87" s="2871"/>
      <c r="Y87" s="2872"/>
      <c r="Z87" s="2871"/>
      <c r="AA87" s="2870"/>
      <c r="AB87" s="2871"/>
      <c r="AC87" s="2872"/>
      <c r="AD87" s="2870"/>
      <c r="AE87" s="2872"/>
      <c r="AF87" s="2871"/>
      <c r="AG87" s="2872"/>
      <c r="AH87" s="2871"/>
      <c r="AI87" s="2870"/>
      <c r="AJ87" s="2871"/>
      <c r="AK87" s="2872"/>
      <c r="AL87" s="2870"/>
      <c r="AM87" s="2872"/>
      <c r="AN87" s="2871"/>
      <c r="AO87" s="2872"/>
      <c r="AP87" s="2871"/>
      <c r="AQ87" s="2870"/>
      <c r="AR87" s="2871"/>
      <c r="AS87" s="2872"/>
      <c r="AT87" s="2870"/>
      <c r="AU87" s="2872"/>
      <c r="AV87" s="2871"/>
      <c r="AW87" s="2872"/>
      <c r="AX87" s="2871"/>
      <c r="AY87" s="2870"/>
      <c r="AZ87" s="2871"/>
      <c r="BA87" s="2872"/>
      <c r="BB87" s="2870"/>
      <c r="BC87" s="2872"/>
      <c r="BD87" s="2871"/>
      <c r="BE87" s="2872"/>
      <c r="BF87" s="2871"/>
      <c r="BG87" s="2870"/>
      <c r="BH87" s="2871"/>
      <c r="BI87" s="1442"/>
    </row>
    <row r="88" spans="1:61" ht="15.9" customHeight="1">
      <c r="A88" s="2874"/>
      <c r="B88" s="1609"/>
      <c r="C88" s="913" t="s">
        <v>1666</v>
      </c>
      <c r="D88" s="914"/>
      <c r="E88" s="2872"/>
      <c r="F88" s="2870"/>
      <c r="G88" s="2872"/>
      <c r="H88" s="2871"/>
      <c r="I88" s="2872"/>
      <c r="J88" s="2871"/>
      <c r="K88" s="2870"/>
      <c r="L88" s="2871"/>
      <c r="M88" s="2872"/>
      <c r="N88" s="2870"/>
      <c r="O88" s="2872"/>
      <c r="P88" s="2871"/>
      <c r="Q88" s="2872"/>
      <c r="R88" s="2871"/>
      <c r="S88" s="2870"/>
      <c r="T88" s="2871"/>
      <c r="U88" s="2872"/>
      <c r="V88" s="2870"/>
      <c r="W88" s="2872"/>
      <c r="X88" s="2871"/>
      <c r="Y88" s="2872"/>
      <c r="Z88" s="2871"/>
      <c r="AA88" s="2870"/>
      <c r="AB88" s="2871"/>
      <c r="AC88" s="2872"/>
      <c r="AD88" s="2870"/>
      <c r="AE88" s="2872"/>
      <c r="AF88" s="2871"/>
      <c r="AG88" s="2872"/>
      <c r="AH88" s="2871"/>
      <c r="AI88" s="2870"/>
      <c r="AJ88" s="2871"/>
      <c r="AK88" s="2872"/>
      <c r="AL88" s="2870"/>
      <c r="AM88" s="2872"/>
      <c r="AN88" s="2871"/>
      <c r="AO88" s="2872"/>
      <c r="AP88" s="2871"/>
      <c r="AQ88" s="2870"/>
      <c r="AR88" s="2871"/>
      <c r="AS88" s="2872"/>
      <c r="AT88" s="2870"/>
      <c r="AU88" s="2872"/>
      <c r="AV88" s="2871"/>
      <c r="AW88" s="2872"/>
      <c r="AX88" s="2871"/>
      <c r="AY88" s="2870"/>
      <c r="AZ88" s="2871"/>
      <c r="BA88" s="2872"/>
      <c r="BB88" s="2870"/>
      <c r="BC88" s="2872"/>
      <c r="BD88" s="2871"/>
      <c r="BE88" s="2872"/>
      <c r="BF88" s="2871"/>
      <c r="BG88" s="2870"/>
      <c r="BH88" s="2871"/>
      <c r="BI88" s="1442"/>
    </row>
    <row r="89" spans="1:61" ht="15.9" customHeight="1">
      <c r="A89" s="2874"/>
      <c r="B89" s="1609"/>
      <c r="C89" s="913" t="s">
        <v>1667</v>
      </c>
      <c r="D89" s="914"/>
      <c r="E89" s="2872"/>
      <c r="F89" s="2870"/>
      <c r="G89" s="2872"/>
      <c r="H89" s="2871"/>
      <c r="I89" s="2872"/>
      <c r="J89" s="2871"/>
      <c r="K89" s="2870"/>
      <c r="L89" s="2871"/>
      <c r="M89" s="2872"/>
      <c r="N89" s="2870"/>
      <c r="O89" s="2872"/>
      <c r="P89" s="2871"/>
      <c r="Q89" s="2872"/>
      <c r="R89" s="2871"/>
      <c r="S89" s="2870"/>
      <c r="T89" s="2871"/>
      <c r="U89" s="2872"/>
      <c r="V89" s="2870"/>
      <c r="W89" s="2872"/>
      <c r="X89" s="2871"/>
      <c r="Y89" s="2872"/>
      <c r="Z89" s="2871"/>
      <c r="AA89" s="2870"/>
      <c r="AB89" s="2871"/>
      <c r="AC89" s="2872"/>
      <c r="AD89" s="2870"/>
      <c r="AE89" s="2872"/>
      <c r="AF89" s="2871"/>
      <c r="AG89" s="2872"/>
      <c r="AH89" s="2871"/>
      <c r="AI89" s="2870"/>
      <c r="AJ89" s="2871"/>
      <c r="AK89" s="2872"/>
      <c r="AL89" s="2870"/>
      <c r="AM89" s="2872"/>
      <c r="AN89" s="2871"/>
      <c r="AO89" s="2872"/>
      <c r="AP89" s="2871"/>
      <c r="AQ89" s="2870"/>
      <c r="AR89" s="2871"/>
      <c r="AS89" s="2872"/>
      <c r="AT89" s="2870"/>
      <c r="AU89" s="2872"/>
      <c r="AV89" s="2871"/>
      <c r="AW89" s="2872"/>
      <c r="AX89" s="2871"/>
      <c r="AY89" s="2870"/>
      <c r="AZ89" s="2871"/>
      <c r="BA89" s="2872"/>
      <c r="BB89" s="2870"/>
      <c r="BC89" s="2872"/>
      <c r="BD89" s="2871"/>
      <c r="BE89" s="2872"/>
      <c r="BF89" s="2871"/>
      <c r="BG89" s="2870"/>
      <c r="BH89" s="2871"/>
      <c r="BI89" s="1442"/>
    </row>
    <row r="90" spans="1:61" ht="15.9" customHeight="1">
      <c r="A90" s="2874"/>
      <c r="B90" s="1609"/>
      <c r="C90" s="913" t="s">
        <v>1668</v>
      </c>
      <c r="D90" s="914"/>
      <c r="E90" s="2872"/>
      <c r="F90" s="2870"/>
      <c r="G90" s="2872"/>
      <c r="H90" s="2871"/>
      <c r="I90" s="2872"/>
      <c r="J90" s="2871"/>
      <c r="K90" s="2870"/>
      <c r="L90" s="2871"/>
      <c r="M90" s="2872"/>
      <c r="N90" s="2870"/>
      <c r="O90" s="2872"/>
      <c r="P90" s="2871"/>
      <c r="Q90" s="2872"/>
      <c r="R90" s="2871"/>
      <c r="S90" s="2870"/>
      <c r="T90" s="2871"/>
      <c r="U90" s="2872"/>
      <c r="V90" s="2870"/>
      <c r="W90" s="2872"/>
      <c r="X90" s="2871"/>
      <c r="Y90" s="2872"/>
      <c r="Z90" s="2871"/>
      <c r="AA90" s="2870"/>
      <c r="AB90" s="2871"/>
      <c r="AC90" s="2872"/>
      <c r="AD90" s="2870"/>
      <c r="AE90" s="2872"/>
      <c r="AF90" s="2871"/>
      <c r="AG90" s="2872"/>
      <c r="AH90" s="2871"/>
      <c r="AI90" s="2870"/>
      <c r="AJ90" s="2871"/>
      <c r="AK90" s="2872"/>
      <c r="AL90" s="2870"/>
      <c r="AM90" s="2872"/>
      <c r="AN90" s="2871"/>
      <c r="AO90" s="2872"/>
      <c r="AP90" s="2871"/>
      <c r="AQ90" s="2870"/>
      <c r="AR90" s="2871"/>
      <c r="AS90" s="2872"/>
      <c r="AT90" s="2870"/>
      <c r="AU90" s="2872"/>
      <c r="AV90" s="2871"/>
      <c r="AW90" s="2872"/>
      <c r="AX90" s="2871"/>
      <c r="AY90" s="2870"/>
      <c r="AZ90" s="2871"/>
      <c r="BA90" s="2872"/>
      <c r="BB90" s="2870"/>
      <c r="BC90" s="2872"/>
      <c r="BD90" s="2871"/>
      <c r="BE90" s="2872"/>
      <c r="BF90" s="2871"/>
      <c r="BG90" s="2870"/>
      <c r="BH90" s="2871"/>
      <c r="BI90" s="1442"/>
    </row>
    <row r="91" spans="1:61" ht="15.9" customHeight="1">
      <c r="A91" s="2874"/>
      <c r="B91" s="2876"/>
      <c r="C91" s="624" t="s">
        <v>1669</v>
      </c>
      <c r="D91" s="625"/>
      <c r="E91" s="1682"/>
      <c r="F91" s="1683"/>
      <c r="G91" s="1682"/>
      <c r="H91" s="1684"/>
      <c r="I91" s="1682"/>
      <c r="J91" s="1684"/>
      <c r="K91" s="1683"/>
      <c r="L91" s="1684"/>
      <c r="M91" s="1682"/>
      <c r="N91" s="1683"/>
      <c r="O91" s="1682"/>
      <c r="P91" s="1684"/>
      <c r="Q91" s="1682"/>
      <c r="R91" s="1684"/>
      <c r="S91" s="1683"/>
      <c r="T91" s="1684"/>
      <c r="U91" s="1682"/>
      <c r="V91" s="1683"/>
      <c r="W91" s="1682"/>
      <c r="X91" s="1684"/>
      <c r="Y91" s="1682"/>
      <c r="Z91" s="1684"/>
      <c r="AA91" s="1683"/>
      <c r="AB91" s="1684"/>
      <c r="AC91" s="1682"/>
      <c r="AD91" s="1683"/>
      <c r="AE91" s="1682"/>
      <c r="AF91" s="1684"/>
      <c r="AG91" s="1682"/>
      <c r="AH91" s="1684"/>
      <c r="AI91" s="1683"/>
      <c r="AJ91" s="1684"/>
      <c r="AK91" s="1682"/>
      <c r="AL91" s="1683"/>
      <c r="AM91" s="1682"/>
      <c r="AN91" s="1684"/>
      <c r="AO91" s="1682"/>
      <c r="AP91" s="1684"/>
      <c r="AQ91" s="1683"/>
      <c r="AR91" s="1684"/>
      <c r="AS91" s="1682"/>
      <c r="AT91" s="1683"/>
      <c r="AU91" s="1682"/>
      <c r="AV91" s="1684"/>
      <c r="AW91" s="1682"/>
      <c r="AX91" s="1684"/>
      <c r="AY91" s="1683"/>
      <c r="AZ91" s="1684"/>
      <c r="BA91" s="1682"/>
      <c r="BB91" s="1683"/>
      <c r="BC91" s="1682"/>
      <c r="BD91" s="1684"/>
      <c r="BE91" s="1682"/>
      <c r="BF91" s="1684"/>
      <c r="BG91" s="1683"/>
      <c r="BH91" s="1684"/>
      <c r="BI91" s="1442"/>
    </row>
    <row r="92" spans="1:61" ht="15.9" customHeight="1">
      <c r="A92" s="2874"/>
      <c r="B92" s="1147" t="s">
        <v>34</v>
      </c>
      <c r="C92" s="1149"/>
      <c r="D92" s="1148"/>
      <c r="E92" s="2861">
        <f>SUM(E86:E91)</f>
        <v>0</v>
      </c>
      <c r="F92" s="2863"/>
      <c r="G92" s="2861">
        <f>SUM(G86:G91)</f>
        <v>0</v>
      </c>
      <c r="H92" s="2862"/>
      <c r="I92" s="2861">
        <f>SUM(I86:I91)</f>
        <v>0</v>
      </c>
      <c r="J92" s="2862"/>
      <c r="K92" s="2863">
        <f>SUM(K86:K91)</f>
        <v>0</v>
      </c>
      <c r="L92" s="2862"/>
      <c r="M92" s="2861">
        <f>SUM(M86:M91)</f>
        <v>0</v>
      </c>
      <c r="N92" s="2863"/>
      <c r="O92" s="2861">
        <f>SUM(O86:O91)</f>
        <v>0</v>
      </c>
      <c r="P92" s="2862"/>
      <c r="Q92" s="2861">
        <f>SUM(Q86:Q91)</f>
        <v>0</v>
      </c>
      <c r="R92" s="2862"/>
      <c r="S92" s="2863">
        <f>SUM(S86:S91)</f>
        <v>0</v>
      </c>
      <c r="T92" s="2862"/>
      <c r="U92" s="2861">
        <f>SUM(U86:U91)</f>
        <v>0</v>
      </c>
      <c r="V92" s="2863"/>
      <c r="W92" s="2861">
        <f>SUM(W86:W91)</f>
        <v>0</v>
      </c>
      <c r="X92" s="2862"/>
      <c r="Y92" s="2861">
        <f>SUM(Y86:Y91)</f>
        <v>0</v>
      </c>
      <c r="Z92" s="2862"/>
      <c r="AA92" s="2863">
        <f>SUM(AA86:AA91)</f>
        <v>0</v>
      </c>
      <c r="AB92" s="2862"/>
      <c r="AC92" s="2861">
        <f>SUM(AC86:AC91)</f>
        <v>0</v>
      </c>
      <c r="AD92" s="2863"/>
      <c r="AE92" s="2861">
        <f>SUM(AE86:AE91)</f>
        <v>0</v>
      </c>
      <c r="AF92" s="2862"/>
      <c r="AG92" s="2861">
        <f>SUM(AG86:AG91)</f>
        <v>0</v>
      </c>
      <c r="AH92" s="2862"/>
      <c r="AI92" s="2863">
        <f>SUM(AI86:AI91)</f>
        <v>0</v>
      </c>
      <c r="AJ92" s="2862"/>
      <c r="AK92" s="2861">
        <f>SUM(AK86:AK91)</f>
        <v>0</v>
      </c>
      <c r="AL92" s="2863"/>
      <c r="AM92" s="2861">
        <f>SUM(AM86:AM91)</f>
        <v>0</v>
      </c>
      <c r="AN92" s="2862"/>
      <c r="AO92" s="2861">
        <f>SUM(AO86:AO91)</f>
        <v>0</v>
      </c>
      <c r="AP92" s="2862"/>
      <c r="AQ92" s="2863">
        <f>SUM(AQ86:AQ91)</f>
        <v>0</v>
      </c>
      <c r="AR92" s="2862"/>
      <c r="AS92" s="2861">
        <f>SUM(AS86:AS91)</f>
        <v>0</v>
      </c>
      <c r="AT92" s="2863"/>
      <c r="AU92" s="2861">
        <f>SUM(AU86:AU91)</f>
        <v>0</v>
      </c>
      <c r="AV92" s="2862"/>
      <c r="AW92" s="2861">
        <f>SUM(AW86:AW91)</f>
        <v>0</v>
      </c>
      <c r="AX92" s="2862"/>
      <c r="AY92" s="2863">
        <f>SUM(AY86:AY91)</f>
        <v>0</v>
      </c>
      <c r="AZ92" s="2862"/>
      <c r="BA92" s="2861">
        <f>SUM(BA86:BA91)</f>
        <v>0</v>
      </c>
      <c r="BB92" s="2863"/>
      <c r="BC92" s="2861">
        <f>SUM(BC86:BC91)</f>
        <v>0</v>
      </c>
      <c r="BD92" s="2862"/>
      <c r="BE92" s="2861">
        <f>SUM(BE86:BE91)</f>
        <v>0</v>
      </c>
      <c r="BF92" s="2862"/>
      <c r="BG92" s="2863">
        <f>SUM(BG86:BG91)</f>
        <v>0</v>
      </c>
      <c r="BH92" s="2862"/>
      <c r="BI92" s="1442"/>
    </row>
    <row r="93" spans="1:61" ht="15.9" customHeight="1">
      <c r="A93" s="1147" t="s">
        <v>1670</v>
      </c>
      <c r="B93" s="1149"/>
      <c r="C93" s="1149"/>
      <c r="D93" s="1148"/>
      <c r="E93" s="2861">
        <f>IF(AND(E92&gt;0,ROUND((TRUNC(E86/3,1)+TRUNC((E87+E88)/6,1)+TRUNC(E89/20,1)+TRUNC((E90+E91)/30,1)),0)&lt;2),2,ROUND((TRUNC(E86/3,1)+TRUNC((E87+E88)/6,1)+TRUNC(E89/20,1)+TRUNC((E90+E91)/30,1)),0))</f>
        <v>0</v>
      </c>
      <c r="F93" s="2863"/>
      <c r="G93" s="2861">
        <f>IF(AND(G92&gt;0,ROUND((TRUNC(G86/3,1)+TRUNC((G87+G88)/6,1)+TRUNC(G89/20,1)+TRUNC((G90+G91)/30,1)),0)&lt;2),2,ROUND((TRUNC(G86/3,1)+TRUNC((G87+G88)/6,1)+TRUNC(G89/20,1)+TRUNC((G90+G91)/30,1)),0))</f>
        <v>0</v>
      </c>
      <c r="H93" s="2862"/>
      <c r="I93" s="2861">
        <f>IF(AND(I92&gt;0,ROUND((TRUNC(I86/3,1)+TRUNC((I87+I88)/6,1)+TRUNC(I89/20,1)+TRUNC((I90+I91)/30,1)),0)&lt;2),2,ROUND((TRUNC(I86/3,1)+TRUNC((I87+I88)/6,1)+TRUNC(I89/20,1)+TRUNC((I90+I91)/30,1)),0))</f>
        <v>0</v>
      </c>
      <c r="J93" s="2862"/>
      <c r="K93" s="2863">
        <f>IF(AND(K92&gt;0,ROUND((TRUNC(K86/3,1)+TRUNC((K87+K88)/6,1)+TRUNC(K89/20,1)+TRUNC((K90+K91)/30,1)),0)&lt;2),2,ROUND((TRUNC(K86/3,1)+TRUNC((K87+K88)/6,1)+TRUNC(K89/20,1)+TRUNC((K90+K91)/30,1)),0))</f>
        <v>0</v>
      </c>
      <c r="L93" s="2862"/>
      <c r="M93" s="2861">
        <f>IF(AND(M92&gt;0,ROUND((TRUNC(M86/3,1)+TRUNC((M87+M88)/6,1)+TRUNC(M89/20,1)+TRUNC((M90+M91)/30,1)),0)&lt;2),2,ROUND((TRUNC(M86/3,1)+TRUNC((M87+M88)/6,1)+TRUNC(M89/20,1)+TRUNC((M90+M91)/30,1)),0))</f>
        <v>0</v>
      </c>
      <c r="N93" s="2863"/>
      <c r="O93" s="2861">
        <f>IF(AND(O92&gt;0,ROUND((TRUNC(O86/3,1)+TRUNC((O87+O88)/6,1)+TRUNC(O89/20,1)+TRUNC((O90+O91)/30,1)),0)&lt;2),2,ROUND((TRUNC(O86/3,1)+TRUNC((O87+O88)/6,1)+TRUNC(O89/20,1)+TRUNC((O90+O91)/30,1)),0))</f>
        <v>0</v>
      </c>
      <c r="P93" s="2862"/>
      <c r="Q93" s="2861">
        <f>IF(AND(Q92&gt;0,ROUND((TRUNC(Q86/3,1)+TRUNC((Q87+Q88)/6,1)+TRUNC(Q89/20,1)+TRUNC((Q90+Q91)/30,1)),0)&lt;2),2,ROUND((TRUNC(Q86/3,1)+TRUNC((Q87+Q88)/6,1)+TRUNC(Q89/20,1)+TRUNC((Q90+Q91)/30,1)),0))</f>
        <v>0</v>
      </c>
      <c r="R93" s="2862"/>
      <c r="S93" s="2863">
        <f>IF(AND(S92&gt;0,ROUND((TRUNC(S86/3,1)+TRUNC((S87+S88)/6,1)+TRUNC(S89/20,1)+TRUNC((S90+S91)/30,1)),0)&lt;2),2,ROUND((TRUNC(S86/3,1)+TRUNC((S87+S88)/6,1)+TRUNC(S89/20,1)+TRUNC((S90+S91)/30,1)),0))</f>
        <v>0</v>
      </c>
      <c r="T93" s="2862"/>
      <c r="U93" s="2861">
        <f>IF(AND(U92&gt;0,ROUND((TRUNC(U86/3,1)+TRUNC((U87+U88)/6,1)+TRUNC(U89/20,1)+TRUNC((U90+U91)/30,1)),0)&lt;2),2,ROUND((TRUNC(U86/3,1)+TRUNC((U87+U88)/6,1)+TRUNC(U89/20,1)+TRUNC((U90+U91)/30,1)),0))</f>
        <v>0</v>
      </c>
      <c r="V93" s="2863"/>
      <c r="W93" s="2861">
        <f>IF(AND(W92&gt;0,ROUND((TRUNC(W86/3,1)+TRUNC((W87+W88)/6,1)+TRUNC(W89/20,1)+TRUNC((W90+W91)/30,1)),0)&lt;2),2,ROUND((TRUNC(W86/3,1)+TRUNC((W87+W88)/6,1)+TRUNC(W89/20,1)+TRUNC((W90+W91)/30,1)),0))</f>
        <v>0</v>
      </c>
      <c r="X93" s="2862"/>
      <c r="Y93" s="2861">
        <f>IF(AND(Y92&gt;0,ROUND((TRUNC(Y86/3,1)+TRUNC((Y87+Y88)/6,1)+TRUNC(Y89/20,1)+TRUNC((Y90+Y91)/30,1)),0)&lt;2),2,ROUND((TRUNC(Y86/3,1)+TRUNC((Y87+Y88)/6,1)+TRUNC(Y89/20,1)+TRUNC((Y90+Y91)/30,1)),0))</f>
        <v>0</v>
      </c>
      <c r="Z93" s="2862"/>
      <c r="AA93" s="2863">
        <f>IF(AND(AA92&gt;0,ROUND((TRUNC(AA86/3,1)+TRUNC((AA87+AA88)/6,1)+TRUNC(AA89/20,1)+TRUNC((AA90+AA91)/30,1)),0)&lt;2),2,ROUND((TRUNC(AA86/3,1)+TRUNC((AA87+AA88)/6,1)+TRUNC(AA89/20,1)+TRUNC((AA90+AA91)/30,1)),0))</f>
        <v>0</v>
      </c>
      <c r="AB93" s="2862"/>
      <c r="AC93" s="2861">
        <f>IF(AND(AC92&gt;0,ROUND((TRUNC(AC86/3,1)+TRUNC((AC87+AC88)/6,1)+TRUNC(AC89/20,1)+TRUNC((AC90+AC91)/30,1)),0)&lt;2),2,ROUND((TRUNC(AC86/3,1)+TRUNC((AC87+AC88)/6,1)+TRUNC(AC89/20,1)+TRUNC((AC90+AC91)/30,1)),0))</f>
        <v>0</v>
      </c>
      <c r="AD93" s="2863"/>
      <c r="AE93" s="2861">
        <f>IF(AND(AE92&gt;0,ROUND((TRUNC(AE86/3,1)+TRUNC((AE87+AE88)/6,1)+TRUNC(AE89/20,1)+TRUNC((AE90+AE91)/30,1)),0)&lt;2),2,ROUND((TRUNC(AE86/3,1)+TRUNC((AE87+AE88)/6,1)+TRUNC(AE89/20,1)+TRUNC((AE90+AE91)/30,1)),0))</f>
        <v>0</v>
      </c>
      <c r="AF93" s="2862"/>
      <c r="AG93" s="2861">
        <f>IF(AND(AG92&gt;0,ROUND((TRUNC(AG86/3,1)+TRUNC((AG87+AG88)/6,1)+TRUNC(AG89/20,1)+TRUNC((AG90+AG91)/30,1)),0)&lt;2),2,ROUND((TRUNC(AG86/3,1)+TRUNC((AG87+AG88)/6,1)+TRUNC(AG89/20,1)+TRUNC((AG90+AG91)/30,1)),0))</f>
        <v>0</v>
      </c>
      <c r="AH93" s="2862"/>
      <c r="AI93" s="2863">
        <f>IF(AND(AI92&gt;0,ROUND((TRUNC(AI86/3,1)+TRUNC((AI87+AI88)/6,1)+TRUNC(AI89/20,1)+TRUNC((AI90+AI91)/30,1)),0)&lt;2),2,ROUND((TRUNC(AI86/3,1)+TRUNC((AI87+AI88)/6,1)+TRUNC(AI89/20,1)+TRUNC((AI90+AI91)/30,1)),0))</f>
        <v>0</v>
      </c>
      <c r="AJ93" s="2862"/>
      <c r="AK93" s="2861">
        <f>IF(AND(AK92&gt;0,ROUND((TRUNC(AK86/3,1)+TRUNC((AK87+AK88)/6,1)+TRUNC(AK89/20,1)+TRUNC((AK90+AK91)/30,1)),0)&lt;2),2,ROUND((TRUNC(AK86/3,1)+TRUNC((AK87+AK88)/6,1)+TRUNC(AK89/20,1)+TRUNC((AK90+AK91)/30,1)),0))</f>
        <v>0</v>
      </c>
      <c r="AL93" s="2863"/>
      <c r="AM93" s="2861">
        <f>IF(AND(AM92&gt;0,ROUND((TRUNC(AM86/3,1)+TRUNC((AM87+AM88)/6,1)+TRUNC(AM89/20,1)+TRUNC((AM90+AM91)/30,1)),0)&lt;2),2,ROUND((TRUNC(AM86/3,1)+TRUNC((AM87+AM88)/6,1)+TRUNC(AM89/20,1)+TRUNC((AM90+AM91)/30,1)),0))</f>
        <v>0</v>
      </c>
      <c r="AN93" s="2862"/>
      <c r="AO93" s="2861">
        <f>IF(AND(AO92&gt;0,ROUND((TRUNC(AO86/3,1)+TRUNC((AO87+AO88)/6,1)+TRUNC(AO89/20,1)+TRUNC((AO90+AO91)/30,1)),0)&lt;2),2,ROUND((TRUNC(AO86/3,1)+TRUNC((AO87+AO88)/6,1)+TRUNC(AO89/20,1)+TRUNC((AO90+AO91)/30,1)),0))</f>
        <v>0</v>
      </c>
      <c r="AP93" s="2862"/>
      <c r="AQ93" s="2863">
        <f>IF(AND(AQ92&gt;0,ROUND((TRUNC(AQ86/3,1)+TRUNC((AQ87+AQ88)/6,1)+TRUNC(AQ89/20,1)+TRUNC((AQ90+AQ91)/30,1)),0)&lt;2),2,ROUND((TRUNC(AQ86/3,1)+TRUNC((AQ87+AQ88)/6,1)+TRUNC(AQ89/20,1)+TRUNC((AQ90+AQ91)/30,1)),0))</f>
        <v>0</v>
      </c>
      <c r="AR93" s="2862"/>
      <c r="AS93" s="2861">
        <f>IF(AND(AS92&gt;0,ROUND((TRUNC(AS86/3,1)+TRUNC((AS87+AS88)/6,1)+TRUNC(AS89/20,1)+TRUNC((AS90+AS91)/30,1)),0)&lt;2),2,ROUND((TRUNC(AS86/3,1)+TRUNC((AS87+AS88)/6,1)+TRUNC(AS89/20,1)+TRUNC((AS90+AS91)/30,1)),0))</f>
        <v>0</v>
      </c>
      <c r="AT93" s="2863"/>
      <c r="AU93" s="2861">
        <f>IF(AND(AU92&gt;0,ROUND((TRUNC(AU86/3,1)+TRUNC((AU87+AU88)/6,1)+TRUNC(AU89/20,1)+TRUNC((AU90+AU91)/30,1)),0)&lt;2),2,ROUND((TRUNC(AU86/3,1)+TRUNC((AU87+AU88)/6,1)+TRUNC(AU89/20,1)+TRUNC((AU90+AU91)/30,1)),0))</f>
        <v>0</v>
      </c>
      <c r="AV93" s="2862"/>
      <c r="AW93" s="2861">
        <f>IF(AND(AW92&gt;0,ROUND((TRUNC(AW86/3,1)+TRUNC((AW87+AW88)/6,1)+TRUNC(AW89/20,1)+TRUNC((AW90+AW91)/30,1)),0)&lt;2),2,ROUND((TRUNC(AW86/3,1)+TRUNC((AW87+AW88)/6,1)+TRUNC(AW89/20,1)+TRUNC((AW90+AW91)/30,1)),0))</f>
        <v>0</v>
      </c>
      <c r="AX93" s="2862"/>
      <c r="AY93" s="2863">
        <f>IF(AND(AY92&gt;0,ROUND((TRUNC(AY86/3,1)+TRUNC((AY87+AY88)/6,1)+TRUNC(AY89/20,1)+TRUNC((AY90+AY91)/30,1)),0)&lt;2),2,ROUND((TRUNC(AY86/3,1)+TRUNC((AY87+AY88)/6,1)+TRUNC(AY89/20,1)+TRUNC((AY90+AY91)/30,1)),0))</f>
        <v>0</v>
      </c>
      <c r="AZ93" s="2862"/>
      <c r="BA93" s="2861">
        <f>IF(AND(BA92&gt;0,ROUND((TRUNC(BA86/3,1)+TRUNC((BA87+BA88)/6,1)+TRUNC(BA89/20,1)+TRUNC((BA90+BA91)/30,1)),0)&lt;2),2,ROUND((TRUNC(BA86/3,1)+TRUNC((BA87+BA88)/6,1)+TRUNC(BA89/20,1)+TRUNC((BA90+BA91)/30,1)),0))</f>
        <v>0</v>
      </c>
      <c r="BB93" s="2863"/>
      <c r="BC93" s="2861">
        <f>IF(AND(BC92&gt;0,ROUND((TRUNC(BC86/3,1)+TRUNC((BC87+BC88)/6,1)+TRUNC(BC89/20,1)+TRUNC((BC90+BC91)/30,1)),0)&lt;2),2,ROUND((TRUNC(BC86/3,1)+TRUNC((BC87+BC88)/6,1)+TRUNC(BC89/20,1)+TRUNC((BC90+BC91)/30,1)),0))</f>
        <v>0</v>
      </c>
      <c r="BD93" s="2862"/>
      <c r="BE93" s="2861">
        <f>IF(AND(BE92&gt;0,ROUND((TRUNC(BE86/3,1)+TRUNC((BE87+BE88)/6,1)+TRUNC(BE89/20,1)+TRUNC((BE90+BE91)/30,1)),0)&lt;2),2,ROUND((TRUNC(BE86/3,1)+TRUNC((BE87+BE88)/6,1)+TRUNC(BE89/20,1)+TRUNC((BE90+BE91)/30,1)),0))</f>
        <v>0</v>
      </c>
      <c r="BF93" s="2862"/>
      <c r="BG93" s="2863">
        <f>IF(AND(BG92&gt;0,ROUND((TRUNC(BG86/3,1)+TRUNC((BG87+BG88)/6,1)+TRUNC(BG89/20,1)+TRUNC((BG90+BG91)/30,1)),0)&lt;2),2,ROUND((TRUNC(BG86/3,1)+TRUNC((BG87+BG88)/6,1)+TRUNC(BG89/20,1)+TRUNC((BG90+BG91)/30,1)),0))</f>
        <v>0</v>
      </c>
      <c r="BH93" s="2862"/>
      <c r="BI93" s="1440"/>
    </row>
    <row r="94" spans="1:61" ht="6" customHeight="1">
      <c r="A94" s="1553" t="s">
        <v>1681</v>
      </c>
      <c r="B94" s="2866" t="s">
        <v>1682</v>
      </c>
      <c r="C94" s="2867"/>
      <c r="D94" s="2858" t="s">
        <v>1683</v>
      </c>
      <c r="E94" s="641"/>
      <c r="F94" s="642"/>
      <c r="G94" s="641"/>
      <c r="H94" s="642"/>
      <c r="I94" s="641"/>
      <c r="J94" s="643"/>
      <c r="K94" s="642"/>
      <c r="L94" s="642"/>
      <c r="M94" s="641"/>
      <c r="N94" s="642"/>
      <c r="O94" s="641"/>
      <c r="P94" s="642"/>
      <c r="Q94" s="641"/>
      <c r="R94" s="643"/>
      <c r="S94" s="642"/>
      <c r="T94" s="642"/>
      <c r="U94" s="641"/>
      <c r="V94" s="642"/>
      <c r="W94" s="641"/>
      <c r="X94" s="642"/>
      <c r="Y94" s="641"/>
      <c r="Z94" s="643"/>
      <c r="AA94" s="642"/>
      <c r="AB94" s="642"/>
      <c r="AC94" s="641"/>
      <c r="AD94" s="642"/>
      <c r="AE94" s="641"/>
      <c r="AF94" s="642"/>
      <c r="AG94" s="641"/>
      <c r="AH94" s="643"/>
      <c r="AI94" s="642"/>
      <c r="AJ94" s="642"/>
      <c r="AK94" s="641"/>
      <c r="AL94" s="642"/>
      <c r="AM94" s="641"/>
      <c r="AN94" s="642"/>
      <c r="AO94" s="641"/>
      <c r="AP94" s="643"/>
      <c r="AQ94" s="642"/>
      <c r="AR94" s="642"/>
      <c r="AS94" s="641"/>
      <c r="AT94" s="642"/>
      <c r="AU94" s="641"/>
      <c r="AV94" s="642"/>
      <c r="AW94" s="641"/>
      <c r="AX94" s="643"/>
      <c r="AY94" s="642"/>
      <c r="AZ94" s="642"/>
      <c r="BA94" s="641"/>
      <c r="BB94" s="642"/>
      <c r="BC94" s="641"/>
      <c r="BD94" s="642"/>
      <c r="BE94" s="641"/>
      <c r="BF94" s="643"/>
      <c r="BG94" s="642"/>
      <c r="BH94" s="642"/>
      <c r="BI94" s="1607" t="s">
        <v>1684</v>
      </c>
    </row>
    <row r="95" spans="1:61" ht="3" customHeight="1">
      <c r="A95" s="2864"/>
      <c r="B95" s="2868"/>
      <c r="C95" s="2869"/>
      <c r="D95" s="2859"/>
      <c r="E95" s="644"/>
      <c r="F95" s="645"/>
      <c r="G95" s="646"/>
      <c r="H95" s="647"/>
      <c r="I95" s="646"/>
      <c r="J95" s="648"/>
      <c r="K95" s="647"/>
      <c r="L95" s="647"/>
      <c r="M95" s="646"/>
      <c r="N95" s="647"/>
      <c r="O95" s="644"/>
      <c r="P95" s="645"/>
      <c r="Q95" s="644"/>
      <c r="R95" s="649"/>
      <c r="S95" s="645"/>
      <c r="T95" s="645"/>
      <c r="U95" s="644"/>
      <c r="V95" s="645"/>
      <c r="W95" s="644"/>
      <c r="X95" s="645"/>
      <c r="Y95" s="644"/>
      <c r="Z95" s="649"/>
      <c r="AA95" s="645"/>
      <c r="AB95" s="645"/>
      <c r="AC95" s="644"/>
      <c r="AD95" s="645"/>
      <c r="AE95" s="644"/>
      <c r="AF95" s="645"/>
      <c r="AG95" s="644"/>
      <c r="AH95" s="649"/>
      <c r="AI95" s="645"/>
      <c r="AJ95" s="645"/>
      <c r="AK95" s="644"/>
      <c r="AL95" s="645"/>
      <c r="AM95" s="644"/>
      <c r="AN95" s="645"/>
      <c r="AO95" s="644"/>
      <c r="AP95" s="649"/>
      <c r="AQ95" s="645"/>
      <c r="AR95" s="645"/>
      <c r="AS95" s="644"/>
      <c r="AT95" s="645"/>
      <c r="AU95" s="644"/>
      <c r="AV95" s="645"/>
      <c r="AW95" s="644"/>
      <c r="AX95" s="649"/>
      <c r="AY95" s="645"/>
      <c r="AZ95" s="645"/>
      <c r="BA95" s="644"/>
      <c r="BB95" s="645"/>
      <c r="BC95" s="644"/>
      <c r="BD95" s="645"/>
      <c r="BE95" s="644"/>
      <c r="BF95" s="649"/>
      <c r="BG95" s="645"/>
      <c r="BH95" s="645"/>
      <c r="BI95" s="2851"/>
    </row>
    <row r="96" spans="1:61" ht="6" customHeight="1">
      <c r="A96" s="2864"/>
      <c r="B96" s="2868"/>
      <c r="C96" s="2869"/>
      <c r="D96" s="2859"/>
      <c r="E96" s="644"/>
      <c r="F96" s="645"/>
      <c r="G96" s="644"/>
      <c r="H96" s="645"/>
      <c r="I96" s="644"/>
      <c r="J96" s="649"/>
      <c r="K96" s="645"/>
      <c r="L96" s="645"/>
      <c r="M96" s="644"/>
      <c r="N96" s="645"/>
      <c r="O96" s="644"/>
      <c r="P96" s="645"/>
      <c r="Q96" s="644"/>
      <c r="R96" s="649"/>
      <c r="S96" s="645"/>
      <c r="T96" s="645"/>
      <c r="U96" s="644"/>
      <c r="V96" s="645"/>
      <c r="W96" s="644"/>
      <c r="X96" s="645"/>
      <c r="Y96" s="644"/>
      <c r="Z96" s="649"/>
      <c r="AA96" s="645"/>
      <c r="AB96" s="645"/>
      <c r="AC96" s="644"/>
      <c r="AD96" s="645"/>
      <c r="AE96" s="644"/>
      <c r="AF96" s="645"/>
      <c r="AG96" s="644"/>
      <c r="AH96" s="649"/>
      <c r="AI96" s="645"/>
      <c r="AJ96" s="645"/>
      <c r="AK96" s="644"/>
      <c r="AL96" s="645"/>
      <c r="AM96" s="644"/>
      <c r="AN96" s="645"/>
      <c r="AO96" s="644"/>
      <c r="AP96" s="649"/>
      <c r="AQ96" s="645"/>
      <c r="AR96" s="645"/>
      <c r="AS96" s="644"/>
      <c r="AT96" s="645"/>
      <c r="AU96" s="644"/>
      <c r="AV96" s="645"/>
      <c r="AW96" s="644"/>
      <c r="AX96" s="649"/>
      <c r="AY96" s="645"/>
      <c r="AZ96" s="645"/>
      <c r="BA96" s="644"/>
      <c r="BB96" s="645"/>
      <c r="BC96" s="644"/>
      <c r="BD96" s="645"/>
      <c r="BE96" s="644"/>
      <c r="BF96" s="649"/>
      <c r="BG96" s="645"/>
      <c r="BH96" s="645"/>
      <c r="BI96" s="2851"/>
    </row>
    <row r="97" spans="1:61" ht="6" customHeight="1">
      <c r="A97" s="2864"/>
      <c r="B97" s="2852" t="s">
        <v>1672</v>
      </c>
      <c r="C97" s="2853"/>
      <c r="D97" s="2858" t="s">
        <v>1673</v>
      </c>
      <c r="E97" s="641"/>
      <c r="F97" s="642"/>
      <c r="G97" s="641"/>
      <c r="H97" s="643"/>
      <c r="I97" s="641"/>
      <c r="J97" s="643"/>
      <c r="K97" s="642"/>
      <c r="L97" s="643"/>
      <c r="M97" s="641"/>
      <c r="N97" s="642"/>
      <c r="O97" s="641"/>
      <c r="P97" s="643"/>
      <c r="Q97" s="641"/>
      <c r="R97" s="643"/>
      <c r="S97" s="642"/>
      <c r="T97" s="643"/>
      <c r="U97" s="641"/>
      <c r="V97" s="642"/>
      <c r="W97" s="641"/>
      <c r="X97" s="643"/>
      <c r="Y97" s="641"/>
      <c r="Z97" s="643"/>
      <c r="AA97" s="642"/>
      <c r="AB97" s="643"/>
      <c r="AC97" s="641"/>
      <c r="AD97" s="642"/>
      <c r="AE97" s="641"/>
      <c r="AF97" s="643"/>
      <c r="AG97" s="641"/>
      <c r="AH97" s="643"/>
      <c r="AI97" s="642"/>
      <c r="AJ97" s="643"/>
      <c r="AK97" s="641"/>
      <c r="AL97" s="642"/>
      <c r="AM97" s="641"/>
      <c r="AN97" s="643"/>
      <c r="AO97" s="641"/>
      <c r="AP97" s="643"/>
      <c r="AQ97" s="642"/>
      <c r="AR97" s="643"/>
      <c r="AS97" s="641"/>
      <c r="AT97" s="642"/>
      <c r="AU97" s="641"/>
      <c r="AV97" s="643"/>
      <c r="AW97" s="641"/>
      <c r="AX97" s="643"/>
      <c r="AY97" s="642"/>
      <c r="AZ97" s="643"/>
      <c r="BA97" s="641"/>
      <c r="BB97" s="642"/>
      <c r="BC97" s="641"/>
      <c r="BD97" s="643"/>
      <c r="BE97" s="641"/>
      <c r="BF97" s="643"/>
      <c r="BG97" s="642"/>
      <c r="BH97" s="643"/>
      <c r="BI97" s="1607" t="s">
        <v>1674</v>
      </c>
    </row>
    <row r="98" spans="1:61" ht="3" customHeight="1">
      <c r="A98" s="2864"/>
      <c r="B98" s="2854"/>
      <c r="C98" s="2855"/>
      <c r="D98" s="2859"/>
      <c r="E98" s="644"/>
      <c r="F98" s="645"/>
      <c r="G98" s="644"/>
      <c r="H98" s="649"/>
      <c r="I98" s="644"/>
      <c r="J98" s="650"/>
      <c r="K98" s="651"/>
      <c r="L98" s="650"/>
      <c r="M98" s="652"/>
      <c r="N98" s="651"/>
      <c r="O98" s="652"/>
      <c r="P98" s="650"/>
      <c r="Q98" s="652"/>
      <c r="R98" s="650"/>
      <c r="S98" s="651"/>
      <c r="T98" s="650"/>
      <c r="U98" s="652"/>
      <c r="V98" s="651"/>
      <c r="W98" s="652"/>
      <c r="X98" s="650"/>
      <c r="Y98" s="652"/>
      <c r="Z98" s="650"/>
      <c r="AA98" s="651"/>
      <c r="AB98" s="638"/>
      <c r="AC98" s="637"/>
      <c r="AD98" s="639"/>
      <c r="AE98" s="652"/>
      <c r="AF98" s="650"/>
      <c r="AG98" s="652"/>
      <c r="AH98" s="650"/>
      <c r="AI98" s="651"/>
      <c r="AJ98" s="650"/>
      <c r="AK98" s="652"/>
      <c r="AL98" s="651"/>
      <c r="AM98" s="652"/>
      <c r="AN98" s="650"/>
      <c r="AO98" s="652"/>
      <c r="AP98" s="650"/>
      <c r="AQ98" s="651"/>
      <c r="AR98" s="650"/>
      <c r="AS98" s="652"/>
      <c r="AT98" s="645"/>
      <c r="AU98" s="644"/>
      <c r="AV98" s="649"/>
      <c r="AW98" s="644"/>
      <c r="AX98" s="649"/>
      <c r="AY98" s="645"/>
      <c r="AZ98" s="649"/>
      <c r="BA98" s="644"/>
      <c r="BB98" s="645"/>
      <c r="BC98" s="644"/>
      <c r="BD98" s="649"/>
      <c r="BE98" s="644"/>
      <c r="BF98" s="649"/>
      <c r="BG98" s="645"/>
      <c r="BH98" s="649"/>
      <c r="BI98" s="2851"/>
    </row>
    <row r="99" spans="1:61" ht="6" customHeight="1">
      <c r="A99" s="2864"/>
      <c r="B99" s="2856"/>
      <c r="C99" s="2857"/>
      <c r="D99" s="2860"/>
      <c r="E99" s="653"/>
      <c r="F99" s="654"/>
      <c r="G99" s="653"/>
      <c r="H99" s="655"/>
      <c r="I99" s="653"/>
      <c r="J99" s="655"/>
      <c r="K99" s="654"/>
      <c r="L99" s="655"/>
      <c r="M99" s="653"/>
      <c r="N99" s="654"/>
      <c r="O99" s="653"/>
      <c r="P99" s="655"/>
      <c r="Q99" s="653"/>
      <c r="R99" s="655"/>
      <c r="S99" s="654"/>
      <c r="T99" s="655"/>
      <c r="U99" s="653"/>
      <c r="V99" s="654"/>
      <c r="W99" s="653"/>
      <c r="X99" s="655"/>
      <c r="Y99" s="653"/>
      <c r="Z99" s="655"/>
      <c r="AA99" s="654"/>
      <c r="AB99" s="655"/>
      <c r="AC99" s="653"/>
      <c r="AD99" s="654"/>
      <c r="AE99" s="653"/>
      <c r="AF99" s="655"/>
      <c r="AG99" s="653"/>
      <c r="AH99" s="655"/>
      <c r="AI99" s="654"/>
      <c r="AJ99" s="655"/>
      <c r="AK99" s="653"/>
      <c r="AL99" s="654"/>
      <c r="AM99" s="653"/>
      <c r="AN99" s="655"/>
      <c r="AO99" s="653"/>
      <c r="AP99" s="655"/>
      <c r="AQ99" s="654"/>
      <c r="AR99" s="655"/>
      <c r="AS99" s="653"/>
      <c r="AT99" s="654"/>
      <c r="AU99" s="653"/>
      <c r="AV99" s="655"/>
      <c r="AW99" s="653"/>
      <c r="AX99" s="655"/>
      <c r="AY99" s="654"/>
      <c r="AZ99" s="655"/>
      <c r="BA99" s="653"/>
      <c r="BB99" s="654"/>
      <c r="BC99" s="653"/>
      <c r="BD99" s="655"/>
      <c r="BE99" s="653"/>
      <c r="BF99" s="655"/>
      <c r="BG99" s="654"/>
      <c r="BH99" s="655"/>
      <c r="BI99" s="1608"/>
    </row>
    <row r="100" spans="1:61" ht="6" customHeight="1">
      <c r="A100" s="2864"/>
      <c r="B100" s="1257">
        <v>1</v>
      </c>
      <c r="C100" s="1258"/>
      <c r="D100" s="1439"/>
      <c r="E100" s="2845"/>
      <c r="F100" s="2846"/>
      <c r="G100" s="2845"/>
      <c r="H100" s="2846"/>
      <c r="I100" s="2845"/>
      <c r="J100" s="2846"/>
      <c r="K100" s="2845"/>
      <c r="L100" s="2846"/>
      <c r="M100" s="2845"/>
      <c r="N100" s="2846"/>
      <c r="O100" s="2845"/>
      <c r="P100" s="2846"/>
      <c r="Q100" s="2845"/>
      <c r="R100" s="2846"/>
      <c r="S100" s="2845"/>
      <c r="T100" s="2846"/>
      <c r="U100" s="2845"/>
      <c r="V100" s="2846"/>
      <c r="W100" s="2845"/>
      <c r="X100" s="2846"/>
      <c r="Y100" s="2845"/>
      <c r="Z100" s="2846"/>
      <c r="AA100" s="2845"/>
      <c r="AB100" s="2846"/>
      <c r="AC100" s="2845"/>
      <c r="AD100" s="2846"/>
      <c r="AE100" s="2845"/>
      <c r="AF100" s="2846"/>
      <c r="AG100" s="2845"/>
      <c r="AH100" s="2846"/>
      <c r="AI100" s="2845"/>
      <c r="AJ100" s="2846"/>
      <c r="AK100" s="2845"/>
      <c r="AL100" s="2846"/>
      <c r="AM100" s="2845"/>
      <c r="AN100" s="2846"/>
      <c r="AO100" s="2845"/>
      <c r="AP100" s="2846"/>
      <c r="AQ100" s="2845"/>
      <c r="AR100" s="2846"/>
      <c r="AS100" s="2845"/>
      <c r="AT100" s="2846"/>
      <c r="AU100" s="2845"/>
      <c r="AV100" s="2846"/>
      <c r="AW100" s="2845"/>
      <c r="AX100" s="2846"/>
      <c r="AY100" s="2845"/>
      <c r="AZ100" s="2846"/>
      <c r="BA100" s="2845"/>
      <c r="BB100" s="2846"/>
      <c r="BC100" s="2845"/>
      <c r="BD100" s="2846"/>
      <c r="BE100" s="2845"/>
      <c r="BF100" s="2846"/>
      <c r="BG100" s="2845"/>
      <c r="BH100" s="2846"/>
      <c r="BI100" s="1439" t="s">
        <v>108</v>
      </c>
    </row>
    <row r="101" spans="1:61" ht="3" customHeight="1">
      <c r="A101" s="2864"/>
      <c r="B101" s="1409"/>
      <c r="C101" s="1410"/>
      <c r="D101" s="1442"/>
      <c r="E101" s="2847"/>
      <c r="F101" s="2848"/>
      <c r="G101" s="2847"/>
      <c r="H101" s="2848"/>
      <c r="I101" s="2847"/>
      <c r="J101" s="2848"/>
      <c r="K101" s="2847"/>
      <c r="L101" s="2848"/>
      <c r="M101" s="2847"/>
      <c r="N101" s="2848"/>
      <c r="O101" s="2847"/>
      <c r="P101" s="2848"/>
      <c r="Q101" s="2847"/>
      <c r="R101" s="2848"/>
      <c r="S101" s="2847"/>
      <c r="T101" s="2848"/>
      <c r="U101" s="2847"/>
      <c r="V101" s="2848"/>
      <c r="W101" s="2847"/>
      <c r="X101" s="2848"/>
      <c r="Y101" s="2847"/>
      <c r="Z101" s="2848"/>
      <c r="AA101" s="2847"/>
      <c r="AB101" s="2848"/>
      <c r="AC101" s="2847"/>
      <c r="AD101" s="2848"/>
      <c r="AE101" s="2847"/>
      <c r="AF101" s="2848"/>
      <c r="AG101" s="2847"/>
      <c r="AH101" s="2848"/>
      <c r="AI101" s="2847"/>
      <c r="AJ101" s="2848"/>
      <c r="AK101" s="2847"/>
      <c r="AL101" s="2848"/>
      <c r="AM101" s="2847"/>
      <c r="AN101" s="2848"/>
      <c r="AO101" s="2847"/>
      <c r="AP101" s="2848"/>
      <c r="AQ101" s="2847"/>
      <c r="AR101" s="2848"/>
      <c r="AS101" s="2847"/>
      <c r="AT101" s="2848"/>
      <c r="AU101" s="2847"/>
      <c r="AV101" s="2848"/>
      <c r="AW101" s="2847"/>
      <c r="AX101" s="2848"/>
      <c r="AY101" s="2847"/>
      <c r="AZ101" s="2848"/>
      <c r="BA101" s="2847"/>
      <c r="BB101" s="2848"/>
      <c r="BC101" s="2847"/>
      <c r="BD101" s="2848"/>
      <c r="BE101" s="2847"/>
      <c r="BF101" s="2848"/>
      <c r="BG101" s="2847"/>
      <c r="BH101" s="2848"/>
      <c r="BI101" s="1442"/>
    </row>
    <row r="102" spans="1:61" ht="6" customHeight="1">
      <c r="A102" s="2864"/>
      <c r="B102" s="1409"/>
      <c r="C102" s="1410"/>
      <c r="D102" s="1442"/>
      <c r="E102" s="2849"/>
      <c r="F102" s="2850"/>
      <c r="G102" s="2849"/>
      <c r="H102" s="2850"/>
      <c r="I102" s="2849"/>
      <c r="J102" s="2850"/>
      <c r="K102" s="2849"/>
      <c r="L102" s="2850"/>
      <c r="M102" s="2849"/>
      <c r="N102" s="2850"/>
      <c r="O102" s="2849"/>
      <c r="P102" s="2850"/>
      <c r="Q102" s="2849"/>
      <c r="R102" s="2850"/>
      <c r="S102" s="2849"/>
      <c r="T102" s="2850"/>
      <c r="U102" s="2849"/>
      <c r="V102" s="2850"/>
      <c r="W102" s="2849"/>
      <c r="X102" s="2850"/>
      <c r="Y102" s="2849"/>
      <c r="Z102" s="2850"/>
      <c r="AA102" s="2849"/>
      <c r="AB102" s="2850"/>
      <c r="AC102" s="2849"/>
      <c r="AD102" s="2850"/>
      <c r="AE102" s="2849"/>
      <c r="AF102" s="2850"/>
      <c r="AG102" s="2849"/>
      <c r="AH102" s="2850"/>
      <c r="AI102" s="2849"/>
      <c r="AJ102" s="2850"/>
      <c r="AK102" s="2849"/>
      <c r="AL102" s="2850"/>
      <c r="AM102" s="2849"/>
      <c r="AN102" s="2850"/>
      <c r="AO102" s="2849"/>
      <c r="AP102" s="2850"/>
      <c r="AQ102" s="2849"/>
      <c r="AR102" s="2850"/>
      <c r="AS102" s="2849"/>
      <c r="AT102" s="2850"/>
      <c r="AU102" s="2849"/>
      <c r="AV102" s="2850"/>
      <c r="AW102" s="2849"/>
      <c r="AX102" s="2850"/>
      <c r="AY102" s="2849"/>
      <c r="AZ102" s="2850"/>
      <c r="BA102" s="2849"/>
      <c r="BB102" s="2850"/>
      <c r="BC102" s="2849"/>
      <c r="BD102" s="2850"/>
      <c r="BE102" s="2849"/>
      <c r="BF102" s="2850"/>
      <c r="BG102" s="2849"/>
      <c r="BH102" s="2850"/>
      <c r="BI102" s="1442"/>
    </row>
    <row r="103" spans="1:61" ht="6" customHeight="1">
      <c r="A103" s="2864"/>
      <c r="B103" s="1257">
        <v>2</v>
      </c>
      <c r="C103" s="1258"/>
      <c r="D103" s="1439"/>
      <c r="E103" s="2845"/>
      <c r="F103" s="2846"/>
      <c r="G103" s="2845"/>
      <c r="H103" s="2846"/>
      <c r="I103" s="2845"/>
      <c r="J103" s="2846"/>
      <c r="K103" s="2845"/>
      <c r="L103" s="2846"/>
      <c r="M103" s="2845"/>
      <c r="N103" s="2846"/>
      <c r="O103" s="2845"/>
      <c r="P103" s="2846"/>
      <c r="Q103" s="2845"/>
      <c r="R103" s="2846"/>
      <c r="S103" s="2845"/>
      <c r="T103" s="2846"/>
      <c r="U103" s="2845"/>
      <c r="V103" s="2846"/>
      <c r="W103" s="2845"/>
      <c r="X103" s="2846"/>
      <c r="Y103" s="2845"/>
      <c r="Z103" s="2846"/>
      <c r="AA103" s="2845"/>
      <c r="AB103" s="2846"/>
      <c r="AC103" s="2845"/>
      <c r="AD103" s="2846"/>
      <c r="AE103" s="2845"/>
      <c r="AF103" s="2846"/>
      <c r="AG103" s="2845"/>
      <c r="AH103" s="2846"/>
      <c r="AI103" s="2845"/>
      <c r="AJ103" s="2846"/>
      <c r="AK103" s="2845"/>
      <c r="AL103" s="2846"/>
      <c r="AM103" s="2845"/>
      <c r="AN103" s="2846"/>
      <c r="AO103" s="2845"/>
      <c r="AP103" s="2846"/>
      <c r="AQ103" s="2845"/>
      <c r="AR103" s="2846"/>
      <c r="AS103" s="2845"/>
      <c r="AT103" s="2846"/>
      <c r="AU103" s="2845"/>
      <c r="AV103" s="2846"/>
      <c r="AW103" s="2845"/>
      <c r="AX103" s="2846"/>
      <c r="AY103" s="2845"/>
      <c r="AZ103" s="2846"/>
      <c r="BA103" s="2845"/>
      <c r="BB103" s="2846"/>
      <c r="BC103" s="2845"/>
      <c r="BD103" s="2846"/>
      <c r="BE103" s="2845"/>
      <c r="BF103" s="2846"/>
      <c r="BG103" s="2845"/>
      <c r="BH103" s="2846"/>
      <c r="BI103" s="1439" t="s">
        <v>108</v>
      </c>
    </row>
    <row r="104" spans="1:61" ht="3" customHeight="1">
      <c r="A104" s="2864"/>
      <c r="B104" s="1409"/>
      <c r="C104" s="1410"/>
      <c r="D104" s="1442"/>
      <c r="E104" s="2847"/>
      <c r="F104" s="2848"/>
      <c r="G104" s="2847"/>
      <c r="H104" s="2848"/>
      <c r="I104" s="2847"/>
      <c r="J104" s="2848"/>
      <c r="K104" s="2847"/>
      <c r="L104" s="2848"/>
      <c r="M104" s="2847"/>
      <c r="N104" s="2848"/>
      <c r="O104" s="2847"/>
      <c r="P104" s="2848"/>
      <c r="Q104" s="2847"/>
      <c r="R104" s="2848"/>
      <c r="S104" s="2847"/>
      <c r="T104" s="2848"/>
      <c r="U104" s="2847"/>
      <c r="V104" s="2848"/>
      <c r="W104" s="2847"/>
      <c r="X104" s="2848"/>
      <c r="Y104" s="2847"/>
      <c r="Z104" s="2848"/>
      <c r="AA104" s="2847"/>
      <c r="AB104" s="2848"/>
      <c r="AC104" s="2847"/>
      <c r="AD104" s="2848"/>
      <c r="AE104" s="2847"/>
      <c r="AF104" s="2848"/>
      <c r="AG104" s="2847"/>
      <c r="AH104" s="2848"/>
      <c r="AI104" s="2847"/>
      <c r="AJ104" s="2848"/>
      <c r="AK104" s="2847"/>
      <c r="AL104" s="2848"/>
      <c r="AM104" s="2847"/>
      <c r="AN104" s="2848"/>
      <c r="AO104" s="2847"/>
      <c r="AP104" s="2848"/>
      <c r="AQ104" s="2847"/>
      <c r="AR104" s="2848"/>
      <c r="AS104" s="2847"/>
      <c r="AT104" s="2848"/>
      <c r="AU104" s="2847"/>
      <c r="AV104" s="2848"/>
      <c r="AW104" s="2847"/>
      <c r="AX104" s="2848"/>
      <c r="AY104" s="2847"/>
      <c r="AZ104" s="2848"/>
      <c r="BA104" s="2847"/>
      <c r="BB104" s="2848"/>
      <c r="BC104" s="2847"/>
      <c r="BD104" s="2848"/>
      <c r="BE104" s="2847"/>
      <c r="BF104" s="2848"/>
      <c r="BG104" s="2847"/>
      <c r="BH104" s="2848"/>
      <c r="BI104" s="1442"/>
    </row>
    <row r="105" spans="1:61" ht="6" customHeight="1">
      <c r="A105" s="2864"/>
      <c r="B105" s="1260"/>
      <c r="C105" s="1261"/>
      <c r="D105" s="1440"/>
      <c r="E105" s="2849"/>
      <c r="F105" s="2850"/>
      <c r="G105" s="2849"/>
      <c r="H105" s="2850"/>
      <c r="I105" s="2849"/>
      <c r="J105" s="2850"/>
      <c r="K105" s="2849"/>
      <c r="L105" s="2850"/>
      <c r="M105" s="2849"/>
      <c r="N105" s="2850"/>
      <c r="O105" s="2849"/>
      <c r="P105" s="2850"/>
      <c r="Q105" s="2849"/>
      <c r="R105" s="2850"/>
      <c r="S105" s="2849"/>
      <c r="T105" s="2850"/>
      <c r="U105" s="2849"/>
      <c r="V105" s="2850"/>
      <c r="W105" s="2849"/>
      <c r="X105" s="2850"/>
      <c r="Y105" s="2849"/>
      <c r="Z105" s="2850"/>
      <c r="AA105" s="2849"/>
      <c r="AB105" s="2850"/>
      <c r="AC105" s="2849"/>
      <c r="AD105" s="2850"/>
      <c r="AE105" s="2849"/>
      <c r="AF105" s="2850"/>
      <c r="AG105" s="2849"/>
      <c r="AH105" s="2850"/>
      <c r="AI105" s="2849"/>
      <c r="AJ105" s="2850"/>
      <c r="AK105" s="2849"/>
      <c r="AL105" s="2850"/>
      <c r="AM105" s="2849"/>
      <c r="AN105" s="2850"/>
      <c r="AO105" s="2849"/>
      <c r="AP105" s="2850"/>
      <c r="AQ105" s="2849"/>
      <c r="AR105" s="2850"/>
      <c r="AS105" s="2849"/>
      <c r="AT105" s="2850"/>
      <c r="AU105" s="2849"/>
      <c r="AV105" s="2850"/>
      <c r="AW105" s="2849"/>
      <c r="AX105" s="2850"/>
      <c r="AY105" s="2849"/>
      <c r="AZ105" s="2850"/>
      <c r="BA105" s="2849"/>
      <c r="BB105" s="2850"/>
      <c r="BC105" s="2849"/>
      <c r="BD105" s="2850"/>
      <c r="BE105" s="2849"/>
      <c r="BF105" s="2850"/>
      <c r="BG105" s="2849"/>
      <c r="BH105" s="2850"/>
      <c r="BI105" s="1440"/>
    </row>
    <row r="106" spans="1:61" ht="6" customHeight="1">
      <c r="A106" s="2864"/>
      <c r="B106" s="1409">
        <v>3</v>
      </c>
      <c r="C106" s="1410"/>
      <c r="D106" s="1442"/>
      <c r="E106" s="2845"/>
      <c r="F106" s="2846"/>
      <c r="G106" s="2845"/>
      <c r="H106" s="2846"/>
      <c r="I106" s="2845"/>
      <c r="J106" s="2846"/>
      <c r="K106" s="2845"/>
      <c r="L106" s="2846"/>
      <c r="M106" s="2845"/>
      <c r="N106" s="2846"/>
      <c r="O106" s="2845"/>
      <c r="P106" s="2846"/>
      <c r="Q106" s="2845"/>
      <c r="R106" s="2846"/>
      <c r="S106" s="2845"/>
      <c r="T106" s="2846"/>
      <c r="U106" s="2845"/>
      <c r="V106" s="2846"/>
      <c r="W106" s="2845"/>
      <c r="X106" s="2846"/>
      <c r="Y106" s="2845"/>
      <c r="Z106" s="2846"/>
      <c r="AA106" s="2845"/>
      <c r="AB106" s="2846"/>
      <c r="AC106" s="2845"/>
      <c r="AD106" s="2846"/>
      <c r="AE106" s="2845"/>
      <c r="AF106" s="2846"/>
      <c r="AG106" s="2845"/>
      <c r="AH106" s="2846"/>
      <c r="AI106" s="2845"/>
      <c r="AJ106" s="2846"/>
      <c r="AK106" s="2845"/>
      <c r="AL106" s="2846"/>
      <c r="AM106" s="2845"/>
      <c r="AN106" s="2846"/>
      <c r="AO106" s="2845"/>
      <c r="AP106" s="2846"/>
      <c r="AQ106" s="2845"/>
      <c r="AR106" s="2846"/>
      <c r="AS106" s="2845"/>
      <c r="AT106" s="2846"/>
      <c r="AU106" s="2845"/>
      <c r="AV106" s="2846"/>
      <c r="AW106" s="2845"/>
      <c r="AX106" s="2846"/>
      <c r="AY106" s="2845"/>
      <c r="AZ106" s="2846"/>
      <c r="BA106" s="2845"/>
      <c r="BB106" s="2846"/>
      <c r="BC106" s="2845"/>
      <c r="BD106" s="2846"/>
      <c r="BE106" s="2845"/>
      <c r="BF106" s="2846"/>
      <c r="BG106" s="2845"/>
      <c r="BH106" s="2846"/>
      <c r="BI106" s="1442" t="s">
        <v>108</v>
      </c>
    </row>
    <row r="107" spans="1:61" ht="3" customHeight="1">
      <c r="A107" s="2864"/>
      <c r="B107" s="1409"/>
      <c r="C107" s="1410"/>
      <c r="D107" s="1442"/>
      <c r="E107" s="2847"/>
      <c r="F107" s="2848"/>
      <c r="G107" s="2847"/>
      <c r="H107" s="2848"/>
      <c r="I107" s="2847"/>
      <c r="J107" s="2848"/>
      <c r="K107" s="2847"/>
      <c r="L107" s="2848"/>
      <c r="M107" s="2847"/>
      <c r="N107" s="2848"/>
      <c r="O107" s="2847"/>
      <c r="P107" s="2848"/>
      <c r="Q107" s="2847"/>
      <c r="R107" s="2848"/>
      <c r="S107" s="2847"/>
      <c r="T107" s="2848"/>
      <c r="U107" s="2847"/>
      <c r="V107" s="2848"/>
      <c r="W107" s="2847"/>
      <c r="X107" s="2848"/>
      <c r="Y107" s="2847"/>
      <c r="Z107" s="2848"/>
      <c r="AA107" s="2847"/>
      <c r="AB107" s="2848"/>
      <c r="AC107" s="2847"/>
      <c r="AD107" s="2848"/>
      <c r="AE107" s="2847"/>
      <c r="AF107" s="2848"/>
      <c r="AG107" s="2847"/>
      <c r="AH107" s="2848"/>
      <c r="AI107" s="2847"/>
      <c r="AJ107" s="2848"/>
      <c r="AK107" s="2847"/>
      <c r="AL107" s="2848"/>
      <c r="AM107" s="2847"/>
      <c r="AN107" s="2848"/>
      <c r="AO107" s="2847"/>
      <c r="AP107" s="2848"/>
      <c r="AQ107" s="2847"/>
      <c r="AR107" s="2848"/>
      <c r="AS107" s="2847"/>
      <c r="AT107" s="2848"/>
      <c r="AU107" s="2847"/>
      <c r="AV107" s="2848"/>
      <c r="AW107" s="2847"/>
      <c r="AX107" s="2848"/>
      <c r="AY107" s="2847"/>
      <c r="AZ107" s="2848"/>
      <c r="BA107" s="2847"/>
      <c r="BB107" s="2848"/>
      <c r="BC107" s="2847"/>
      <c r="BD107" s="2848"/>
      <c r="BE107" s="2847"/>
      <c r="BF107" s="2848"/>
      <c r="BG107" s="2847"/>
      <c r="BH107" s="2848"/>
      <c r="BI107" s="1442"/>
    </row>
    <row r="108" spans="1:61" ht="6" customHeight="1">
      <c r="A108" s="2864"/>
      <c r="B108" s="1409"/>
      <c r="C108" s="1410"/>
      <c r="D108" s="1442"/>
      <c r="E108" s="2849"/>
      <c r="F108" s="2850"/>
      <c r="G108" s="2849"/>
      <c r="H108" s="2850"/>
      <c r="I108" s="2849"/>
      <c r="J108" s="2850"/>
      <c r="K108" s="2849"/>
      <c r="L108" s="2850"/>
      <c r="M108" s="2849"/>
      <c r="N108" s="2850"/>
      <c r="O108" s="2849"/>
      <c r="P108" s="2850"/>
      <c r="Q108" s="2849"/>
      <c r="R108" s="2850"/>
      <c r="S108" s="2849"/>
      <c r="T108" s="2850"/>
      <c r="U108" s="2849"/>
      <c r="V108" s="2850"/>
      <c r="W108" s="2849"/>
      <c r="X108" s="2850"/>
      <c r="Y108" s="2849"/>
      <c r="Z108" s="2850"/>
      <c r="AA108" s="2849"/>
      <c r="AB108" s="2850"/>
      <c r="AC108" s="2849"/>
      <c r="AD108" s="2850"/>
      <c r="AE108" s="2849"/>
      <c r="AF108" s="2850"/>
      <c r="AG108" s="2849"/>
      <c r="AH108" s="2850"/>
      <c r="AI108" s="2849"/>
      <c r="AJ108" s="2850"/>
      <c r="AK108" s="2849"/>
      <c r="AL108" s="2850"/>
      <c r="AM108" s="2849"/>
      <c r="AN108" s="2850"/>
      <c r="AO108" s="2849"/>
      <c r="AP108" s="2850"/>
      <c r="AQ108" s="2849"/>
      <c r="AR108" s="2850"/>
      <c r="AS108" s="2849"/>
      <c r="AT108" s="2850"/>
      <c r="AU108" s="2849"/>
      <c r="AV108" s="2850"/>
      <c r="AW108" s="2849"/>
      <c r="AX108" s="2850"/>
      <c r="AY108" s="2849"/>
      <c r="AZ108" s="2850"/>
      <c r="BA108" s="2849"/>
      <c r="BB108" s="2850"/>
      <c r="BC108" s="2849"/>
      <c r="BD108" s="2850"/>
      <c r="BE108" s="2849"/>
      <c r="BF108" s="2850"/>
      <c r="BG108" s="2849"/>
      <c r="BH108" s="2850"/>
      <c r="BI108" s="1442"/>
    </row>
    <row r="109" spans="1:61" ht="6" customHeight="1">
      <c r="A109" s="2864"/>
      <c r="B109" s="1257">
        <v>4</v>
      </c>
      <c r="C109" s="1258"/>
      <c r="D109" s="1439"/>
      <c r="E109" s="2845"/>
      <c r="F109" s="2846"/>
      <c r="G109" s="2845"/>
      <c r="H109" s="2846"/>
      <c r="I109" s="2845"/>
      <c r="J109" s="2846"/>
      <c r="K109" s="2845"/>
      <c r="L109" s="2846"/>
      <c r="M109" s="2845"/>
      <c r="N109" s="2846"/>
      <c r="O109" s="2845"/>
      <c r="P109" s="2846"/>
      <c r="Q109" s="2845"/>
      <c r="R109" s="2846"/>
      <c r="S109" s="2845"/>
      <c r="T109" s="2846"/>
      <c r="U109" s="2845"/>
      <c r="V109" s="2846"/>
      <c r="W109" s="2845"/>
      <c r="X109" s="2846"/>
      <c r="Y109" s="2845"/>
      <c r="Z109" s="2846"/>
      <c r="AA109" s="2845"/>
      <c r="AB109" s="2846"/>
      <c r="AC109" s="2845"/>
      <c r="AD109" s="2846"/>
      <c r="AE109" s="2845"/>
      <c r="AF109" s="2846"/>
      <c r="AG109" s="2845"/>
      <c r="AH109" s="2846"/>
      <c r="AI109" s="2845"/>
      <c r="AJ109" s="2846"/>
      <c r="AK109" s="2845"/>
      <c r="AL109" s="2846"/>
      <c r="AM109" s="2845"/>
      <c r="AN109" s="2846"/>
      <c r="AO109" s="2845"/>
      <c r="AP109" s="2846"/>
      <c r="AQ109" s="2845"/>
      <c r="AR109" s="2846"/>
      <c r="AS109" s="2845"/>
      <c r="AT109" s="2846"/>
      <c r="AU109" s="2845"/>
      <c r="AV109" s="2846"/>
      <c r="AW109" s="2845"/>
      <c r="AX109" s="2846"/>
      <c r="AY109" s="2845"/>
      <c r="AZ109" s="2846"/>
      <c r="BA109" s="2845"/>
      <c r="BB109" s="2846"/>
      <c r="BC109" s="2845"/>
      <c r="BD109" s="2846"/>
      <c r="BE109" s="2845"/>
      <c r="BF109" s="2846"/>
      <c r="BG109" s="2845"/>
      <c r="BH109" s="2846"/>
      <c r="BI109" s="1439" t="s">
        <v>108</v>
      </c>
    </row>
    <row r="110" spans="1:61" ht="3" customHeight="1">
      <c r="A110" s="2864"/>
      <c r="B110" s="1409"/>
      <c r="C110" s="1410"/>
      <c r="D110" s="1442"/>
      <c r="E110" s="2847"/>
      <c r="F110" s="2848"/>
      <c r="G110" s="2847"/>
      <c r="H110" s="2848"/>
      <c r="I110" s="2847"/>
      <c r="J110" s="2848"/>
      <c r="K110" s="2847"/>
      <c r="L110" s="2848"/>
      <c r="M110" s="2847"/>
      <c r="N110" s="2848"/>
      <c r="O110" s="2847"/>
      <c r="P110" s="2848"/>
      <c r="Q110" s="2847"/>
      <c r="R110" s="2848"/>
      <c r="S110" s="2847"/>
      <c r="T110" s="2848"/>
      <c r="U110" s="2847"/>
      <c r="V110" s="2848"/>
      <c r="W110" s="2847"/>
      <c r="X110" s="2848"/>
      <c r="Y110" s="2847"/>
      <c r="Z110" s="2848"/>
      <c r="AA110" s="2847"/>
      <c r="AB110" s="2848"/>
      <c r="AC110" s="2847"/>
      <c r="AD110" s="2848"/>
      <c r="AE110" s="2847"/>
      <c r="AF110" s="2848"/>
      <c r="AG110" s="2847"/>
      <c r="AH110" s="2848"/>
      <c r="AI110" s="2847"/>
      <c r="AJ110" s="2848"/>
      <c r="AK110" s="2847"/>
      <c r="AL110" s="2848"/>
      <c r="AM110" s="2847"/>
      <c r="AN110" s="2848"/>
      <c r="AO110" s="2847"/>
      <c r="AP110" s="2848"/>
      <c r="AQ110" s="2847"/>
      <c r="AR110" s="2848"/>
      <c r="AS110" s="2847"/>
      <c r="AT110" s="2848"/>
      <c r="AU110" s="2847"/>
      <c r="AV110" s="2848"/>
      <c r="AW110" s="2847"/>
      <c r="AX110" s="2848"/>
      <c r="AY110" s="2847"/>
      <c r="AZ110" s="2848"/>
      <c r="BA110" s="2847"/>
      <c r="BB110" s="2848"/>
      <c r="BC110" s="2847"/>
      <c r="BD110" s="2848"/>
      <c r="BE110" s="2847"/>
      <c r="BF110" s="2848"/>
      <c r="BG110" s="2847"/>
      <c r="BH110" s="2848"/>
      <c r="BI110" s="1442"/>
    </row>
    <row r="111" spans="1:61" ht="6" customHeight="1">
      <c r="A111" s="2864"/>
      <c r="B111" s="1260"/>
      <c r="C111" s="1261"/>
      <c r="D111" s="1440"/>
      <c r="E111" s="2849"/>
      <c r="F111" s="2850"/>
      <c r="G111" s="2849"/>
      <c r="H111" s="2850"/>
      <c r="I111" s="2849"/>
      <c r="J111" s="2850"/>
      <c r="K111" s="2849"/>
      <c r="L111" s="2850"/>
      <c r="M111" s="2849"/>
      <c r="N111" s="2850"/>
      <c r="O111" s="2849"/>
      <c r="P111" s="2850"/>
      <c r="Q111" s="2849"/>
      <c r="R111" s="2850"/>
      <c r="S111" s="2849"/>
      <c r="T111" s="2850"/>
      <c r="U111" s="2849"/>
      <c r="V111" s="2850"/>
      <c r="W111" s="2849"/>
      <c r="X111" s="2850"/>
      <c r="Y111" s="2849"/>
      <c r="Z111" s="2850"/>
      <c r="AA111" s="2849"/>
      <c r="AB111" s="2850"/>
      <c r="AC111" s="2849"/>
      <c r="AD111" s="2850"/>
      <c r="AE111" s="2849"/>
      <c r="AF111" s="2850"/>
      <c r="AG111" s="2849"/>
      <c r="AH111" s="2850"/>
      <c r="AI111" s="2849"/>
      <c r="AJ111" s="2850"/>
      <c r="AK111" s="2849"/>
      <c r="AL111" s="2850"/>
      <c r="AM111" s="2849"/>
      <c r="AN111" s="2850"/>
      <c r="AO111" s="2849"/>
      <c r="AP111" s="2850"/>
      <c r="AQ111" s="2849"/>
      <c r="AR111" s="2850"/>
      <c r="AS111" s="2849"/>
      <c r="AT111" s="2850"/>
      <c r="AU111" s="2849"/>
      <c r="AV111" s="2850"/>
      <c r="AW111" s="2849"/>
      <c r="AX111" s="2850"/>
      <c r="AY111" s="2849"/>
      <c r="AZ111" s="2850"/>
      <c r="BA111" s="2849"/>
      <c r="BB111" s="2850"/>
      <c r="BC111" s="2849"/>
      <c r="BD111" s="2850"/>
      <c r="BE111" s="2849"/>
      <c r="BF111" s="2850"/>
      <c r="BG111" s="2849"/>
      <c r="BH111" s="2850"/>
      <c r="BI111" s="1440"/>
    </row>
    <row r="112" spans="1:61" ht="6" customHeight="1">
      <c r="A112" s="2864"/>
      <c r="B112" s="1409">
        <v>5</v>
      </c>
      <c r="C112" s="1410"/>
      <c r="D112" s="1442"/>
      <c r="E112" s="2845"/>
      <c r="F112" s="2846"/>
      <c r="G112" s="2845"/>
      <c r="H112" s="2846"/>
      <c r="I112" s="2845"/>
      <c r="J112" s="2846"/>
      <c r="K112" s="2845"/>
      <c r="L112" s="2846"/>
      <c r="M112" s="2845"/>
      <c r="N112" s="2846"/>
      <c r="O112" s="2845"/>
      <c r="P112" s="2846"/>
      <c r="Q112" s="2845"/>
      <c r="R112" s="2846"/>
      <c r="S112" s="2845"/>
      <c r="T112" s="2846"/>
      <c r="U112" s="2845"/>
      <c r="V112" s="2846"/>
      <c r="W112" s="2845"/>
      <c r="X112" s="2846"/>
      <c r="Y112" s="2845"/>
      <c r="Z112" s="2846"/>
      <c r="AA112" s="2845"/>
      <c r="AB112" s="2846"/>
      <c r="AC112" s="2845"/>
      <c r="AD112" s="2846"/>
      <c r="AE112" s="2845"/>
      <c r="AF112" s="2846"/>
      <c r="AG112" s="2845"/>
      <c r="AH112" s="2846"/>
      <c r="AI112" s="2845"/>
      <c r="AJ112" s="2846"/>
      <c r="AK112" s="2845"/>
      <c r="AL112" s="2846"/>
      <c r="AM112" s="2845"/>
      <c r="AN112" s="2846"/>
      <c r="AO112" s="2845"/>
      <c r="AP112" s="2846"/>
      <c r="AQ112" s="2845"/>
      <c r="AR112" s="2846"/>
      <c r="AS112" s="2845"/>
      <c r="AT112" s="2846"/>
      <c r="AU112" s="2845"/>
      <c r="AV112" s="2846"/>
      <c r="AW112" s="2845"/>
      <c r="AX112" s="2846"/>
      <c r="AY112" s="2845"/>
      <c r="AZ112" s="2846"/>
      <c r="BA112" s="2845"/>
      <c r="BB112" s="2846"/>
      <c r="BC112" s="2845"/>
      <c r="BD112" s="2846"/>
      <c r="BE112" s="2845"/>
      <c r="BF112" s="2846"/>
      <c r="BG112" s="2845"/>
      <c r="BH112" s="2846"/>
      <c r="BI112" s="1442" t="s">
        <v>108</v>
      </c>
    </row>
    <row r="113" spans="1:61" ht="3" customHeight="1">
      <c r="A113" s="2864"/>
      <c r="B113" s="1409"/>
      <c r="C113" s="1410"/>
      <c r="D113" s="1442"/>
      <c r="E113" s="2847"/>
      <c r="F113" s="2848"/>
      <c r="G113" s="2847"/>
      <c r="H113" s="2848"/>
      <c r="I113" s="2847"/>
      <c r="J113" s="2848"/>
      <c r="K113" s="2847"/>
      <c r="L113" s="2848"/>
      <c r="M113" s="2847"/>
      <c r="N113" s="2848"/>
      <c r="O113" s="2847"/>
      <c r="P113" s="2848"/>
      <c r="Q113" s="2847"/>
      <c r="R113" s="2848"/>
      <c r="S113" s="2847"/>
      <c r="T113" s="2848"/>
      <c r="U113" s="2847"/>
      <c r="V113" s="2848"/>
      <c r="W113" s="2847"/>
      <c r="X113" s="2848"/>
      <c r="Y113" s="2847"/>
      <c r="Z113" s="2848"/>
      <c r="AA113" s="2847"/>
      <c r="AB113" s="2848"/>
      <c r="AC113" s="2847"/>
      <c r="AD113" s="2848"/>
      <c r="AE113" s="2847"/>
      <c r="AF113" s="2848"/>
      <c r="AG113" s="2847"/>
      <c r="AH113" s="2848"/>
      <c r="AI113" s="2847"/>
      <c r="AJ113" s="2848"/>
      <c r="AK113" s="2847"/>
      <c r="AL113" s="2848"/>
      <c r="AM113" s="2847"/>
      <c r="AN113" s="2848"/>
      <c r="AO113" s="2847"/>
      <c r="AP113" s="2848"/>
      <c r="AQ113" s="2847"/>
      <c r="AR113" s="2848"/>
      <c r="AS113" s="2847"/>
      <c r="AT113" s="2848"/>
      <c r="AU113" s="2847"/>
      <c r="AV113" s="2848"/>
      <c r="AW113" s="2847"/>
      <c r="AX113" s="2848"/>
      <c r="AY113" s="2847"/>
      <c r="AZ113" s="2848"/>
      <c r="BA113" s="2847"/>
      <c r="BB113" s="2848"/>
      <c r="BC113" s="2847"/>
      <c r="BD113" s="2848"/>
      <c r="BE113" s="2847"/>
      <c r="BF113" s="2848"/>
      <c r="BG113" s="2847"/>
      <c r="BH113" s="2848"/>
      <c r="BI113" s="1442"/>
    </row>
    <row r="114" spans="1:61" ht="6" customHeight="1">
      <c r="A114" s="2864"/>
      <c r="B114" s="1260"/>
      <c r="C114" s="1410"/>
      <c r="D114" s="1442"/>
      <c r="E114" s="2849"/>
      <c r="F114" s="2850"/>
      <c r="G114" s="2849"/>
      <c r="H114" s="2850"/>
      <c r="I114" s="2849"/>
      <c r="J114" s="2850"/>
      <c r="K114" s="2849"/>
      <c r="L114" s="2850"/>
      <c r="M114" s="2849"/>
      <c r="N114" s="2850"/>
      <c r="O114" s="2849"/>
      <c r="P114" s="2850"/>
      <c r="Q114" s="2849"/>
      <c r="R114" s="2850"/>
      <c r="S114" s="2849"/>
      <c r="T114" s="2850"/>
      <c r="U114" s="2849"/>
      <c r="V114" s="2850"/>
      <c r="W114" s="2849"/>
      <c r="X114" s="2850"/>
      <c r="Y114" s="2849"/>
      <c r="Z114" s="2850"/>
      <c r="AA114" s="2849"/>
      <c r="AB114" s="2850"/>
      <c r="AC114" s="2849"/>
      <c r="AD114" s="2850"/>
      <c r="AE114" s="2849"/>
      <c r="AF114" s="2850"/>
      <c r="AG114" s="2849"/>
      <c r="AH114" s="2850"/>
      <c r="AI114" s="2849"/>
      <c r="AJ114" s="2850"/>
      <c r="AK114" s="2849"/>
      <c r="AL114" s="2850"/>
      <c r="AM114" s="2849"/>
      <c r="AN114" s="2850"/>
      <c r="AO114" s="2849"/>
      <c r="AP114" s="2850"/>
      <c r="AQ114" s="2849"/>
      <c r="AR114" s="2850"/>
      <c r="AS114" s="2849"/>
      <c r="AT114" s="2850"/>
      <c r="AU114" s="2849"/>
      <c r="AV114" s="2850"/>
      <c r="AW114" s="2849"/>
      <c r="AX114" s="2850"/>
      <c r="AY114" s="2849"/>
      <c r="AZ114" s="2850"/>
      <c r="BA114" s="2849"/>
      <c r="BB114" s="2850"/>
      <c r="BC114" s="2849"/>
      <c r="BD114" s="2850"/>
      <c r="BE114" s="2849"/>
      <c r="BF114" s="2850"/>
      <c r="BG114" s="2849"/>
      <c r="BH114" s="2850"/>
      <c r="BI114" s="1440"/>
    </row>
    <row r="115" spans="1:61" ht="6" customHeight="1">
      <c r="A115" s="2864"/>
      <c r="B115" s="1409">
        <v>6</v>
      </c>
      <c r="C115" s="1258"/>
      <c r="D115" s="1439"/>
      <c r="E115" s="2845"/>
      <c r="F115" s="2846"/>
      <c r="G115" s="2845"/>
      <c r="H115" s="2846"/>
      <c r="I115" s="2845"/>
      <c r="J115" s="2846"/>
      <c r="K115" s="2845"/>
      <c r="L115" s="2846"/>
      <c r="M115" s="2845"/>
      <c r="N115" s="2846"/>
      <c r="O115" s="2845"/>
      <c r="P115" s="2846"/>
      <c r="Q115" s="2845"/>
      <c r="R115" s="2846"/>
      <c r="S115" s="2845"/>
      <c r="T115" s="2846"/>
      <c r="U115" s="2845"/>
      <c r="V115" s="2846"/>
      <c r="W115" s="2845"/>
      <c r="X115" s="2846"/>
      <c r="Y115" s="2845"/>
      <c r="Z115" s="2846"/>
      <c r="AA115" s="2845"/>
      <c r="AB115" s="2846"/>
      <c r="AC115" s="2845"/>
      <c r="AD115" s="2846"/>
      <c r="AE115" s="2845"/>
      <c r="AF115" s="2846"/>
      <c r="AG115" s="2845"/>
      <c r="AH115" s="2846"/>
      <c r="AI115" s="2845"/>
      <c r="AJ115" s="2846"/>
      <c r="AK115" s="2845"/>
      <c r="AL115" s="2846"/>
      <c r="AM115" s="2845"/>
      <c r="AN115" s="2846"/>
      <c r="AO115" s="2845"/>
      <c r="AP115" s="2846"/>
      <c r="AQ115" s="2845"/>
      <c r="AR115" s="2846"/>
      <c r="AS115" s="2845"/>
      <c r="AT115" s="2846"/>
      <c r="AU115" s="2845"/>
      <c r="AV115" s="2846"/>
      <c r="AW115" s="2845"/>
      <c r="AX115" s="2846"/>
      <c r="AY115" s="2845"/>
      <c r="AZ115" s="2846"/>
      <c r="BA115" s="2845"/>
      <c r="BB115" s="2846"/>
      <c r="BC115" s="2845"/>
      <c r="BD115" s="2846"/>
      <c r="BE115" s="2845"/>
      <c r="BF115" s="2846"/>
      <c r="BG115" s="2845"/>
      <c r="BH115" s="2846"/>
      <c r="BI115" s="1442" t="s">
        <v>108</v>
      </c>
    </row>
    <row r="116" spans="1:61" ht="3" customHeight="1">
      <c r="A116" s="2864"/>
      <c r="B116" s="1409"/>
      <c r="C116" s="1410"/>
      <c r="D116" s="1442"/>
      <c r="E116" s="2847"/>
      <c r="F116" s="2848"/>
      <c r="G116" s="2847"/>
      <c r="H116" s="2848"/>
      <c r="I116" s="2847"/>
      <c r="J116" s="2848"/>
      <c r="K116" s="2847"/>
      <c r="L116" s="2848"/>
      <c r="M116" s="2847"/>
      <c r="N116" s="2848"/>
      <c r="O116" s="2847"/>
      <c r="P116" s="2848"/>
      <c r="Q116" s="2847"/>
      <c r="R116" s="2848"/>
      <c r="S116" s="2847"/>
      <c r="T116" s="2848"/>
      <c r="U116" s="2847"/>
      <c r="V116" s="2848"/>
      <c r="W116" s="2847"/>
      <c r="X116" s="2848"/>
      <c r="Y116" s="2847"/>
      <c r="Z116" s="2848"/>
      <c r="AA116" s="2847"/>
      <c r="AB116" s="2848"/>
      <c r="AC116" s="2847"/>
      <c r="AD116" s="2848"/>
      <c r="AE116" s="2847"/>
      <c r="AF116" s="2848"/>
      <c r="AG116" s="2847"/>
      <c r="AH116" s="2848"/>
      <c r="AI116" s="2847"/>
      <c r="AJ116" s="2848"/>
      <c r="AK116" s="2847"/>
      <c r="AL116" s="2848"/>
      <c r="AM116" s="2847"/>
      <c r="AN116" s="2848"/>
      <c r="AO116" s="2847"/>
      <c r="AP116" s="2848"/>
      <c r="AQ116" s="2847"/>
      <c r="AR116" s="2848"/>
      <c r="AS116" s="2847"/>
      <c r="AT116" s="2848"/>
      <c r="AU116" s="2847"/>
      <c r="AV116" s="2848"/>
      <c r="AW116" s="2847"/>
      <c r="AX116" s="2848"/>
      <c r="AY116" s="2847"/>
      <c r="AZ116" s="2848"/>
      <c r="BA116" s="2847"/>
      <c r="BB116" s="2848"/>
      <c r="BC116" s="2847"/>
      <c r="BD116" s="2848"/>
      <c r="BE116" s="2847"/>
      <c r="BF116" s="2848"/>
      <c r="BG116" s="2847"/>
      <c r="BH116" s="2848"/>
      <c r="BI116" s="1442"/>
    </row>
    <row r="117" spans="1:61" ht="6" customHeight="1">
      <c r="A117" s="2864"/>
      <c r="B117" s="1409"/>
      <c r="C117" s="1410"/>
      <c r="D117" s="1442"/>
      <c r="E117" s="2849"/>
      <c r="F117" s="2850"/>
      <c r="G117" s="2849"/>
      <c r="H117" s="2850"/>
      <c r="I117" s="2849"/>
      <c r="J117" s="2850"/>
      <c r="K117" s="2849"/>
      <c r="L117" s="2850"/>
      <c r="M117" s="2849"/>
      <c r="N117" s="2850"/>
      <c r="O117" s="2849"/>
      <c r="P117" s="2850"/>
      <c r="Q117" s="2849"/>
      <c r="R117" s="2850"/>
      <c r="S117" s="2849"/>
      <c r="T117" s="2850"/>
      <c r="U117" s="2849"/>
      <c r="V117" s="2850"/>
      <c r="W117" s="2849"/>
      <c r="X117" s="2850"/>
      <c r="Y117" s="2849"/>
      <c r="Z117" s="2850"/>
      <c r="AA117" s="2849"/>
      <c r="AB117" s="2850"/>
      <c r="AC117" s="2849"/>
      <c r="AD117" s="2850"/>
      <c r="AE117" s="2849"/>
      <c r="AF117" s="2850"/>
      <c r="AG117" s="2849"/>
      <c r="AH117" s="2850"/>
      <c r="AI117" s="2849"/>
      <c r="AJ117" s="2850"/>
      <c r="AK117" s="2849"/>
      <c r="AL117" s="2850"/>
      <c r="AM117" s="2849"/>
      <c r="AN117" s="2850"/>
      <c r="AO117" s="2849"/>
      <c r="AP117" s="2850"/>
      <c r="AQ117" s="2849"/>
      <c r="AR117" s="2850"/>
      <c r="AS117" s="2849"/>
      <c r="AT117" s="2850"/>
      <c r="AU117" s="2849"/>
      <c r="AV117" s="2850"/>
      <c r="AW117" s="2849"/>
      <c r="AX117" s="2850"/>
      <c r="AY117" s="2849"/>
      <c r="AZ117" s="2850"/>
      <c r="BA117" s="2849"/>
      <c r="BB117" s="2850"/>
      <c r="BC117" s="2849"/>
      <c r="BD117" s="2850"/>
      <c r="BE117" s="2849"/>
      <c r="BF117" s="2850"/>
      <c r="BG117" s="2849"/>
      <c r="BH117" s="2850"/>
      <c r="BI117" s="1442"/>
    </row>
    <row r="118" spans="1:61" ht="6" customHeight="1">
      <c r="A118" s="2864"/>
      <c r="B118" s="1257">
        <v>7</v>
      </c>
      <c r="C118" s="1258"/>
      <c r="D118" s="1439"/>
      <c r="E118" s="2845"/>
      <c r="F118" s="2846"/>
      <c r="G118" s="2845"/>
      <c r="H118" s="2846"/>
      <c r="I118" s="2845"/>
      <c r="J118" s="2846"/>
      <c r="K118" s="2845"/>
      <c r="L118" s="2846"/>
      <c r="M118" s="2845"/>
      <c r="N118" s="2846"/>
      <c r="O118" s="2845"/>
      <c r="P118" s="2846"/>
      <c r="Q118" s="2845"/>
      <c r="R118" s="2846"/>
      <c r="S118" s="2845"/>
      <c r="T118" s="2846"/>
      <c r="U118" s="2845"/>
      <c r="V118" s="2846"/>
      <c r="W118" s="2845"/>
      <c r="X118" s="2846"/>
      <c r="Y118" s="2845"/>
      <c r="Z118" s="2846"/>
      <c r="AA118" s="2845"/>
      <c r="AB118" s="2846"/>
      <c r="AC118" s="2845"/>
      <c r="AD118" s="2846"/>
      <c r="AE118" s="2845"/>
      <c r="AF118" s="2846"/>
      <c r="AG118" s="2845"/>
      <c r="AH118" s="2846"/>
      <c r="AI118" s="2845"/>
      <c r="AJ118" s="2846"/>
      <c r="AK118" s="2845"/>
      <c r="AL118" s="2846"/>
      <c r="AM118" s="2845"/>
      <c r="AN118" s="2846"/>
      <c r="AO118" s="2845"/>
      <c r="AP118" s="2846"/>
      <c r="AQ118" s="2845"/>
      <c r="AR118" s="2846"/>
      <c r="AS118" s="2845"/>
      <c r="AT118" s="2846"/>
      <c r="AU118" s="2845"/>
      <c r="AV118" s="2846"/>
      <c r="AW118" s="2845"/>
      <c r="AX118" s="2846"/>
      <c r="AY118" s="2845"/>
      <c r="AZ118" s="2846"/>
      <c r="BA118" s="2845"/>
      <c r="BB118" s="2846"/>
      <c r="BC118" s="2845"/>
      <c r="BD118" s="2846"/>
      <c r="BE118" s="2845"/>
      <c r="BF118" s="2846"/>
      <c r="BG118" s="2845"/>
      <c r="BH118" s="2846"/>
      <c r="BI118" s="1439" t="s">
        <v>108</v>
      </c>
    </row>
    <row r="119" spans="1:61" ht="3" customHeight="1">
      <c r="A119" s="2864"/>
      <c r="B119" s="1409"/>
      <c r="C119" s="1410"/>
      <c r="D119" s="1442"/>
      <c r="E119" s="2847"/>
      <c r="F119" s="2848"/>
      <c r="G119" s="2847"/>
      <c r="H119" s="2848"/>
      <c r="I119" s="2847"/>
      <c r="J119" s="2848"/>
      <c r="K119" s="2847"/>
      <c r="L119" s="2848"/>
      <c r="M119" s="2847"/>
      <c r="N119" s="2848"/>
      <c r="O119" s="2847"/>
      <c r="P119" s="2848"/>
      <c r="Q119" s="2847"/>
      <c r="R119" s="2848"/>
      <c r="S119" s="2847"/>
      <c r="T119" s="2848"/>
      <c r="U119" s="2847"/>
      <c r="V119" s="2848"/>
      <c r="W119" s="2847"/>
      <c r="X119" s="2848"/>
      <c r="Y119" s="2847"/>
      <c r="Z119" s="2848"/>
      <c r="AA119" s="2847"/>
      <c r="AB119" s="2848"/>
      <c r="AC119" s="2847"/>
      <c r="AD119" s="2848"/>
      <c r="AE119" s="2847"/>
      <c r="AF119" s="2848"/>
      <c r="AG119" s="2847"/>
      <c r="AH119" s="2848"/>
      <c r="AI119" s="2847"/>
      <c r="AJ119" s="2848"/>
      <c r="AK119" s="2847"/>
      <c r="AL119" s="2848"/>
      <c r="AM119" s="2847"/>
      <c r="AN119" s="2848"/>
      <c r="AO119" s="2847"/>
      <c r="AP119" s="2848"/>
      <c r="AQ119" s="2847"/>
      <c r="AR119" s="2848"/>
      <c r="AS119" s="2847"/>
      <c r="AT119" s="2848"/>
      <c r="AU119" s="2847"/>
      <c r="AV119" s="2848"/>
      <c r="AW119" s="2847"/>
      <c r="AX119" s="2848"/>
      <c r="AY119" s="2847"/>
      <c r="AZ119" s="2848"/>
      <c r="BA119" s="2847"/>
      <c r="BB119" s="2848"/>
      <c r="BC119" s="2847"/>
      <c r="BD119" s="2848"/>
      <c r="BE119" s="2847"/>
      <c r="BF119" s="2848"/>
      <c r="BG119" s="2847"/>
      <c r="BH119" s="2848"/>
      <c r="BI119" s="1442"/>
    </row>
    <row r="120" spans="1:61" ht="6" customHeight="1">
      <c r="A120" s="2864"/>
      <c r="B120" s="1260"/>
      <c r="C120" s="1261"/>
      <c r="D120" s="1440"/>
      <c r="E120" s="2849"/>
      <c r="F120" s="2850"/>
      <c r="G120" s="2849"/>
      <c r="H120" s="2850"/>
      <c r="I120" s="2849"/>
      <c r="J120" s="2850"/>
      <c r="K120" s="2849"/>
      <c r="L120" s="2850"/>
      <c r="M120" s="2849"/>
      <c r="N120" s="2850"/>
      <c r="O120" s="2849"/>
      <c r="P120" s="2850"/>
      <c r="Q120" s="2849"/>
      <c r="R120" s="2850"/>
      <c r="S120" s="2849"/>
      <c r="T120" s="2850"/>
      <c r="U120" s="2849"/>
      <c r="V120" s="2850"/>
      <c r="W120" s="2849"/>
      <c r="X120" s="2850"/>
      <c r="Y120" s="2849"/>
      <c r="Z120" s="2850"/>
      <c r="AA120" s="2849"/>
      <c r="AB120" s="2850"/>
      <c r="AC120" s="2849"/>
      <c r="AD120" s="2850"/>
      <c r="AE120" s="2849"/>
      <c r="AF120" s="2850"/>
      <c r="AG120" s="2849"/>
      <c r="AH120" s="2850"/>
      <c r="AI120" s="2849"/>
      <c r="AJ120" s="2850"/>
      <c r="AK120" s="2849"/>
      <c r="AL120" s="2850"/>
      <c r="AM120" s="2849"/>
      <c r="AN120" s="2850"/>
      <c r="AO120" s="2849"/>
      <c r="AP120" s="2850"/>
      <c r="AQ120" s="2849"/>
      <c r="AR120" s="2850"/>
      <c r="AS120" s="2849"/>
      <c r="AT120" s="2850"/>
      <c r="AU120" s="2849"/>
      <c r="AV120" s="2850"/>
      <c r="AW120" s="2849"/>
      <c r="AX120" s="2850"/>
      <c r="AY120" s="2849"/>
      <c r="AZ120" s="2850"/>
      <c r="BA120" s="2849"/>
      <c r="BB120" s="2850"/>
      <c r="BC120" s="2849"/>
      <c r="BD120" s="2850"/>
      <c r="BE120" s="2849"/>
      <c r="BF120" s="2850"/>
      <c r="BG120" s="2849"/>
      <c r="BH120" s="2850"/>
      <c r="BI120" s="1440"/>
    </row>
    <row r="121" spans="1:61" ht="6" customHeight="1">
      <c r="A121" s="2864"/>
      <c r="B121" s="1409">
        <v>8</v>
      </c>
      <c r="C121" s="1410"/>
      <c r="D121" s="1442"/>
      <c r="E121" s="2845"/>
      <c r="F121" s="2846"/>
      <c r="G121" s="2845"/>
      <c r="H121" s="2846"/>
      <c r="I121" s="2845"/>
      <c r="J121" s="2846"/>
      <c r="K121" s="2845"/>
      <c r="L121" s="2846"/>
      <c r="M121" s="2845"/>
      <c r="N121" s="2846"/>
      <c r="O121" s="2845"/>
      <c r="P121" s="2846"/>
      <c r="Q121" s="2845"/>
      <c r="R121" s="2846"/>
      <c r="S121" s="2845"/>
      <c r="T121" s="2846"/>
      <c r="U121" s="2845"/>
      <c r="V121" s="2846"/>
      <c r="W121" s="2845"/>
      <c r="X121" s="2846"/>
      <c r="Y121" s="2845"/>
      <c r="Z121" s="2846"/>
      <c r="AA121" s="2845"/>
      <c r="AB121" s="2846"/>
      <c r="AC121" s="2845"/>
      <c r="AD121" s="2846"/>
      <c r="AE121" s="2845"/>
      <c r="AF121" s="2846"/>
      <c r="AG121" s="2845"/>
      <c r="AH121" s="2846"/>
      <c r="AI121" s="2845"/>
      <c r="AJ121" s="2846"/>
      <c r="AK121" s="2845"/>
      <c r="AL121" s="2846"/>
      <c r="AM121" s="2845"/>
      <c r="AN121" s="2846"/>
      <c r="AO121" s="2845"/>
      <c r="AP121" s="2846"/>
      <c r="AQ121" s="2845"/>
      <c r="AR121" s="2846"/>
      <c r="AS121" s="2845"/>
      <c r="AT121" s="2846"/>
      <c r="AU121" s="2845"/>
      <c r="AV121" s="2846"/>
      <c r="AW121" s="2845"/>
      <c r="AX121" s="2846"/>
      <c r="AY121" s="2845"/>
      <c r="AZ121" s="2846"/>
      <c r="BA121" s="2845"/>
      <c r="BB121" s="2846"/>
      <c r="BC121" s="2845"/>
      <c r="BD121" s="2846"/>
      <c r="BE121" s="2845"/>
      <c r="BF121" s="2846"/>
      <c r="BG121" s="2845"/>
      <c r="BH121" s="2846"/>
      <c r="BI121" s="1442" t="s">
        <v>108</v>
      </c>
    </row>
    <row r="122" spans="1:61" ht="3" customHeight="1">
      <c r="A122" s="2864"/>
      <c r="B122" s="1409"/>
      <c r="C122" s="1410"/>
      <c r="D122" s="1442"/>
      <c r="E122" s="2847"/>
      <c r="F122" s="2848"/>
      <c r="G122" s="2847"/>
      <c r="H122" s="2848"/>
      <c r="I122" s="2847"/>
      <c r="J122" s="2848"/>
      <c r="K122" s="2847"/>
      <c r="L122" s="2848"/>
      <c r="M122" s="2847"/>
      <c r="N122" s="2848"/>
      <c r="O122" s="2847"/>
      <c r="P122" s="2848"/>
      <c r="Q122" s="2847"/>
      <c r="R122" s="2848"/>
      <c r="S122" s="2847"/>
      <c r="T122" s="2848"/>
      <c r="U122" s="2847"/>
      <c r="V122" s="2848"/>
      <c r="W122" s="2847"/>
      <c r="X122" s="2848"/>
      <c r="Y122" s="2847"/>
      <c r="Z122" s="2848"/>
      <c r="AA122" s="2847"/>
      <c r="AB122" s="2848"/>
      <c r="AC122" s="2847"/>
      <c r="AD122" s="2848"/>
      <c r="AE122" s="2847"/>
      <c r="AF122" s="2848"/>
      <c r="AG122" s="2847"/>
      <c r="AH122" s="2848"/>
      <c r="AI122" s="2847"/>
      <c r="AJ122" s="2848"/>
      <c r="AK122" s="2847"/>
      <c r="AL122" s="2848"/>
      <c r="AM122" s="2847"/>
      <c r="AN122" s="2848"/>
      <c r="AO122" s="2847"/>
      <c r="AP122" s="2848"/>
      <c r="AQ122" s="2847"/>
      <c r="AR122" s="2848"/>
      <c r="AS122" s="2847"/>
      <c r="AT122" s="2848"/>
      <c r="AU122" s="2847"/>
      <c r="AV122" s="2848"/>
      <c r="AW122" s="2847"/>
      <c r="AX122" s="2848"/>
      <c r="AY122" s="2847"/>
      <c r="AZ122" s="2848"/>
      <c r="BA122" s="2847"/>
      <c r="BB122" s="2848"/>
      <c r="BC122" s="2847"/>
      <c r="BD122" s="2848"/>
      <c r="BE122" s="2847"/>
      <c r="BF122" s="2848"/>
      <c r="BG122" s="2847"/>
      <c r="BH122" s="2848"/>
      <c r="BI122" s="1442"/>
    </row>
    <row r="123" spans="1:61" ht="6" customHeight="1">
      <c r="A123" s="2864"/>
      <c r="B123" s="1409"/>
      <c r="C123" s="1410"/>
      <c r="D123" s="1442"/>
      <c r="E123" s="2849"/>
      <c r="F123" s="2850"/>
      <c r="G123" s="2849"/>
      <c r="H123" s="2850"/>
      <c r="I123" s="2849"/>
      <c r="J123" s="2850"/>
      <c r="K123" s="2849"/>
      <c r="L123" s="2850"/>
      <c r="M123" s="2849"/>
      <c r="N123" s="2850"/>
      <c r="O123" s="2849"/>
      <c r="P123" s="2850"/>
      <c r="Q123" s="2849"/>
      <c r="R123" s="2850"/>
      <c r="S123" s="2849"/>
      <c r="T123" s="2850"/>
      <c r="U123" s="2849"/>
      <c r="V123" s="2850"/>
      <c r="W123" s="2849"/>
      <c r="X123" s="2850"/>
      <c r="Y123" s="2849"/>
      <c r="Z123" s="2850"/>
      <c r="AA123" s="2849"/>
      <c r="AB123" s="2850"/>
      <c r="AC123" s="2849"/>
      <c r="AD123" s="2850"/>
      <c r="AE123" s="2849"/>
      <c r="AF123" s="2850"/>
      <c r="AG123" s="2849"/>
      <c r="AH123" s="2850"/>
      <c r="AI123" s="2849"/>
      <c r="AJ123" s="2850"/>
      <c r="AK123" s="2849"/>
      <c r="AL123" s="2850"/>
      <c r="AM123" s="2849"/>
      <c r="AN123" s="2850"/>
      <c r="AO123" s="2849"/>
      <c r="AP123" s="2850"/>
      <c r="AQ123" s="2849"/>
      <c r="AR123" s="2850"/>
      <c r="AS123" s="2849"/>
      <c r="AT123" s="2850"/>
      <c r="AU123" s="2849"/>
      <c r="AV123" s="2850"/>
      <c r="AW123" s="2849"/>
      <c r="AX123" s="2850"/>
      <c r="AY123" s="2849"/>
      <c r="AZ123" s="2850"/>
      <c r="BA123" s="2849"/>
      <c r="BB123" s="2850"/>
      <c r="BC123" s="2849"/>
      <c r="BD123" s="2850"/>
      <c r="BE123" s="2849"/>
      <c r="BF123" s="2850"/>
      <c r="BG123" s="2849"/>
      <c r="BH123" s="2850"/>
      <c r="BI123" s="1442"/>
    </row>
    <row r="124" spans="1:61" ht="6" customHeight="1">
      <c r="A124" s="2864"/>
      <c r="B124" s="1257">
        <v>9</v>
      </c>
      <c r="C124" s="1258"/>
      <c r="D124" s="1439"/>
      <c r="E124" s="2845"/>
      <c r="F124" s="2846"/>
      <c r="G124" s="2845"/>
      <c r="H124" s="2846"/>
      <c r="I124" s="2845"/>
      <c r="J124" s="2846"/>
      <c r="K124" s="2845"/>
      <c r="L124" s="2846"/>
      <c r="M124" s="2845"/>
      <c r="N124" s="2846"/>
      <c r="O124" s="2845"/>
      <c r="P124" s="2846"/>
      <c r="Q124" s="2845"/>
      <c r="R124" s="2846"/>
      <c r="S124" s="2845"/>
      <c r="T124" s="2846"/>
      <c r="U124" s="2845"/>
      <c r="V124" s="2846"/>
      <c r="W124" s="2845"/>
      <c r="X124" s="2846"/>
      <c r="Y124" s="2845"/>
      <c r="Z124" s="2846"/>
      <c r="AA124" s="2845"/>
      <c r="AB124" s="2846"/>
      <c r="AC124" s="2845"/>
      <c r="AD124" s="2846"/>
      <c r="AE124" s="2845"/>
      <c r="AF124" s="2846"/>
      <c r="AG124" s="2845"/>
      <c r="AH124" s="2846"/>
      <c r="AI124" s="2845"/>
      <c r="AJ124" s="2846"/>
      <c r="AK124" s="2845"/>
      <c r="AL124" s="2846"/>
      <c r="AM124" s="2845"/>
      <c r="AN124" s="2846"/>
      <c r="AO124" s="2845"/>
      <c r="AP124" s="2846"/>
      <c r="AQ124" s="2845"/>
      <c r="AR124" s="2846"/>
      <c r="AS124" s="2845"/>
      <c r="AT124" s="2846"/>
      <c r="AU124" s="2845"/>
      <c r="AV124" s="2846"/>
      <c r="AW124" s="2845"/>
      <c r="AX124" s="2846"/>
      <c r="AY124" s="2845"/>
      <c r="AZ124" s="2846"/>
      <c r="BA124" s="2845"/>
      <c r="BB124" s="2846"/>
      <c r="BC124" s="2845"/>
      <c r="BD124" s="2846"/>
      <c r="BE124" s="2845"/>
      <c r="BF124" s="2846"/>
      <c r="BG124" s="2845"/>
      <c r="BH124" s="2846"/>
      <c r="BI124" s="1439" t="s">
        <v>108</v>
      </c>
    </row>
    <row r="125" spans="1:61" ht="3" customHeight="1">
      <c r="A125" s="2864"/>
      <c r="B125" s="1409"/>
      <c r="C125" s="1410"/>
      <c r="D125" s="1442"/>
      <c r="E125" s="2847"/>
      <c r="F125" s="2848"/>
      <c r="G125" s="2847"/>
      <c r="H125" s="2848"/>
      <c r="I125" s="2847"/>
      <c r="J125" s="2848"/>
      <c r="K125" s="2847"/>
      <c r="L125" s="2848"/>
      <c r="M125" s="2847"/>
      <c r="N125" s="2848"/>
      <c r="O125" s="2847"/>
      <c r="P125" s="2848"/>
      <c r="Q125" s="2847"/>
      <c r="R125" s="2848"/>
      <c r="S125" s="2847"/>
      <c r="T125" s="2848"/>
      <c r="U125" s="2847"/>
      <c r="V125" s="2848"/>
      <c r="W125" s="2847"/>
      <c r="X125" s="2848"/>
      <c r="Y125" s="2847"/>
      <c r="Z125" s="2848"/>
      <c r="AA125" s="2847"/>
      <c r="AB125" s="2848"/>
      <c r="AC125" s="2847"/>
      <c r="AD125" s="2848"/>
      <c r="AE125" s="2847"/>
      <c r="AF125" s="2848"/>
      <c r="AG125" s="2847"/>
      <c r="AH125" s="2848"/>
      <c r="AI125" s="2847"/>
      <c r="AJ125" s="2848"/>
      <c r="AK125" s="2847"/>
      <c r="AL125" s="2848"/>
      <c r="AM125" s="2847"/>
      <c r="AN125" s="2848"/>
      <c r="AO125" s="2847"/>
      <c r="AP125" s="2848"/>
      <c r="AQ125" s="2847"/>
      <c r="AR125" s="2848"/>
      <c r="AS125" s="2847"/>
      <c r="AT125" s="2848"/>
      <c r="AU125" s="2847"/>
      <c r="AV125" s="2848"/>
      <c r="AW125" s="2847"/>
      <c r="AX125" s="2848"/>
      <c r="AY125" s="2847"/>
      <c r="AZ125" s="2848"/>
      <c r="BA125" s="2847"/>
      <c r="BB125" s="2848"/>
      <c r="BC125" s="2847"/>
      <c r="BD125" s="2848"/>
      <c r="BE125" s="2847"/>
      <c r="BF125" s="2848"/>
      <c r="BG125" s="2847"/>
      <c r="BH125" s="2848"/>
      <c r="BI125" s="1442"/>
    </row>
    <row r="126" spans="1:61" ht="6" customHeight="1">
      <c r="A126" s="2864"/>
      <c r="B126" s="1260"/>
      <c r="C126" s="1261"/>
      <c r="D126" s="1440"/>
      <c r="E126" s="2849"/>
      <c r="F126" s="2850"/>
      <c r="G126" s="2849"/>
      <c r="H126" s="2850"/>
      <c r="I126" s="2849"/>
      <c r="J126" s="2850"/>
      <c r="K126" s="2849"/>
      <c r="L126" s="2850"/>
      <c r="M126" s="2849"/>
      <c r="N126" s="2850"/>
      <c r="O126" s="2849"/>
      <c r="P126" s="2850"/>
      <c r="Q126" s="2849"/>
      <c r="R126" s="2850"/>
      <c r="S126" s="2849"/>
      <c r="T126" s="2850"/>
      <c r="U126" s="2849"/>
      <c r="V126" s="2850"/>
      <c r="W126" s="2849"/>
      <c r="X126" s="2850"/>
      <c r="Y126" s="2849"/>
      <c r="Z126" s="2850"/>
      <c r="AA126" s="2849"/>
      <c r="AB126" s="2850"/>
      <c r="AC126" s="2849"/>
      <c r="AD126" s="2850"/>
      <c r="AE126" s="2849"/>
      <c r="AF126" s="2850"/>
      <c r="AG126" s="2849"/>
      <c r="AH126" s="2850"/>
      <c r="AI126" s="2849"/>
      <c r="AJ126" s="2850"/>
      <c r="AK126" s="2849"/>
      <c r="AL126" s="2850"/>
      <c r="AM126" s="2849"/>
      <c r="AN126" s="2850"/>
      <c r="AO126" s="2849"/>
      <c r="AP126" s="2850"/>
      <c r="AQ126" s="2849"/>
      <c r="AR126" s="2850"/>
      <c r="AS126" s="2849"/>
      <c r="AT126" s="2850"/>
      <c r="AU126" s="2849"/>
      <c r="AV126" s="2850"/>
      <c r="AW126" s="2849"/>
      <c r="AX126" s="2850"/>
      <c r="AY126" s="2849"/>
      <c r="AZ126" s="2850"/>
      <c r="BA126" s="2849"/>
      <c r="BB126" s="2850"/>
      <c r="BC126" s="2849"/>
      <c r="BD126" s="2850"/>
      <c r="BE126" s="2849"/>
      <c r="BF126" s="2850"/>
      <c r="BG126" s="2849"/>
      <c r="BH126" s="2850"/>
      <c r="BI126" s="1440"/>
    </row>
    <row r="127" spans="1:61" ht="6" customHeight="1">
      <c r="A127" s="2864"/>
      <c r="B127" s="1409">
        <v>10</v>
      </c>
      <c r="C127" s="1410"/>
      <c r="D127" s="1442"/>
      <c r="E127" s="2845"/>
      <c r="F127" s="2846"/>
      <c r="G127" s="2845"/>
      <c r="H127" s="2846"/>
      <c r="I127" s="2845"/>
      <c r="J127" s="2846"/>
      <c r="K127" s="2845"/>
      <c r="L127" s="2846"/>
      <c r="M127" s="2845"/>
      <c r="N127" s="2846"/>
      <c r="O127" s="2845"/>
      <c r="P127" s="2846"/>
      <c r="Q127" s="2845"/>
      <c r="R127" s="2846"/>
      <c r="S127" s="2845"/>
      <c r="T127" s="2846"/>
      <c r="U127" s="2845"/>
      <c r="V127" s="2846"/>
      <c r="W127" s="2845"/>
      <c r="X127" s="2846"/>
      <c r="Y127" s="2845"/>
      <c r="Z127" s="2846"/>
      <c r="AA127" s="2845"/>
      <c r="AB127" s="2846"/>
      <c r="AC127" s="2845"/>
      <c r="AD127" s="2846"/>
      <c r="AE127" s="2845"/>
      <c r="AF127" s="2846"/>
      <c r="AG127" s="2845"/>
      <c r="AH127" s="2846"/>
      <c r="AI127" s="2845"/>
      <c r="AJ127" s="2846"/>
      <c r="AK127" s="2845"/>
      <c r="AL127" s="2846"/>
      <c r="AM127" s="2845"/>
      <c r="AN127" s="2846"/>
      <c r="AO127" s="2845"/>
      <c r="AP127" s="2846"/>
      <c r="AQ127" s="2845"/>
      <c r="AR127" s="2846"/>
      <c r="AS127" s="2845"/>
      <c r="AT127" s="2846"/>
      <c r="AU127" s="2845"/>
      <c r="AV127" s="2846"/>
      <c r="AW127" s="2845"/>
      <c r="AX127" s="2846"/>
      <c r="AY127" s="2845"/>
      <c r="AZ127" s="2846"/>
      <c r="BA127" s="2845"/>
      <c r="BB127" s="2846"/>
      <c r="BC127" s="2845"/>
      <c r="BD127" s="2846"/>
      <c r="BE127" s="2845"/>
      <c r="BF127" s="2846"/>
      <c r="BG127" s="2845"/>
      <c r="BH127" s="2846"/>
      <c r="BI127" s="1442" t="s">
        <v>108</v>
      </c>
    </row>
    <row r="128" spans="1:61" ht="3" customHeight="1">
      <c r="A128" s="2864"/>
      <c r="B128" s="1409"/>
      <c r="C128" s="1410"/>
      <c r="D128" s="1442"/>
      <c r="E128" s="2847"/>
      <c r="F128" s="2848"/>
      <c r="G128" s="2847"/>
      <c r="H128" s="2848"/>
      <c r="I128" s="2847"/>
      <c r="J128" s="2848"/>
      <c r="K128" s="2847"/>
      <c r="L128" s="2848"/>
      <c r="M128" s="2847"/>
      <c r="N128" s="2848"/>
      <c r="O128" s="2847"/>
      <c r="P128" s="2848"/>
      <c r="Q128" s="2847"/>
      <c r="R128" s="2848"/>
      <c r="S128" s="2847"/>
      <c r="T128" s="2848"/>
      <c r="U128" s="2847"/>
      <c r="V128" s="2848"/>
      <c r="W128" s="2847"/>
      <c r="X128" s="2848"/>
      <c r="Y128" s="2847"/>
      <c r="Z128" s="2848"/>
      <c r="AA128" s="2847"/>
      <c r="AB128" s="2848"/>
      <c r="AC128" s="2847"/>
      <c r="AD128" s="2848"/>
      <c r="AE128" s="2847"/>
      <c r="AF128" s="2848"/>
      <c r="AG128" s="2847"/>
      <c r="AH128" s="2848"/>
      <c r="AI128" s="2847"/>
      <c r="AJ128" s="2848"/>
      <c r="AK128" s="2847"/>
      <c r="AL128" s="2848"/>
      <c r="AM128" s="2847"/>
      <c r="AN128" s="2848"/>
      <c r="AO128" s="2847"/>
      <c r="AP128" s="2848"/>
      <c r="AQ128" s="2847"/>
      <c r="AR128" s="2848"/>
      <c r="AS128" s="2847"/>
      <c r="AT128" s="2848"/>
      <c r="AU128" s="2847"/>
      <c r="AV128" s="2848"/>
      <c r="AW128" s="2847"/>
      <c r="AX128" s="2848"/>
      <c r="AY128" s="2847"/>
      <c r="AZ128" s="2848"/>
      <c r="BA128" s="2847"/>
      <c r="BB128" s="2848"/>
      <c r="BC128" s="2847"/>
      <c r="BD128" s="2848"/>
      <c r="BE128" s="2847"/>
      <c r="BF128" s="2848"/>
      <c r="BG128" s="2847"/>
      <c r="BH128" s="2848"/>
      <c r="BI128" s="1442"/>
    </row>
    <row r="129" spans="1:61" ht="6" customHeight="1">
      <c r="A129" s="2864"/>
      <c r="B129" s="1409"/>
      <c r="C129" s="1261"/>
      <c r="D129" s="1440"/>
      <c r="E129" s="2849"/>
      <c r="F129" s="2850"/>
      <c r="G129" s="2849"/>
      <c r="H129" s="2850"/>
      <c r="I129" s="2849"/>
      <c r="J129" s="2850"/>
      <c r="K129" s="2849"/>
      <c r="L129" s="2850"/>
      <c r="M129" s="2849"/>
      <c r="N129" s="2850"/>
      <c r="O129" s="2849"/>
      <c r="P129" s="2850"/>
      <c r="Q129" s="2849"/>
      <c r="R129" s="2850"/>
      <c r="S129" s="2849"/>
      <c r="T129" s="2850"/>
      <c r="U129" s="2849"/>
      <c r="V129" s="2850"/>
      <c r="W129" s="2849"/>
      <c r="X129" s="2850"/>
      <c r="Y129" s="2849"/>
      <c r="Z129" s="2850"/>
      <c r="AA129" s="2849"/>
      <c r="AB129" s="2850"/>
      <c r="AC129" s="2849"/>
      <c r="AD129" s="2850"/>
      <c r="AE129" s="2849"/>
      <c r="AF129" s="2850"/>
      <c r="AG129" s="2849"/>
      <c r="AH129" s="2850"/>
      <c r="AI129" s="2849"/>
      <c r="AJ129" s="2850"/>
      <c r="AK129" s="2849"/>
      <c r="AL129" s="2850"/>
      <c r="AM129" s="2849"/>
      <c r="AN129" s="2850"/>
      <c r="AO129" s="2849"/>
      <c r="AP129" s="2850"/>
      <c r="AQ129" s="2849"/>
      <c r="AR129" s="2850"/>
      <c r="AS129" s="2849"/>
      <c r="AT129" s="2850"/>
      <c r="AU129" s="2849"/>
      <c r="AV129" s="2850"/>
      <c r="AW129" s="2849"/>
      <c r="AX129" s="2850"/>
      <c r="AY129" s="2849"/>
      <c r="AZ129" s="2850"/>
      <c r="BA129" s="2849"/>
      <c r="BB129" s="2850"/>
      <c r="BC129" s="2849"/>
      <c r="BD129" s="2850"/>
      <c r="BE129" s="2849"/>
      <c r="BF129" s="2850"/>
      <c r="BG129" s="2849"/>
      <c r="BH129" s="2850"/>
      <c r="BI129" s="1442"/>
    </row>
    <row r="130" spans="1:61" ht="6" customHeight="1">
      <c r="A130" s="2864"/>
      <c r="B130" s="1257">
        <v>11</v>
      </c>
      <c r="C130" s="1410"/>
      <c r="D130" s="1442"/>
      <c r="E130" s="2845"/>
      <c r="F130" s="2846"/>
      <c r="G130" s="2845"/>
      <c r="H130" s="2846"/>
      <c r="I130" s="2845"/>
      <c r="J130" s="2846"/>
      <c r="K130" s="2845"/>
      <c r="L130" s="2846"/>
      <c r="M130" s="2845"/>
      <c r="N130" s="2846"/>
      <c r="O130" s="2845"/>
      <c r="P130" s="2846"/>
      <c r="Q130" s="2845"/>
      <c r="R130" s="2846"/>
      <c r="S130" s="2845"/>
      <c r="T130" s="2846"/>
      <c r="U130" s="2845"/>
      <c r="V130" s="2846"/>
      <c r="W130" s="2845"/>
      <c r="X130" s="2846"/>
      <c r="Y130" s="2845"/>
      <c r="Z130" s="2846"/>
      <c r="AA130" s="2845"/>
      <c r="AB130" s="2846"/>
      <c r="AC130" s="2845"/>
      <c r="AD130" s="2846"/>
      <c r="AE130" s="2845"/>
      <c r="AF130" s="2846"/>
      <c r="AG130" s="2845"/>
      <c r="AH130" s="2846"/>
      <c r="AI130" s="2845"/>
      <c r="AJ130" s="2846"/>
      <c r="AK130" s="2845"/>
      <c r="AL130" s="2846"/>
      <c r="AM130" s="2845"/>
      <c r="AN130" s="2846"/>
      <c r="AO130" s="2845"/>
      <c r="AP130" s="2846"/>
      <c r="AQ130" s="2845"/>
      <c r="AR130" s="2846"/>
      <c r="AS130" s="2845"/>
      <c r="AT130" s="2846"/>
      <c r="AU130" s="2845"/>
      <c r="AV130" s="2846"/>
      <c r="AW130" s="2845"/>
      <c r="AX130" s="2846"/>
      <c r="AY130" s="2845"/>
      <c r="AZ130" s="2846"/>
      <c r="BA130" s="2845"/>
      <c r="BB130" s="2846"/>
      <c r="BC130" s="2845"/>
      <c r="BD130" s="2846"/>
      <c r="BE130" s="2845"/>
      <c r="BF130" s="2846"/>
      <c r="BG130" s="2845"/>
      <c r="BH130" s="2846"/>
      <c r="BI130" s="1439" t="s">
        <v>108</v>
      </c>
    </row>
    <row r="131" spans="1:61" ht="3" customHeight="1">
      <c r="A131" s="2864"/>
      <c r="B131" s="1409"/>
      <c r="C131" s="1410"/>
      <c r="D131" s="1442"/>
      <c r="E131" s="2847"/>
      <c r="F131" s="2848"/>
      <c r="G131" s="2847"/>
      <c r="H131" s="2848"/>
      <c r="I131" s="2847"/>
      <c r="J131" s="2848"/>
      <c r="K131" s="2847"/>
      <c r="L131" s="2848"/>
      <c r="M131" s="2847"/>
      <c r="N131" s="2848"/>
      <c r="O131" s="2847"/>
      <c r="P131" s="2848"/>
      <c r="Q131" s="2847"/>
      <c r="R131" s="2848"/>
      <c r="S131" s="2847"/>
      <c r="T131" s="2848"/>
      <c r="U131" s="2847"/>
      <c r="V131" s="2848"/>
      <c r="W131" s="2847"/>
      <c r="X131" s="2848"/>
      <c r="Y131" s="2847"/>
      <c r="Z131" s="2848"/>
      <c r="AA131" s="2847"/>
      <c r="AB131" s="2848"/>
      <c r="AC131" s="2847"/>
      <c r="AD131" s="2848"/>
      <c r="AE131" s="2847"/>
      <c r="AF131" s="2848"/>
      <c r="AG131" s="2847"/>
      <c r="AH131" s="2848"/>
      <c r="AI131" s="2847"/>
      <c r="AJ131" s="2848"/>
      <c r="AK131" s="2847"/>
      <c r="AL131" s="2848"/>
      <c r="AM131" s="2847"/>
      <c r="AN131" s="2848"/>
      <c r="AO131" s="2847"/>
      <c r="AP131" s="2848"/>
      <c r="AQ131" s="2847"/>
      <c r="AR131" s="2848"/>
      <c r="AS131" s="2847"/>
      <c r="AT131" s="2848"/>
      <c r="AU131" s="2847"/>
      <c r="AV131" s="2848"/>
      <c r="AW131" s="2847"/>
      <c r="AX131" s="2848"/>
      <c r="AY131" s="2847"/>
      <c r="AZ131" s="2848"/>
      <c r="BA131" s="2847"/>
      <c r="BB131" s="2848"/>
      <c r="BC131" s="2847"/>
      <c r="BD131" s="2848"/>
      <c r="BE131" s="2847"/>
      <c r="BF131" s="2848"/>
      <c r="BG131" s="2847"/>
      <c r="BH131" s="2848"/>
      <c r="BI131" s="1442"/>
    </row>
    <row r="132" spans="1:61" ht="6" customHeight="1">
      <c r="A132" s="2864"/>
      <c r="B132" s="1409"/>
      <c r="C132" s="1410"/>
      <c r="D132" s="1442"/>
      <c r="E132" s="2849"/>
      <c r="F132" s="2850"/>
      <c r="G132" s="2849"/>
      <c r="H132" s="2850"/>
      <c r="I132" s="2849"/>
      <c r="J132" s="2850"/>
      <c r="K132" s="2849"/>
      <c r="L132" s="2850"/>
      <c r="M132" s="2849"/>
      <c r="N132" s="2850"/>
      <c r="O132" s="2849"/>
      <c r="P132" s="2850"/>
      <c r="Q132" s="2849"/>
      <c r="R132" s="2850"/>
      <c r="S132" s="2849"/>
      <c r="T132" s="2850"/>
      <c r="U132" s="2849"/>
      <c r="V132" s="2850"/>
      <c r="W132" s="2849"/>
      <c r="X132" s="2850"/>
      <c r="Y132" s="2849"/>
      <c r="Z132" s="2850"/>
      <c r="AA132" s="2849"/>
      <c r="AB132" s="2850"/>
      <c r="AC132" s="2849"/>
      <c r="AD132" s="2850"/>
      <c r="AE132" s="2849"/>
      <c r="AF132" s="2850"/>
      <c r="AG132" s="2849"/>
      <c r="AH132" s="2850"/>
      <c r="AI132" s="2849"/>
      <c r="AJ132" s="2850"/>
      <c r="AK132" s="2849"/>
      <c r="AL132" s="2850"/>
      <c r="AM132" s="2849"/>
      <c r="AN132" s="2850"/>
      <c r="AO132" s="2849"/>
      <c r="AP132" s="2850"/>
      <c r="AQ132" s="2849"/>
      <c r="AR132" s="2850"/>
      <c r="AS132" s="2849"/>
      <c r="AT132" s="2850"/>
      <c r="AU132" s="2849"/>
      <c r="AV132" s="2850"/>
      <c r="AW132" s="2849"/>
      <c r="AX132" s="2850"/>
      <c r="AY132" s="2849"/>
      <c r="AZ132" s="2850"/>
      <c r="BA132" s="2849"/>
      <c r="BB132" s="2850"/>
      <c r="BC132" s="2849"/>
      <c r="BD132" s="2850"/>
      <c r="BE132" s="2849"/>
      <c r="BF132" s="2850"/>
      <c r="BG132" s="2849"/>
      <c r="BH132" s="2850"/>
      <c r="BI132" s="1442"/>
    </row>
    <row r="133" spans="1:61" ht="6" customHeight="1">
      <c r="A133" s="2864"/>
      <c r="B133" s="1257">
        <v>12</v>
      </c>
      <c r="C133" s="1258"/>
      <c r="D133" s="1439"/>
      <c r="E133" s="2845"/>
      <c r="F133" s="2846"/>
      <c r="G133" s="2845"/>
      <c r="H133" s="2846"/>
      <c r="I133" s="2845"/>
      <c r="J133" s="2846"/>
      <c r="K133" s="2845"/>
      <c r="L133" s="2846"/>
      <c r="M133" s="2845"/>
      <c r="N133" s="2846"/>
      <c r="O133" s="2845"/>
      <c r="P133" s="2846"/>
      <c r="Q133" s="2845"/>
      <c r="R133" s="2846"/>
      <c r="S133" s="2845"/>
      <c r="T133" s="2846"/>
      <c r="U133" s="2845"/>
      <c r="V133" s="2846"/>
      <c r="W133" s="2845"/>
      <c r="X133" s="2846"/>
      <c r="Y133" s="2845"/>
      <c r="Z133" s="2846"/>
      <c r="AA133" s="2845"/>
      <c r="AB133" s="2846"/>
      <c r="AC133" s="2845"/>
      <c r="AD133" s="2846"/>
      <c r="AE133" s="2845"/>
      <c r="AF133" s="2846"/>
      <c r="AG133" s="2845"/>
      <c r="AH133" s="2846"/>
      <c r="AI133" s="2845"/>
      <c r="AJ133" s="2846"/>
      <c r="AK133" s="2845"/>
      <c r="AL133" s="2846"/>
      <c r="AM133" s="2845"/>
      <c r="AN133" s="2846"/>
      <c r="AO133" s="2845"/>
      <c r="AP133" s="2846"/>
      <c r="AQ133" s="2845"/>
      <c r="AR133" s="2846"/>
      <c r="AS133" s="2845"/>
      <c r="AT133" s="2846"/>
      <c r="AU133" s="2845"/>
      <c r="AV133" s="2846"/>
      <c r="AW133" s="2845"/>
      <c r="AX133" s="2846"/>
      <c r="AY133" s="2845"/>
      <c r="AZ133" s="2846"/>
      <c r="BA133" s="2845"/>
      <c r="BB133" s="2846"/>
      <c r="BC133" s="2845"/>
      <c r="BD133" s="2846"/>
      <c r="BE133" s="2845"/>
      <c r="BF133" s="2846"/>
      <c r="BG133" s="2845"/>
      <c r="BH133" s="2846"/>
      <c r="BI133" s="1439" t="s">
        <v>108</v>
      </c>
    </row>
    <row r="134" spans="1:61" ht="3" customHeight="1">
      <c r="A134" s="2864"/>
      <c r="B134" s="1409"/>
      <c r="C134" s="1410"/>
      <c r="D134" s="1442"/>
      <c r="E134" s="2847"/>
      <c r="F134" s="2848"/>
      <c r="G134" s="2847"/>
      <c r="H134" s="2848"/>
      <c r="I134" s="2847"/>
      <c r="J134" s="2848"/>
      <c r="K134" s="2847"/>
      <c r="L134" s="2848"/>
      <c r="M134" s="2847"/>
      <c r="N134" s="2848"/>
      <c r="O134" s="2847"/>
      <c r="P134" s="2848"/>
      <c r="Q134" s="2847"/>
      <c r="R134" s="2848"/>
      <c r="S134" s="2847"/>
      <c r="T134" s="2848"/>
      <c r="U134" s="2847"/>
      <c r="V134" s="2848"/>
      <c r="W134" s="2847"/>
      <c r="X134" s="2848"/>
      <c r="Y134" s="2847"/>
      <c r="Z134" s="2848"/>
      <c r="AA134" s="2847"/>
      <c r="AB134" s="2848"/>
      <c r="AC134" s="2847"/>
      <c r="AD134" s="2848"/>
      <c r="AE134" s="2847"/>
      <c r="AF134" s="2848"/>
      <c r="AG134" s="2847"/>
      <c r="AH134" s="2848"/>
      <c r="AI134" s="2847"/>
      <c r="AJ134" s="2848"/>
      <c r="AK134" s="2847"/>
      <c r="AL134" s="2848"/>
      <c r="AM134" s="2847"/>
      <c r="AN134" s="2848"/>
      <c r="AO134" s="2847"/>
      <c r="AP134" s="2848"/>
      <c r="AQ134" s="2847"/>
      <c r="AR134" s="2848"/>
      <c r="AS134" s="2847"/>
      <c r="AT134" s="2848"/>
      <c r="AU134" s="2847"/>
      <c r="AV134" s="2848"/>
      <c r="AW134" s="2847"/>
      <c r="AX134" s="2848"/>
      <c r="AY134" s="2847"/>
      <c r="AZ134" s="2848"/>
      <c r="BA134" s="2847"/>
      <c r="BB134" s="2848"/>
      <c r="BC134" s="2847"/>
      <c r="BD134" s="2848"/>
      <c r="BE134" s="2847"/>
      <c r="BF134" s="2848"/>
      <c r="BG134" s="2847"/>
      <c r="BH134" s="2848"/>
      <c r="BI134" s="1442"/>
    </row>
    <row r="135" spans="1:61" ht="6" customHeight="1">
      <c r="A135" s="2864"/>
      <c r="B135" s="1409"/>
      <c r="C135" s="1410"/>
      <c r="D135" s="1442"/>
      <c r="E135" s="2849"/>
      <c r="F135" s="2850"/>
      <c r="G135" s="2849"/>
      <c r="H135" s="2850"/>
      <c r="I135" s="2849"/>
      <c r="J135" s="2850"/>
      <c r="K135" s="2849"/>
      <c r="L135" s="2850"/>
      <c r="M135" s="2849"/>
      <c r="N135" s="2850"/>
      <c r="O135" s="2849"/>
      <c r="P135" s="2850"/>
      <c r="Q135" s="2849"/>
      <c r="R135" s="2850"/>
      <c r="S135" s="2849"/>
      <c r="T135" s="2850"/>
      <c r="U135" s="2849"/>
      <c r="V135" s="2850"/>
      <c r="W135" s="2849"/>
      <c r="X135" s="2850"/>
      <c r="Y135" s="2849"/>
      <c r="Z135" s="2850"/>
      <c r="AA135" s="2849"/>
      <c r="AB135" s="2850"/>
      <c r="AC135" s="2849"/>
      <c r="AD135" s="2850"/>
      <c r="AE135" s="2849"/>
      <c r="AF135" s="2850"/>
      <c r="AG135" s="2849"/>
      <c r="AH135" s="2850"/>
      <c r="AI135" s="2849"/>
      <c r="AJ135" s="2850"/>
      <c r="AK135" s="2849"/>
      <c r="AL135" s="2850"/>
      <c r="AM135" s="2849"/>
      <c r="AN135" s="2850"/>
      <c r="AO135" s="2849"/>
      <c r="AP135" s="2850"/>
      <c r="AQ135" s="2849"/>
      <c r="AR135" s="2850"/>
      <c r="AS135" s="2849"/>
      <c r="AT135" s="2850"/>
      <c r="AU135" s="2849"/>
      <c r="AV135" s="2850"/>
      <c r="AW135" s="2849"/>
      <c r="AX135" s="2850"/>
      <c r="AY135" s="2849"/>
      <c r="AZ135" s="2850"/>
      <c r="BA135" s="2849"/>
      <c r="BB135" s="2850"/>
      <c r="BC135" s="2849"/>
      <c r="BD135" s="2850"/>
      <c r="BE135" s="2849"/>
      <c r="BF135" s="2850"/>
      <c r="BG135" s="2849"/>
      <c r="BH135" s="2850"/>
      <c r="BI135" s="1442"/>
    </row>
    <row r="136" spans="1:61" ht="6" customHeight="1">
      <c r="A136" s="2864"/>
      <c r="B136" s="1257">
        <v>13</v>
      </c>
      <c r="C136" s="1258"/>
      <c r="D136" s="1439"/>
      <c r="E136" s="2845"/>
      <c r="F136" s="2846"/>
      <c r="G136" s="2845"/>
      <c r="H136" s="2846"/>
      <c r="I136" s="2845"/>
      <c r="J136" s="2846"/>
      <c r="K136" s="2845"/>
      <c r="L136" s="2846"/>
      <c r="M136" s="2845"/>
      <c r="N136" s="2846"/>
      <c r="O136" s="2845"/>
      <c r="P136" s="2846"/>
      <c r="Q136" s="2845"/>
      <c r="R136" s="2846"/>
      <c r="S136" s="2845"/>
      <c r="T136" s="2846"/>
      <c r="U136" s="2845"/>
      <c r="V136" s="2846"/>
      <c r="W136" s="2845"/>
      <c r="X136" s="2846"/>
      <c r="Y136" s="2845"/>
      <c r="Z136" s="2846"/>
      <c r="AA136" s="2845"/>
      <c r="AB136" s="2846"/>
      <c r="AC136" s="2845"/>
      <c r="AD136" s="2846"/>
      <c r="AE136" s="2845"/>
      <c r="AF136" s="2846"/>
      <c r="AG136" s="2845"/>
      <c r="AH136" s="2846"/>
      <c r="AI136" s="2845"/>
      <c r="AJ136" s="2846"/>
      <c r="AK136" s="2845"/>
      <c r="AL136" s="2846"/>
      <c r="AM136" s="2845"/>
      <c r="AN136" s="2846"/>
      <c r="AO136" s="2845"/>
      <c r="AP136" s="2846"/>
      <c r="AQ136" s="2845"/>
      <c r="AR136" s="2846"/>
      <c r="AS136" s="2845"/>
      <c r="AT136" s="2846"/>
      <c r="AU136" s="2845"/>
      <c r="AV136" s="2846"/>
      <c r="AW136" s="2845"/>
      <c r="AX136" s="2846"/>
      <c r="AY136" s="2845"/>
      <c r="AZ136" s="2846"/>
      <c r="BA136" s="2845"/>
      <c r="BB136" s="2846"/>
      <c r="BC136" s="2845"/>
      <c r="BD136" s="2846"/>
      <c r="BE136" s="2845"/>
      <c r="BF136" s="2846"/>
      <c r="BG136" s="2845"/>
      <c r="BH136" s="2846"/>
      <c r="BI136" s="1439" t="s">
        <v>108</v>
      </c>
    </row>
    <row r="137" spans="1:61" ht="3" customHeight="1">
      <c r="A137" s="2864"/>
      <c r="B137" s="1409"/>
      <c r="C137" s="1410"/>
      <c r="D137" s="1442"/>
      <c r="E137" s="2847"/>
      <c r="F137" s="2848"/>
      <c r="G137" s="2847"/>
      <c r="H137" s="2848"/>
      <c r="I137" s="2847"/>
      <c r="J137" s="2848"/>
      <c r="K137" s="2847"/>
      <c r="L137" s="2848"/>
      <c r="M137" s="2847"/>
      <c r="N137" s="2848"/>
      <c r="O137" s="2847"/>
      <c r="P137" s="2848"/>
      <c r="Q137" s="2847"/>
      <c r="R137" s="2848"/>
      <c r="S137" s="2847"/>
      <c r="T137" s="2848"/>
      <c r="U137" s="2847"/>
      <c r="V137" s="2848"/>
      <c r="W137" s="2847"/>
      <c r="X137" s="2848"/>
      <c r="Y137" s="2847"/>
      <c r="Z137" s="2848"/>
      <c r="AA137" s="2847"/>
      <c r="AB137" s="2848"/>
      <c r="AC137" s="2847"/>
      <c r="AD137" s="2848"/>
      <c r="AE137" s="2847"/>
      <c r="AF137" s="2848"/>
      <c r="AG137" s="2847"/>
      <c r="AH137" s="2848"/>
      <c r="AI137" s="2847"/>
      <c r="AJ137" s="2848"/>
      <c r="AK137" s="2847"/>
      <c r="AL137" s="2848"/>
      <c r="AM137" s="2847"/>
      <c r="AN137" s="2848"/>
      <c r="AO137" s="2847"/>
      <c r="AP137" s="2848"/>
      <c r="AQ137" s="2847"/>
      <c r="AR137" s="2848"/>
      <c r="AS137" s="2847"/>
      <c r="AT137" s="2848"/>
      <c r="AU137" s="2847"/>
      <c r="AV137" s="2848"/>
      <c r="AW137" s="2847"/>
      <c r="AX137" s="2848"/>
      <c r="AY137" s="2847"/>
      <c r="AZ137" s="2848"/>
      <c r="BA137" s="2847"/>
      <c r="BB137" s="2848"/>
      <c r="BC137" s="2847"/>
      <c r="BD137" s="2848"/>
      <c r="BE137" s="2847"/>
      <c r="BF137" s="2848"/>
      <c r="BG137" s="2847"/>
      <c r="BH137" s="2848"/>
      <c r="BI137" s="1442"/>
    </row>
    <row r="138" spans="1:61" ht="6" customHeight="1">
      <c r="A138" s="2864"/>
      <c r="B138" s="1409"/>
      <c r="C138" s="1410"/>
      <c r="D138" s="1442"/>
      <c r="E138" s="2849"/>
      <c r="F138" s="2850"/>
      <c r="G138" s="2849"/>
      <c r="H138" s="2850"/>
      <c r="I138" s="2849"/>
      <c r="J138" s="2850"/>
      <c r="K138" s="2849"/>
      <c r="L138" s="2850"/>
      <c r="M138" s="2849"/>
      <c r="N138" s="2850"/>
      <c r="O138" s="2849"/>
      <c r="P138" s="2850"/>
      <c r="Q138" s="2849"/>
      <c r="R138" s="2850"/>
      <c r="S138" s="2849"/>
      <c r="T138" s="2850"/>
      <c r="U138" s="2849"/>
      <c r="V138" s="2850"/>
      <c r="W138" s="2849"/>
      <c r="X138" s="2850"/>
      <c r="Y138" s="2849"/>
      <c r="Z138" s="2850"/>
      <c r="AA138" s="2849"/>
      <c r="AB138" s="2850"/>
      <c r="AC138" s="2849"/>
      <c r="AD138" s="2850"/>
      <c r="AE138" s="2849"/>
      <c r="AF138" s="2850"/>
      <c r="AG138" s="2849"/>
      <c r="AH138" s="2850"/>
      <c r="AI138" s="2849"/>
      <c r="AJ138" s="2850"/>
      <c r="AK138" s="2849"/>
      <c r="AL138" s="2850"/>
      <c r="AM138" s="2849"/>
      <c r="AN138" s="2850"/>
      <c r="AO138" s="2849"/>
      <c r="AP138" s="2850"/>
      <c r="AQ138" s="2849"/>
      <c r="AR138" s="2850"/>
      <c r="AS138" s="2849"/>
      <c r="AT138" s="2850"/>
      <c r="AU138" s="2849"/>
      <c r="AV138" s="2850"/>
      <c r="AW138" s="2849"/>
      <c r="AX138" s="2850"/>
      <c r="AY138" s="2849"/>
      <c r="AZ138" s="2850"/>
      <c r="BA138" s="2849"/>
      <c r="BB138" s="2850"/>
      <c r="BC138" s="2849"/>
      <c r="BD138" s="2850"/>
      <c r="BE138" s="2849"/>
      <c r="BF138" s="2850"/>
      <c r="BG138" s="2849"/>
      <c r="BH138" s="2850"/>
      <c r="BI138" s="1442"/>
    </row>
    <row r="139" spans="1:61" ht="6" customHeight="1">
      <c r="A139" s="2864"/>
      <c r="B139" s="1257">
        <v>14</v>
      </c>
      <c r="C139" s="1258"/>
      <c r="D139" s="1439"/>
      <c r="E139" s="2845"/>
      <c r="F139" s="2846"/>
      <c r="G139" s="2845"/>
      <c r="H139" s="2846"/>
      <c r="I139" s="2845"/>
      <c r="J139" s="2846"/>
      <c r="K139" s="2845"/>
      <c r="L139" s="2846"/>
      <c r="M139" s="2845"/>
      <c r="N139" s="2846"/>
      <c r="O139" s="2845"/>
      <c r="P139" s="2846"/>
      <c r="Q139" s="2845"/>
      <c r="R139" s="2846"/>
      <c r="S139" s="2845"/>
      <c r="T139" s="2846"/>
      <c r="U139" s="2845"/>
      <c r="V139" s="2846"/>
      <c r="W139" s="2845"/>
      <c r="X139" s="2846"/>
      <c r="Y139" s="2845"/>
      <c r="Z139" s="2846"/>
      <c r="AA139" s="2845"/>
      <c r="AB139" s="2846"/>
      <c r="AC139" s="2845"/>
      <c r="AD139" s="2846"/>
      <c r="AE139" s="2845"/>
      <c r="AF139" s="2846"/>
      <c r="AG139" s="2845"/>
      <c r="AH139" s="2846"/>
      <c r="AI139" s="2845"/>
      <c r="AJ139" s="2846"/>
      <c r="AK139" s="2845"/>
      <c r="AL139" s="2846"/>
      <c r="AM139" s="2845"/>
      <c r="AN139" s="2846"/>
      <c r="AO139" s="2845"/>
      <c r="AP139" s="2846"/>
      <c r="AQ139" s="2845"/>
      <c r="AR139" s="2846"/>
      <c r="AS139" s="2845"/>
      <c r="AT139" s="2846"/>
      <c r="AU139" s="2845"/>
      <c r="AV139" s="2846"/>
      <c r="AW139" s="2845"/>
      <c r="AX139" s="2846"/>
      <c r="AY139" s="2845"/>
      <c r="AZ139" s="2846"/>
      <c r="BA139" s="2845"/>
      <c r="BB139" s="2846"/>
      <c r="BC139" s="2845"/>
      <c r="BD139" s="2846"/>
      <c r="BE139" s="2845"/>
      <c r="BF139" s="2846"/>
      <c r="BG139" s="2845"/>
      <c r="BH139" s="2846"/>
      <c r="BI139" s="1439" t="s">
        <v>108</v>
      </c>
    </row>
    <row r="140" spans="1:61" ht="3" customHeight="1">
      <c r="A140" s="2864"/>
      <c r="B140" s="1409"/>
      <c r="C140" s="1410"/>
      <c r="D140" s="1442"/>
      <c r="E140" s="2847"/>
      <c r="F140" s="2848"/>
      <c r="G140" s="2847"/>
      <c r="H140" s="2848"/>
      <c r="I140" s="2847"/>
      <c r="J140" s="2848"/>
      <c r="K140" s="2847"/>
      <c r="L140" s="2848"/>
      <c r="M140" s="2847"/>
      <c r="N140" s="2848"/>
      <c r="O140" s="2847"/>
      <c r="P140" s="2848"/>
      <c r="Q140" s="2847"/>
      <c r="R140" s="2848"/>
      <c r="S140" s="2847"/>
      <c r="T140" s="2848"/>
      <c r="U140" s="2847"/>
      <c r="V140" s="2848"/>
      <c r="W140" s="2847"/>
      <c r="X140" s="2848"/>
      <c r="Y140" s="2847"/>
      <c r="Z140" s="2848"/>
      <c r="AA140" s="2847"/>
      <c r="AB140" s="2848"/>
      <c r="AC140" s="2847"/>
      <c r="AD140" s="2848"/>
      <c r="AE140" s="2847"/>
      <c r="AF140" s="2848"/>
      <c r="AG140" s="2847"/>
      <c r="AH140" s="2848"/>
      <c r="AI140" s="2847"/>
      <c r="AJ140" s="2848"/>
      <c r="AK140" s="2847"/>
      <c r="AL140" s="2848"/>
      <c r="AM140" s="2847"/>
      <c r="AN140" s="2848"/>
      <c r="AO140" s="2847"/>
      <c r="AP140" s="2848"/>
      <c r="AQ140" s="2847"/>
      <c r="AR140" s="2848"/>
      <c r="AS140" s="2847"/>
      <c r="AT140" s="2848"/>
      <c r="AU140" s="2847"/>
      <c r="AV140" s="2848"/>
      <c r="AW140" s="2847"/>
      <c r="AX140" s="2848"/>
      <c r="AY140" s="2847"/>
      <c r="AZ140" s="2848"/>
      <c r="BA140" s="2847"/>
      <c r="BB140" s="2848"/>
      <c r="BC140" s="2847"/>
      <c r="BD140" s="2848"/>
      <c r="BE140" s="2847"/>
      <c r="BF140" s="2848"/>
      <c r="BG140" s="2847"/>
      <c r="BH140" s="2848"/>
      <c r="BI140" s="1442"/>
    </row>
    <row r="141" spans="1:61" ht="6" customHeight="1">
      <c r="A141" s="2864"/>
      <c r="B141" s="1409"/>
      <c r="C141" s="1410"/>
      <c r="D141" s="1442"/>
      <c r="E141" s="2849"/>
      <c r="F141" s="2850"/>
      <c r="G141" s="2849"/>
      <c r="H141" s="2850"/>
      <c r="I141" s="2849"/>
      <c r="J141" s="2850"/>
      <c r="K141" s="2849"/>
      <c r="L141" s="2850"/>
      <c r="M141" s="2849"/>
      <c r="N141" s="2850"/>
      <c r="O141" s="2849"/>
      <c r="P141" s="2850"/>
      <c r="Q141" s="2849"/>
      <c r="R141" s="2850"/>
      <c r="S141" s="2849"/>
      <c r="T141" s="2850"/>
      <c r="U141" s="2849"/>
      <c r="V141" s="2850"/>
      <c r="W141" s="2849"/>
      <c r="X141" s="2850"/>
      <c r="Y141" s="2849"/>
      <c r="Z141" s="2850"/>
      <c r="AA141" s="2849"/>
      <c r="AB141" s="2850"/>
      <c r="AC141" s="2849"/>
      <c r="AD141" s="2850"/>
      <c r="AE141" s="2849"/>
      <c r="AF141" s="2850"/>
      <c r="AG141" s="2849"/>
      <c r="AH141" s="2850"/>
      <c r="AI141" s="2849"/>
      <c r="AJ141" s="2850"/>
      <c r="AK141" s="2849"/>
      <c r="AL141" s="2850"/>
      <c r="AM141" s="2849"/>
      <c r="AN141" s="2850"/>
      <c r="AO141" s="2849"/>
      <c r="AP141" s="2850"/>
      <c r="AQ141" s="2849"/>
      <c r="AR141" s="2850"/>
      <c r="AS141" s="2849"/>
      <c r="AT141" s="2850"/>
      <c r="AU141" s="2849"/>
      <c r="AV141" s="2850"/>
      <c r="AW141" s="2849"/>
      <c r="AX141" s="2850"/>
      <c r="AY141" s="2849"/>
      <c r="AZ141" s="2850"/>
      <c r="BA141" s="2849"/>
      <c r="BB141" s="2850"/>
      <c r="BC141" s="2849"/>
      <c r="BD141" s="2850"/>
      <c r="BE141" s="2849"/>
      <c r="BF141" s="2850"/>
      <c r="BG141" s="2849"/>
      <c r="BH141" s="2850"/>
      <c r="BI141" s="1442"/>
    </row>
    <row r="142" spans="1:61" ht="6" customHeight="1">
      <c r="A142" s="2864"/>
      <c r="B142" s="1257">
        <v>15</v>
      </c>
      <c r="C142" s="1258"/>
      <c r="D142" s="1439"/>
      <c r="E142" s="2845"/>
      <c r="F142" s="2846"/>
      <c r="G142" s="2845"/>
      <c r="H142" s="2846"/>
      <c r="I142" s="2845"/>
      <c r="J142" s="2846"/>
      <c r="K142" s="2845"/>
      <c r="L142" s="2846"/>
      <c r="M142" s="2845"/>
      <c r="N142" s="2846"/>
      <c r="O142" s="2845"/>
      <c r="P142" s="2846"/>
      <c r="Q142" s="2845"/>
      <c r="R142" s="2846"/>
      <c r="S142" s="2845"/>
      <c r="T142" s="2846"/>
      <c r="U142" s="2845"/>
      <c r="V142" s="2846"/>
      <c r="W142" s="2845"/>
      <c r="X142" s="2846"/>
      <c r="Y142" s="2845"/>
      <c r="Z142" s="2846"/>
      <c r="AA142" s="2845"/>
      <c r="AB142" s="2846"/>
      <c r="AC142" s="2845"/>
      <c r="AD142" s="2846"/>
      <c r="AE142" s="2845"/>
      <c r="AF142" s="2846"/>
      <c r="AG142" s="2845"/>
      <c r="AH142" s="2846"/>
      <c r="AI142" s="2845"/>
      <c r="AJ142" s="2846"/>
      <c r="AK142" s="2845"/>
      <c r="AL142" s="2846"/>
      <c r="AM142" s="2845"/>
      <c r="AN142" s="2846"/>
      <c r="AO142" s="2845"/>
      <c r="AP142" s="2846"/>
      <c r="AQ142" s="2845"/>
      <c r="AR142" s="2846"/>
      <c r="AS142" s="2845"/>
      <c r="AT142" s="2846"/>
      <c r="AU142" s="2845"/>
      <c r="AV142" s="2846"/>
      <c r="AW142" s="2845"/>
      <c r="AX142" s="2846"/>
      <c r="AY142" s="2845"/>
      <c r="AZ142" s="2846"/>
      <c r="BA142" s="2845"/>
      <c r="BB142" s="2846"/>
      <c r="BC142" s="2845"/>
      <c r="BD142" s="2846"/>
      <c r="BE142" s="2845"/>
      <c r="BF142" s="2846"/>
      <c r="BG142" s="2845"/>
      <c r="BH142" s="2846"/>
      <c r="BI142" s="1439" t="s">
        <v>108</v>
      </c>
    </row>
    <row r="143" spans="1:61" ht="3" customHeight="1">
      <c r="A143" s="2864"/>
      <c r="B143" s="1409"/>
      <c r="C143" s="1410"/>
      <c r="D143" s="1442"/>
      <c r="E143" s="2847"/>
      <c r="F143" s="2848"/>
      <c r="G143" s="2847"/>
      <c r="H143" s="2848"/>
      <c r="I143" s="2847"/>
      <c r="J143" s="2848"/>
      <c r="K143" s="2847"/>
      <c r="L143" s="2848"/>
      <c r="M143" s="2847"/>
      <c r="N143" s="2848"/>
      <c r="O143" s="2847"/>
      <c r="P143" s="2848"/>
      <c r="Q143" s="2847"/>
      <c r="R143" s="2848"/>
      <c r="S143" s="2847"/>
      <c r="T143" s="2848"/>
      <c r="U143" s="2847"/>
      <c r="V143" s="2848"/>
      <c r="W143" s="2847"/>
      <c r="X143" s="2848"/>
      <c r="Y143" s="2847"/>
      <c r="Z143" s="2848"/>
      <c r="AA143" s="2847"/>
      <c r="AB143" s="2848"/>
      <c r="AC143" s="2847"/>
      <c r="AD143" s="2848"/>
      <c r="AE143" s="2847"/>
      <c r="AF143" s="2848"/>
      <c r="AG143" s="2847"/>
      <c r="AH143" s="2848"/>
      <c r="AI143" s="2847"/>
      <c r="AJ143" s="2848"/>
      <c r="AK143" s="2847"/>
      <c r="AL143" s="2848"/>
      <c r="AM143" s="2847"/>
      <c r="AN143" s="2848"/>
      <c r="AO143" s="2847"/>
      <c r="AP143" s="2848"/>
      <c r="AQ143" s="2847"/>
      <c r="AR143" s="2848"/>
      <c r="AS143" s="2847"/>
      <c r="AT143" s="2848"/>
      <c r="AU143" s="2847"/>
      <c r="AV143" s="2848"/>
      <c r="AW143" s="2847"/>
      <c r="AX143" s="2848"/>
      <c r="AY143" s="2847"/>
      <c r="AZ143" s="2848"/>
      <c r="BA143" s="2847"/>
      <c r="BB143" s="2848"/>
      <c r="BC143" s="2847"/>
      <c r="BD143" s="2848"/>
      <c r="BE143" s="2847"/>
      <c r="BF143" s="2848"/>
      <c r="BG143" s="2847"/>
      <c r="BH143" s="2848"/>
      <c r="BI143" s="1442"/>
    </row>
    <row r="144" spans="1:61" ht="6" customHeight="1">
      <c r="A144" s="2864"/>
      <c r="B144" s="1260"/>
      <c r="C144" s="1410"/>
      <c r="D144" s="1442"/>
      <c r="E144" s="2849"/>
      <c r="F144" s="2850"/>
      <c r="G144" s="2849"/>
      <c r="H144" s="2850"/>
      <c r="I144" s="2849"/>
      <c r="J144" s="2850"/>
      <c r="K144" s="2849"/>
      <c r="L144" s="2850"/>
      <c r="M144" s="2849"/>
      <c r="N144" s="2850"/>
      <c r="O144" s="2849"/>
      <c r="P144" s="2850"/>
      <c r="Q144" s="2849"/>
      <c r="R144" s="2850"/>
      <c r="S144" s="2849"/>
      <c r="T144" s="2850"/>
      <c r="U144" s="2849"/>
      <c r="V144" s="2850"/>
      <c r="W144" s="2849"/>
      <c r="X144" s="2850"/>
      <c r="Y144" s="2849"/>
      <c r="Z144" s="2850"/>
      <c r="AA144" s="2849"/>
      <c r="AB144" s="2850"/>
      <c r="AC144" s="2849"/>
      <c r="AD144" s="2850"/>
      <c r="AE144" s="2849"/>
      <c r="AF144" s="2850"/>
      <c r="AG144" s="2849"/>
      <c r="AH144" s="2850"/>
      <c r="AI144" s="2849"/>
      <c r="AJ144" s="2850"/>
      <c r="AK144" s="2849"/>
      <c r="AL144" s="2850"/>
      <c r="AM144" s="2849"/>
      <c r="AN144" s="2850"/>
      <c r="AO144" s="2849"/>
      <c r="AP144" s="2850"/>
      <c r="AQ144" s="2849"/>
      <c r="AR144" s="2850"/>
      <c r="AS144" s="2849"/>
      <c r="AT144" s="2850"/>
      <c r="AU144" s="2849"/>
      <c r="AV144" s="2850"/>
      <c r="AW144" s="2849"/>
      <c r="AX144" s="2850"/>
      <c r="AY144" s="2849"/>
      <c r="AZ144" s="2850"/>
      <c r="BA144" s="2849"/>
      <c r="BB144" s="2850"/>
      <c r="BC144" s="2849"/>
      <c r="BD144" s="2850"/>
      <c r="BE144" s="2849"/>
      <c r="BF144" s="2850"/>
      <c r="BG144" s="2849"/>
      <c r="BH144" s="2850"/>
      <c r="BI144" s="1440"/>
    </row>
    <row r="145" spans="1:61" ht="6" customHeight="1">
      <c r="A145" s="2864"/>
      <c r="B145" s="1409">
        <v>16</v>
      </c>
      <c r="C145" s="1258"/>
      <c r="D145" s="1439"/>
      <c r="E145" s="2845"/>
      <c r="F145" s="2846"/>
      <c r="G145" s="2845"/>
      <c r="H145" s="2846"/>
      <c r="I145" s="2845"/>
      <c r="J145" s="2846"/>
      <c r="K145" s="2845"/>
      <c r="L145" s="2846"/>
      <c r="M145" s="2845"/>
      <c r="N145" s="2846"/>
      <c r="O145" s="2845"/>
      <c r="P145" s="2846"/>
      <c r="Q145" s="2845"/>
      <c r="R145" s="2846"/>
      <c r="S145" s="2845"/>
      <c r="T145" s="2846"/>
      <c r="U145" s="2845"/>
      <c r="V145" s="2846"/>
      <c r="W145" s="2845"/>
      <c r="X145" s="2846"/>
      <c r="Y145" s="2845"/>
      <c r="Z145" s="2846"/>
      <c r="AA145" s="2845"/>
      <c r="AB145" s="2846"/>
      <c r="AC145" s="2845"/>
      <c r="AD145" s="2846"/>
      <c r="AE145" s="2845"/>
      <c r="AF145" s="2846"/>
      <c r="AG145" s="2845"/>
      <c r="AH145" s="2846"/>
      <c r="AI145" s="2845"/>
      <c r="AJ145" s="2846"/>
      <c r="AK145" s="2845"/>
      <c r="AL145" s="2846"/>
      <c r="AM145" s="2845"/>
      <c r="AN145" s="2846"/>
      <c r="AO145" s="2845"/>
      <c r="AP145" s="2846"/>
      <c r="AQ145" s="2845"/>
      <c r="AR145" s="2846"/>
      <c r="AS145" s="2845"/>
      <c r="AT145" s="2846"/>
      <c r="AU145" s="2845"/>
      <c r="AV145" s="2846"/>
      <c r="AW145" s="2845"/>
      <c r="AX145" s="2846"/>
      <c r="AY145" s="2845"/>
      <c r="AZ145" s="2846"/>
      <c r="BA145" s="2845"/>
      <c r="BB145" s="2846"/>
      <c r="BC145" s="2845"/>
      <c r="BD145" s="2846"/>
      <c r="BE145" s="2845"/>
      <c r="BF145" s="2846"/>
      <c r="BG145" s="2845"/>
      <c r="BH145" s="2846"/>
      <c r="BI145" s="1442" t="s">
        <v>108</v>
      </c>
    </row>
    <row r="146" spans="1:61" ht="3" customHeight="1">
      <c r="A146" s="2864"/>
      <c r="B146" s="1409"/>
      <c r="C146" s="1410"/>
      <c r="D146" s="1442"/>
      <c r="E146" s="2847"/>
      <c r="F146" s="2848"/>
      <c r="G146" s="2847"/>
      <c r="H146" s="2848"/>
      <c r="I146" s="2847"/>
      <c r="J146" s="2848"/>
      <c r="K146" s="2847"/>
      <c r="L146" s="2848"/>
      <c r="M146" s="2847"/>
      <c r="N146" s="2848"/>
      <c r="O146" s="2847"/>
      <c r="P146" s="2848"/>
      <c r="Q146" s="2847"/>
      <c r="R146" s="2848"/>
      <c r="S146" s="2847"/>
      <c r="T146" s="2848"/>
      <c r="U146" s="2847"/>
      <c r="V146" s="2848"/>
      <c r="W146" s="2847"/>
      <c r="X146" s="2848"/>
      <c r="Y146" s="2847"/>
      <c r="Z146" s="2848"/>
      <c r="AA146" s="2847"/>
      <c r="AB146" s="2848"/>
      <c r="AC146" s="2847"/>
      <c r="AD146" s="2848"/>
      <c r="AE146" s="2847"/>
      <c r="AF146" s="2848"/>
      <c r="AG146" s="2847"/>
      <c r="AH146" s="2848"/>
      <c r="AI146" s="2847"/>
      <c r="AJ146" s="2848"/>
      <c r="AK146" s="2847"/>
      <c r="AL146" s="2848"/>
      <c r="AM146" s="2847"/>
      <c r="AN146" s="2848"/>
      <c r="AO146" s="2847"/>
      <c r="AP146" s="2848"/>
      <c r="AQ146" s="2847"/>
      <c r="AR146" s="2848"/>
      <c r="AS146" s="2847"/>
      <c r="AT146" s="2848"/>
      <c r="AU146" s="2847"/>
      <c r="AV146" s="2848"/>
      <c r="AW146" s="2847"/>
      <c r="AX146" s="2848"/>
      <c r="AY146" s="2847"/>
      <c r="AZ146" s="2848"/>
      <c r="BA146" s="2847"/>
      <c r="BB146" s="2848"/>
      <c r="BC146" s="2847"/>
      <c r="BD146" s="2848"/>
      <c r="BE146" s="2847"/>
      <c r="BF146" s="2848"/>
      <c r="BG146" s="2847"/>
      <c r="BH146" s="2848"/>
      <c r="BI146" s="1442"/>
    </row>
    <row r="147" spans="1:61" ht="6" customHeight="1">
      <c r="A147" s="2864"/>
      <c r="B147" s="1260"/>
      <c r="C147" s="1261"/>
      <c r="D147" s="1440"/>
      <c r="E147" s="2849"/>
      <c r="F147" s="2850"/>
      <c r="G147" s="2849"/>
      <c r="H147" s="2850"/>
      <c r="I147" s="2849"/>
      <c r="J147" s="2850"/>
      <c r="K147" s="2849"/>
      <c r="L147" s="2850"/>
      <c r="M147" s="2849"/>
      <c r="N147" s="2850"/>
      <c r="O147" s="2849"/>
      <c r="P147" s="2850"/>
      <c r="Q147" s="2849"/>
      <c r="R147" s="2850"/>
      <c r="S147" s="2849"/>
      <c r="T147" s="2850"/>
      <c r="U147" s="2849"/>
      <c r="V147" s="2850"/>
      <c r="W147" s="2849"/>
      <c r="X147" s="2850"/>
      <c r="Y147" s="2849"/>
      <c r="Z147" s="2850"/>
      <c r="AA147" s="2849"/>
      <c r="AB147" s="2850"/>
      <c r="AC147" s="2849"/>
      <c r="AD147" s="2850"/>
      <c r="AE147" s="2849"/>
      <c r="AF147" s="2850"/>
      <c r="AG147" s="2849"/>
      <c r="AH147" s="2850"/>
      <c r="AI147" s="2849"/>
      <c r="AJ147" s="2850"/>
      <c r="AK147" s="2849"/>
      <c r="AL147" s="2850"/>
      <c r="AM147" s="2849"/>
      <c r="AN147" s="2850"/>
      <c r="AO147" s="2849"/>
      <c r="AP147" s="2850"/>
      <c r="AQ147" s="2849"/>
      <c r="AR147" s="2850"/>
      <c r="AS147" s="2849"/>
      <c r="AT147" s="2850"/>
      <c r="AU147" s="2849"/>
      <c r="AV147" s="2850"/>
      <c r="AW147" s="2849"/>
      <c r="AX147" s="2850"/>
      <c r="AY147" s="2849"/>
      <c r="AZ147" s="2850"/>
      <c r="BA147" s="2849"/>
      <c r="BB147" s="2850"/>
      <c r="BC147" s="2849"/>
      <c r="BD147" s="2850"/>
      <c r="BE147" s="2849"/>
      <c r="BF147" s="2850"/>
      <c r="BG147" s="2849"/>
      <c r="BH147" s="2850"/>
      <c r="BI147" s="1440"/>
    </row>
    <row r="148" spans="1:61" ht="6" customHeight="1">
      <c r="A148" s="2864"/>
      <c r="B148" s="1409">
        <v>17</v>
      </c>
      <c r="C148" s="1410"/>
      <c r="D148" s="1442"/>
      <c r="E148" s="2845"/>
      <c r="F148" s="2846"/>
      <c r="G148" s="2845"/>
      <c r="H148" s="2846"/>
      <c r="I148" s="2845"/>
      <c r="J148" s="2846"/>
      <c r="K148" s="2845"/>
      <c r="L148" s="2846"/>
      <c r="M148" s="2845"/>
      <c r="N148" s="2846"/>
      <c r="O148" s="2845"/>
      <c r="P148" s="2846"/>
      <c r="Q148" s="2845"/>
      <c r="R148" s="2846"/>
      <c r="S148" s="2845"/>
      <c r="T148" s="2846"/>
      <c r="U148" s="2845"/>
      <c r="V148" s="2846"/>
      <c r="W148" s="2845"/>
      <c r="X148" s="2846"/>
      <c r="Y148" s="2845"/>
      <c r="Z148" s="2846"/>
      <c r="AA148" s="2845"/>
      <c r="AB148" s="2846"/>
      <c r="AC148" s="2845"/>
      <c r="AD148" s="2846"/>
      <c r="AE148" s="2845"/>
      <c r="AF148" s="2846"/>
      <c r="AG148" s="2845"/>
      <c r="AH148" s="2846"/>
      <c r="AI148" s="2845"/>
      <c r="AJ148" s="2846"/>
      <c r="AK148" s="2845"/>
      <c r="AL148" s="2846"/>
      <c r="AM148" s="2845"/>
      <c r="AN148" s="2846"/>
      <c r="AO148" s="2845"/>
      <c r="AP148" s="2846"/>
      <c r="AQ148" s="2845"/>
      <c r="AR148" s="2846"/>
      <c r="AS148" s="2845"/>
      <c r="AT148" s="2846"/>
      <c r="AU148" s="2845"/>
      <c r="AV148" s="2846"/>
      <c r="AW148" s="2845"/>
      <c r="AX148" s="2846"/>
      <c r="AY148" s="2845"/>
      <c r="AZ148" s="2846"/>
      <c r="BA148" s="2845"/>
      <c r="BB148" s="2846"/>
      <c r="BC148" s="2845"/>
      <c r="BD148" s="2846"/>
      <c r="BE148" s="2845"/>
      <c r="BF148" s="2846"/>
      <c r="BG148" s="2845"/>
      <c r="BH148" s="2846"/>
      <c r="BI148" s="1442" t="s">
        <v>108</v>
      </c>
    </row>
    <row r="149" spans="1:61" ht="3" customHeight="1">
      <c r="A149" s="2864"/>
      <c r="B149" s="1409"/>
      <c r="C149" s="1410"/>
      <c r="D149" s="1442"/>
      <c r="E149" s="2847"/>
      <c r="F149" s="2848"/>
      <c r="G149" s="2847"/>
      <c r="H149" s="2848"/>
      <c r="I149" s="2847"/>
      <c r="J149" s="2848"/>
      <c r="K149" s="2847"/>
      <c r="L149" s="2848"/>
      <c r="M149" s="2847"/>
      <c r="N149" s="2848"/>
      <c r="O149" s="2847"/>
      <c r="P149" s="2848"/>
      <c r="Q149" s="2847"/>
      <c r="R149" s="2848"/>
      <c r="S149" s="2847"/>
      <c r="T149" s="2848"/>
      <c r="U149" s="2847"/>
      <c r="V149" s="2848"/>
      <c r="W149" s="2847"/>
      <c r="X149" s="2848"/>
      <c r="Y149" s="2847"/>
      <c r="Z149" s="2848"/>
      <c r="AA149" s="2847"/>
      <c r="AB149" s="2848"/>
      <c r="AC149" s="2847"/>
      <c r="AD149" s="2848"/>
      <c r="AE149" s="2847"/>
      <c r="AF149" s="2848"/>
      <c r="AG149" s="2847"/>
      <c r="AH149" s="2848"/>
      <c r="AI149" s="2847"/>
      <c r="AJ149" s="2848"/>
      <c r="AK149" s="2847"/>
      <c r="AL149" s="2848"/>
      <c r="AM149" s="2847"/>
      <c r="AN149" s="2848"/>
      <c r="AO149" s="2847"/>
      <c r="AP149" s="2848"/>
      <c r="AQ149" s="2847"/>
      <c r="AR149" s="2848"/>
      <c r="AS149" s="2847"/>
      <c r="AT149" s="2848"/>
      <c r="AU149" s="2847"/>
      <c r="AV149" s="2848"/>
      <c r="AW149" s="2847"/>
      <c r="AX149" s="2848"/>
      <c r="AY149" s="2847"/>
      <c r="AZ149" s="2848"/>
      <c r="BA149" s="2847"/>
      <c r="BB149" s="2848"/>
      <c r="BC149" s="2847"/>
      <c r="BD149" s="2848"/>
      <c r="BE149" s="2847"/>
      <c r="BF149" s="2848"/>
      <c r="BG149" s="2847"/>
      <c r="BH149" s="2848"/>
      <c r="BI149" s="1442"/>
    </row>
    <row r="150" spans="1:61" ht="6" customHeight="1">
      <c r="A150" s="2864"/>
      <c r="B150" s="1260"/>
      <c r="C150" s="1261"/>
      <c r="D150" s="1440"/>
      <c r="E150" s="2849"/>
      <c r="F150" s="2850"/>
      <c r="G150" s="2849"/>
      <c r="H150" s="2850"/>
      <c r="I150" s="2849"/>
      <c r="J150" s="2850"/>
      <c r="K150" s="2849"/>
      <c r="L150" s="2850"/>
      <c r="M150" s="2849"/>
      <c r="N150" s="2850"/>
      <c r="O150" s="2849"/>
      <c r="P150" s="2850"/>
      <c r="Q150" s="2849"/>
      <c r="R150" s="2850"/>
      <c r="S150" s="2849"/>
      <c r="T150" s="2850"/>
      <c r="U150" s="2849"/>
      <c r="V150" s="2850"/>
      <c r="W150" s="2849"/>
      <c r="X150" s="2850"/>
      <c r="Y150" s="2849"/>
      <c r="Z150" s="2850"/>
      <c r="AA150" s="2849"/>
      <c r="AB150" s="2850"/>
      <c r="AC150" s="2849"/>
      <c r="AD150" s="2850"/>
      <c r="AE150" s="2849"/>
      <c r="AF150" s="2850"/>
      <c r="AG150" s="2849"/>
      <c r="AH150" s="2850"/>
      <c r="AI150" s="2849"/>
      <c r="AJ150" s="2850"/>
      <c r="AK150" s="2849"/>
      <c r="AL150" s="2850"/>
      <c r="AM150" s="2849"/>
      <c r="AN150" s="2850"/>
      <c r="AO150" s="2849"/>
      <c r="AP150" s="2850"/>
      <c r="AQ150" s="2849"/>
      <c r="AR150" s="2850"/>
      <c r="AS150" s="2849"/>
      <c r="AT150" s="2850"/>
      <c r="AU150" s="2849"/>
      <c r="AV150" s="2850"/>
      <c r="AW150" s="2849"/>
      <c r="AX150" s="2850"/>
      <c r="AY150" s="2849"/>
      <c r="AZ150" s="2850"/>
      <c r="BA150" s="2849"/>
      <c r="BB150" s="2850"/>
      <c r="BC150" s="2849"/>
      <c r="BD150" s="2850"/>
      <c r="BE150" s="2849"/>
      <c r="BF150" s="2850"/>
      <c r="BG150" s="2849"/>
      <c r="BH150" s="2850"/>
      <c r="BI150" s="1440"/>
    </row>
    <row r="151" spans="1:61" ht="6" customHeight="1">
      <c r="A151" s="2864"/>
      <c r="B151" s="1409">
        <v>18</v>
      </c>
      <c r="C151" s="1410"/>
      <c r="D151" s="1442"/>
      <c r="E151" s="2845"/>
      <c r="F151" s="2846"/>
      <c r="G151" s="2845"/>
      <c r="H151" s="2846"/>
      <c r="I151" s="2845"/>
      <c r="J151" s="2846"/>
      <c r="K151" s="2845"/>
      <c r="L151" s="2846"/>
      <c r="M151" s="2845"/>
      <c r="N151" s="2846"/>
      <c r="O151" s="2845"/>
      <c r="P151" s="2846"/>
      <c r="Q151" s="2845"/>
      <c r="R151" s="2846"/>
      <c r="S151" s="2845"/>
      <c r="T151" s="2846"/>
      <c r="U151" s="2845"/>
      <c r="V151" s="2846"/>
      <c r="W151" s="2845"/>
      <c r="X151" s="2846"/>
      <c r="Y151" s="2845"/>
      <c r="Z151" s="2846"/>
      <c r="AA151" s="2845"/>
      <c r="AB151" s="2846"/>
      <c r="AC151" s="2845"/>
      <c r="AD151" s="2846"/>
      <c r="AE151" s="2845"/>
      <c r="AF151" s="2846"/>
      <c r="AG151" s="2845"/>
      <c r="AH151" s="2846"/>
      <c r="AI151" s="2845"/>
      <c r="AJ151" s="2846"/>
      <c r="AK151" s="2845"/>
      <c r="AL151" s="2846"/>
      <c r="AM151" s="2845"/>
      <c r="AN151" s="2846"/>
      <c r="AO151" s="2845"/>
      <c r="AP151" s="2846"/>
      <c r="AQ151" s="2845"/>
      <c r="AR151" s="2846"/>
      <c r="AS151" s="2845"/>
      <c r="AT151" s="2846"/>
      <c r="AU151" s="2845"/>
      <c r="AV151" s="2846"/>
      <c r="AW151" s="2845"/>
      <c r="AX151" s="2846"/>
      <c r="AY151" s="2845"/>
      <c r="AZ151" s="2846"/>
      <c r="BA151" s="2845"/>
      <c r="BB151" s="2846"/>
      <c r="BC151" s="2845"/>
      <c r="BD151" s="2846"/>
      <c r="BE151" s="2845"/>
      <c r="BF151" s="2846"/>
      <c r="BG151" s="2845"/>
      <c r="BH151" s="2846"/>
      <c r="BI151" s="1442" t="s">
        <v>108</v>
      </c>
    </row>
    <row r="152" spans="1:61" ht="3" customHeight="1">
      <c r="A152" s="2864"/>
      <c r="B152" s="1409"/>
      <c r="C152" s="1410"/>
      <c r="D152" s="1442"/>
      <c r="E152" s="2847"/>
      <c r="F152" s="2848"/>
      <c r="G152" s="2847"/>
      <c r="H152" s="2848"/>
      <c r="I152" s="2847"/>
      <c r="J152" s="2848"/>
      <c r="K152" s="2847"/>
      <c r="L152" s="2848"/>
      <c r="M152" s="2847"/>
      <c r="N152" s="2848"/>
      <c r="O152" s="2847"/>
      <c r="P152" s="2848"/>
      <c r="Q152" s="2847"/>
      <c r="R152" s="2848"/>
      <c r="S152" s="2847"/>
      <c r="T152" s="2848"/>
      <c r="U152" s="2847"/>
      <c r="V152" s="2848"/>
      <c r="W152" s="2847"/>
      <c r="X152" s="2848"/>
      <c r="Y152" s="2847"/>
      <c r="Z152" s="2848"/>
      <c r="AA152" s="2847"/>
      <c r="AB152" s="2848"/>
      <c r="AC152" s="2847"/>
      <c r="AD152" s="2848"/>
      <c r="AE152" s="2847"/>
      <c r="AF152" s="2848"/>
      <c r="AG152" s="2847"/>
      <c r="AH152" s="2848"/>
      <c r="AI152" s="2847"/>
      <c r="AJ152" s="2848"/>
      <c r="AK152" s="2847"/>
      <c r="AL152" s="2848"/>
      <c r="AM152" s="2847"/>
      <c r="AN152" s="2848"/>
      <c r="AO152" s="2847"/>
      <c r="AP152" s="2848"/>
      <c r="AQ152" s="2847"/>
      <c r="AR152" s="2848"/>
      <c r="AS152" s="2847"/>
      <c r="AT152" s="2848"/>
      <c r="AU152" s="2847"/>
      <c r="AV152" s="2848"/>
      <c r="AW152" s="2847"/>
      <c r="AX152" s="2848"/>
      <c r="AY152" s="2847"/>
      <c r="AZ152" s="2848"/>
      <c r="BA152" s="2847"/>
      <c r="BB152" s="2848"/>
      <c r="BC152" s="2847"/>
      <c r="BD152" s="2848"/>
      <c r="BE152" s="2847"/>
      <c r="BF152" s="2848"/>
      <c r="BG152" s="2847"/>
      <c r="BH152" s="2848"/>
      <c r="BI152" s="1442"/>
    </row>
    <row r="153" spans="1:61" ht="6" customHeight="1">
      <c r="A153" s="2864"/>
      <c r="B153" s="1260"/>
      <c r="C153" s="1261"/>
      <c r="D153" s="1440"/>
      <c r="E153" s="2849"/>
      <c r="F153" s="2850"/>
      <c r="G153" s="2849"/>
      <c r="H153" s="2850"/>
      <c r="I153" s="2849"/>
      <c r="J153" s="2850"/>
      <c r="K153" s="2849"/>
      <c r="L153" s="2850"/>
      <c r="M153" s="2849"/>
      <c r="N153" s="2850"/>
      <c r="O153" s="2849"/>
      <c r="P153" s="2850"/>
      <c r="Q153" s="2849"/>
      <c r="R153" s="2850"/>
      <c r="S153" s="2849"/>
      <c r="T153" s="2850"/>
      <c r="U153" s="2849"/>
      <c r="V153" s="2850"/>
      <c r="W153" s="2849"/>
      <c r="X153" s="2850"/>
      <c r="Y153" s="2849"/>
      <c r="Z153" s="2850"/>
      <c r="AA153" s="2849"/>
      <c r="AB153" s="2850"/>
      <c r="AC153" s="2849"/>
      <c r="AD153" s="2850"/>
      <c r="AE153" s="2849"/>
      <c r="AF153" s="2850"/>
      <c r="AG153" s="2849"/>
      <c r="AH153" s="2850"/>
      <c r="AI153" s="2849"/>
      <c r="AJ153" s="2850"/>
      <c r="AK153" s="2849"/>
      <c r="AL153" s="2850"/>
      <c r="AM153" s="2849"/>
      <c r="AN153" s="2850"/>
      <c r="AO153" s="2849"/>
      <c r="AP153" s="2850"/>
      <c r="AQ153" s="2849"/>
      <c r="AR153" s="2850"/>
      <c r="AS153" s="2849"/>
      <c r="AT153" s="2850"/>
      <c r="AU153" s="2849"/>
      <c r="AV153" s="2850"/>
      <c r="AW153" s="2849"/>
      <c r="AX153" s="2850"/>
      <c r="AY153" s="2849"/>
      <c r="AZ153" s="2850"/>
      <c r="BA153" s="2849"/>
      <c r="BB153" s="2850"/>
      <c r="BC153" s="2849"/>
      <c r="BD153" s="2850"/>
      <c r="BE153" s="2849"/>
      <c r="BF153" s="2850"/>
      <c r="BG153" s="2849"/>
      <c r="BH153" s="2850"/>
      <c r="BI153" s="1440"/>
    </row>
    <row r="154" spans="1:61" ht="6" customHeight="1">
      <c r="A154" s="2864"/>
      <c r="B154" s="1409">
        <v>19</v>
      </c>
      <c r="C154" s="1410"/>
      <c r="D154" s="1442"/>
      <c r="E154" s="2845"/>
      <c r="F154" s="2846"/>
      <c r="G154" s="2845"/>
      <c r="H154" s="2846"/>
      <c r="I154" s="2845"/>
      <c r="J154" s="2846"/>
      <c r="K154" s="2845"/>
      <c r="L154" s="2846"/>
      <c r="M154" s="2845"/>
      <c r="N154" s="2846"/>
      <c r="O154" s="2845"/>
      <c r="P154" s="2846"/>
      <c r="Q154" s="2845"/>
      <c r="R154" s="2846"/>
      <c r="S154" s="2845"/>
      <c r="T154" s="2846"/>
      <c r="U154" s="2845"/>
      <c r="V154" s="2846"/>
      <c r="W154" s="2845"/>
      <c r="X154" s="2846"/>
      <c r="Y154" s="2845"/>
      <c r="Z154" s="2846"/>
      <c r="AA154" s="2845"/>
      <c r="AB154" s="2846"/>
      <c r="AC154" s="2845"/>
      <c r="AD154" s="2846"/>
      <c r="AE154" s="2845"/>
      <c r="AF154" s="2846"/>
      <c r="AG154" s="2845"/>
      <c r="AH154" s="2846"/>
      <c r="AI154" s="2845"/>
      <c r="AJ154" s="2846"/>
      <c r="AK154" s="2845"/>
      <c r="AL154" s="2846"/>
      <c r="AM154" s="2845"/>
      <c r="AN154" s="2846"/>
      <c r="AO154" s="2845"/>
      <c r="AP154" s="2846"/>
      <c r="AQ154" s="2845"/>
      <c r="AR154" s="2846"/>
      <c r="AS154" s="2845"/>
      <c r="AT154" s="2846"/>
      <c r="AU154" s="2845"/>
      <c r="AV154" s="2846"/>
      <c r="AW154" s="2845"/>
      <c r="AX154" s="2846"/>
      <c r="AY154" s="2845"/>
      <c r="AZ154" s="2846"/>
      <c r="BA154" s="2845"/>
      <c r="BB154" s="2846"/>
      <c r="BC154" s="2845"/>
      <c r="BD154" s="2846"/>
      <c r="BE154" s="2845"/>
      <c r="BF154" s="2846"/>
      <c r="BG154" s="2845"/>
      <c r="BH154" s="2846"/>
      <c r="BI154" s="1442" t="s">
        <v>108</v>
      </c>
    </row>
    <row r="155" spans="1:61" ht="3" customHeight="1">
      <c r="A155" s="2864"/>
      <c r="B155" s="1409"/>
      <c r="C155" s="1410"/>
      <c r="D155" s="1442"/>
      <c r="E155" s="2847"/>
      <c r="F155" s="2848"/>
      <c r="G155" s="2847"/>
      <c r="H155" s="2848"/>
      <c r="I155" s="2847"/>
      <c r="J155" s="2848"/>
      <c r="K155" s="2847"/>
      <c r="L155" s="2848"/>
      <c r="M155" s="2847"/>
      <c r="N155" s="2848"/>
      <c r="O155" s="2847"/>
      <c r="P155" s="2848"/>
      <c r="Q155" s="2847"/>
      <c r="R155" s="2848"/>
      <c r="S155" s="2847"/>
      <c r="T155" s="2848"/>
      <c r="U155" s="2847"/>
      <c r="V155" s="2848"/>
      <c r="W155" s="2847"/>
      <c r="X155" s="2848"/>
      <c r="Y155" s="2847"/>
      <c r="Z155" s="2848"/>
      <c r="AA155" s="2847"/>
      <c r="AB155" s="2848"/>
      <c r="AC155" s="2847"/>
      <c r="AD155" s="2848"/>
      <c r="AE155" s="2847"/>
      <c r="AF155" s="2848"/>
      <c r="AG155" s="2847"/>
      <c r="AH155" s="2848"/>
      <c r="AI155" s="2847"/>
      <c r="AJ155" s="2848"/>
      <c r="AK155" s="2847"/>
      <c r="AL155" s="2848"/>
      <c r="AM155" s="2847"/>
      <c r="AN155" s="2848"/>
      <c r="AO155" s="2847"/>
      <c r="AP155" s="2848"/>
      <c r="AQ155" s="2847"/>
      <c r="AR155" s="2848"/>
      <c r="AS155" s="2847"/>
      <c r="AT155" s="2848"/>
      <c r="AU155" s="2847"/>
      <c r="AV155" s="2848"/>
      <c r="AW155" s="2847"/>
      <c r="AX155" s="2848"/>
      <c r="AY155" s="2847"/>
      <c r="AZ155" s="2848"/>
      <c r="BA155" s="2847"/>
      <c r="BB155" s="2848"/>
      <c r="BC155" s="2847"/>
      <c r="BD155" s="2848"/>
      <c r="BE155" s="2847"/>
      <c r="BF155" s="2848"/>
      <c r="BG155" s="2847"/>
      <c r="BH155" s="2848"/>
      <c r="BI155" s="1442"/>
    </row>
    <row r="156" spans="1:61" ht="6" customHeight="1">
      <c r="A156" s="2864"/>
      <c r="B156" s="1260"/>
      <c r="C156" s="1261"/>
      <c r="D156" s="1440"/>
      <c r="E156" s="2849"/>
      <c r="F156" s="2850"/>
      <c r="G156" s="2849"/>
      <c r="H156" s="2850"/>
      <c r="I156" s="2849"/>
      <c r="J156" s="2850"/>
      <c r="K156" s="2849"/>
      <c r="L156" s="2850"/>
      <c r="M156" s="2849"/>
      <c r="N156" s="2850"/>
      <c r="O156" s="2849"/>
      <c r="P156" s="2850"/>
      <c r="Q156" s="2849"/>
      <c r="R156" s="2850"/>
      <c r="S156" s="2849"/>
      <c r="T156" s="2850"/>
      <c r="U156" s="2849"/>
      <c r="V156" s="2850"/>
      <c r="W156" s="2849"/>
      <c r="X156" s="2850"/>
      <c r="Y156" s="2849"/>
      <c r="Z156" s="2850"/>
      <c r="AA156" s="2849"/>
      <c r="AB156" s="2850"/>
      <c r="AC156" s="2849"/>
      <c r="AD156" s="2850"/>
      <c r="AE156" s="2849"/>
      <c r="AF156" s="2850"/>
      <c r="AG156" s="2849"/>
      <c r="AH156" s="2850"/>
      <c r="AI156" s="2849"/>
      <c r="AJ156" s="2850"/>
      <c r="AK156" s="2849"/>
      <c r="AL156" s="2850"/>
      <c r="AM156" s="2849"/>
      <c r="AN156" s="2850"/>
      <c r="AO156" s="2849"/>
      <c r="AP156" s="2850"/>
      <c r="AQ156" s="2849"/>
      <c r="AR156" s="2850"/>
      <c r="AS156" s="2849"/>
      <c r="AT156" s="2850"/>
      <c r="AU156" s="2849"/>
      <c r="AV156" s="2850"/>
      <c r="AW156" s="2849"/>
      <c r="AX156" s="2850"/>
      <c r="AY156" s="2849"/>
      <c r="AZ156" s="2850"/>
      <c r="BA156" s="2849"/>
      <c r="BB156" s="2850"/>
      <c r="BC156" s="2849"/>
      <c r="BD156" s="2850"/>
      <c r="BE156" s="2849"/>
      <c r="BF156" s="2850"/>
      <c r="BG156" s="2849"/>
      <c r="BH156" s="2850"/>
      <c r="BI156" s="1440"/>
    </row>
    <row r="157" spans="1:61" ht="6" customHeight="1">
      <c r="A157" s="2864"/>
      <c r="B157" s="1409">
        <v>20</v>
      </c>
      <c r="C157" s="1410"/>
      <c r="D157" s="1442"/>
      <c r="E157" s="2845"/>
      <c r="F157" s="2846"/>
      <c r="G157" s="2845"/>
      <c r="H157" s="2846"/>
      <c r="I157" s="2845"/>
      <c r="J157" s="2846"/>
      <c r="K157" s="2845"/>
      <c r="L157" s="2846"/>
      <c r="M157" s="2845"/>
      <c r="N157" s="2846"/>
      <c r="O157" s="2845"/>
      <c r="P157" s="2846"/>
      <c r="Q157" s="2845"/>
      <c r="R157" s="2846"/>
      <c r="S157" s="2845"/>
      <c r="T157" s="2846"/>
      <c r="U157" s="2845"/>
      <c r="V157" s="2846"/>
      <c r="W157" s="2845"/>
      <c r="X157" s="2846"/>
      <c r="Y157" s="2845"/>
      <c r="Z157" s="2846"/>
      <c r="AA157" s="2845"/>
      <c r="AB157" s="2846"/>
      <c r="AC157" s="2845"/>
      <c r="AD157" s="2846"/>
      <c r="AE157" s="2845"/>
      <c r="AF157" s="2846"/>
      <c r="AG157" s="2845"/>
      <c r="AH157" s="2846"/>
      <c r="AI157" s="2845"/>
      <c r="AJ157" s="2846"/>
      <c r="AK157" s="2845"/>
      <c r="AL157" s="2846"/>
      <c r="AM157" s="2845"/>
      <c r="AN157" s="2846"/>
      <c r="AO157" s="2845"/>
      <c r="AP157" s="2846"/>
      <c r="AQ157" s="2845"/>
      <c r="AR157" s="2846"/>
      <c r="AS157" s="2845"/>
      <c r="AT157" s="2846"/>
      <c r="AU157" s="2845"/>
      <c r="AV157" s="2846"/>
      <c r="AW157" s="2845"/>
      <c r="AX157" s="2846"/>
      <c r="AY157" s="2845"/>
      <c r="AZ157" s="2846"/>
      <c r="BA157" s="2845"/>
      <c r="BB157" s="2846"/>
      <c r="BC157" s="2845"/>
      <c r="BD157" s="2846"/>
      <c r="BE157" s="2845"/>
      <c r="BF157" s="2846"/>
      <c r="BG157" s="2845"/>
      <c r="BH157" s="2846"/>
      <c r="BI157" s="1442" t="s">
        <v>108</v>
      </c>
    </row>
    <row r="158" spans="1:61" ht="3" customHeight="1">
      <c r="A158" s="2864"/>
      <c r="B158" s="1409"/>
      <c r="C158" s="1410"/>
      <c r="D158" s="1442"/>
      <c r="E158" s="2847"/>
      <c r="F158" s="2848"/>
      <c r="G158" s="2847"/>
      <c r="H158" s="2848"/>
      <c r="I158" s="2847"/>
      <c r="J158" s="2848"/>
      <c r="K158" s="2847"/>
      <c r="L158" s="2848"/>
      <c r="M158" s="2847"/>
      <c r="N158" s="2848"/>
      <c r="O158" s="2847"/>
      <c r="P158" s="2848"/>
      <c r="Q158" s="2847"/>
      <c r="R158" s="2848"/>
      <c r="S158" s="2847"/>
      <c r="T158" s="2848"/>
      <c r="U158" s="2847"/>
      <c r="V158" s="2848"/>
      <c r="W158" s="2847"/>
      <c r="X158" s="2848"/>
      <c r="Y158" s="2847"/>
      <c r="Z158" s="2848"/>
      <c r="AA158" s="2847"/>
      <c r="AB158" s="2848"/>
      <c r="AC158" s="2847"/>
      <c r="AD158" s="2848"/>
      <c r="AE158" s="2847"/>
      <c r="AF158" s="2848"/>
      <c r="AG158" s="2847"/>
      <c r="AH158" s="2848"/>
      <c r="AI158" s="2847"/>
      <c r="AJ158" s="2848"/>
      <c r="AK158" s="2847"/>
      <c r="AL158" s="2848"/>
      <c r="AM158" s="2847"/>
      <c r="AN158" s="2848"/>
      <c r="AO158" s="2847"/>
      <c r="AP158" s="2848"/>
      <c r="AQ158" s="2847"/>
      <c r="AR158" s="2848"/>
      <c r="AS158" s="2847"/>
      <c r="AT158" s="2848"/>
      <c r="AU158" s="2847"/>
      <c r="AV158" s="2848"/>
      <c r="AW158" s="2847"/>
      <c r="AX158" s="2848"/>
      <c r="AY158" s="2847"/>
      <c r="AZ158" s="2848"/>
      <c r="BA158" s="2847"/>
      <c r="BB158" s="2848"/>
      <c r="BC158" s="2847"/>
      <c r="BD158" s="2848"/>
      <c r="BE158" s="2847"/>
      <c r="BF158" s="2848"/>
      <c r="BG158" s="2847"/>
      <c r="BH158" s="2848"/>
      <c r="BI158" s="1442"/>
    </row>
    <row r="159" spans="1:61" ht="6" customHeight="1">
      <c r="A159" s="2864"/>
      <c r="B159" s="1884"/>
      <c r="C159" s="1261"/>
      <c r="D159" s="1440"/>
      <c r="E159" s="2849"/>
      <c r="F159" s="2850"/>
      <c r="G159" s="2849"/>
      <c r="H159" s="2850"/>
      <c r="I159" s="2849"/>
      <c r="J159" s="2850"/>
      <c r="K159" s="2849"/>
      <c r="L159" s="2850"/>
      <c r="M159" s="2849"/>
      <c r="N159" s="2850"/>
      <c r="O159" s="2849"/>
      <c r="P159" s="2850"/>
      <c r="Q159" s="2849"/>
      <c r="R159" s="2850"/>
      <c r="S159" s="2849"/>
      <c r="T159" s="2850"/>
      <c r="U159" s="2849"/>
      <c r="V159" s="2850"/>
      <c r="W159" s="2849"/>
      <c r="X159" s="2850"/>
      <c r="Y159" s="2849"/>
      <c r="Z159" s="2850"/>
      <c r="AA159" s="2849"/>
      <c r="AB159" s="2850"/>
      <c r="AC159" s="2849"/>
      <c r="AD159" s="2850"/>
      <c r="AE159" s="2849"/>
      <c r="AF159" s="2850"/>
      <c r="AG159" s="2849"/>
      <c r="AH159" s="2850"/>
      <c r="AI159" s="2849"/>
      <c r="AJ159" s="2850"/>
      <c r="AK159" s="2849"/>
      <c r="AL159" s="2850"/>
      <c r="AM159" s="2849"/>
      <c r="AN159" s="2850"/>
      <c r="AO159" s="2849"/>
      <c r="AP159" s="2850"/>
      <c r="AQ159" s="2849"/>
      <c r="AR159" s="2850"/>
      <c r="AS159" s="2849"/>
      <c r="AT159" s="2850"/>
      <c r="AU159" s="2849"/>
      <c r="AV159" s="2850"/>
      <c r="AW159" s="2849"/>
      <c r="AX159" s="2850"/>
      <c r="AY159" s="2849"/>
      <c r="AZ159" s="2850"/>
      <c r="BA159" s="2849"/>
      <c r="BB159" s="2850"/>
      <c r="BC159" s="2849"/>
      <c r="BD159" s="2850"/>
      <c r="BE159" s="2849"/>
      <c r="BF159" s="2850"/>
      <c r="BG159" s="2849"/>
      <c r="BH159" s="2850"/>
      <c r="BI159" s="1442"/>
    </row>
    <row r="160" spans="1:61" ht="15.9" customHeight="1">
      <c r="A160" s="2865"/>
      <c r="B160" s="1147" t="s">
        <v>10</v>
      </c>
      <c r="C160" s="1149"/>
      <c r="D160" s="1148"/>
      <c r="E160" s="2843">
        <f>SUM(E97:E159)</f>
        <v>0</v>
      </c>
      <c r="F160" s="2844"/>
      <c r="G160" s="2843">
        <f t="shared" ref="G160" si="54">SUM(G97:G159)</f>
        <v>0</v>
      </c>
      <c r="H160" s="2844"/>
      <c r="I160" s="2843">
        <f t="shared" ref="I160" si="55">SUM(I97:I159)</f>
        <v>0</v>
      </c>
      <c r="J160" s="2844"/>
      <c r="K160" s="2843">
        <f t="shared" ref="K160" si="56">SUM(K97:K159)</f>
        <v>0</v>
      </c>
      <c r="L160" s="2844"/>
      <c r="M160" s="2843">
        <f t="shared" ref="M160" si="57">SUM(M97:M159)</f>
        <v>0</v>
      </c>
      <c r="N160" s="2844"/>
      <c r="O160" s="2843">
        <f t="shared" ref="O160" si="58">SUM(O97:O159)</f>
        <v>0</v>
      </c>
      <c r="P160" s="2844"/>
      <c r="Q160" s="2843">
        <f t="shared" ref="Q160" si="59">SUM(Q97:Q159)</f>
        <v>0</v>
      </c>
      <c r="R160" s="2844"/>
      <c r="S160" s="2843">
        <f t="shared" ref="S160" si="60">SUM(S97:S159)</f>
        <v>0</v>
      </c>
      <c r="T160" s="2844"/>
      <c r="U160" s="2843">
        <f t="shared" ref="U160" si="61">SUM(U97:U159)</f>
        <v>0</v>
      </c>
      <c r="V160" s="2844"/>
      <c r="W160" s="2843">
        <f t="shared" ref="W160" si="62">SUM(W97:W159)</f>
        <v>0</v>
      </c>
      <c r="X160" s="2844"/>
      <c r="Y160" s="2843">
        <f t="shared" ref="Y160" si="63">SUM(Y97:Y159)</f>
        <v>0</v>
      </c>
      <c r="Z160" s="2844"/>
      <c r="AA160" s="2843">
        <f t="shared" ref="AA160" si="64">SUM(AA97:AA159)</f>
        <v>0</v>
      </c>
      <c r="AB160" s="2844"/>
      <c r="AC160" s="2843">
        <f t="shared" ref="AC160" si="65">SUM(AC97:AC159)</f>
        <v>0</v>
      </c>
      <c r="AD160" s="2844"/>
      <c r="AE160" s="2843">
        <f t="shared" ref="AE160" si="66">SUM(AE97:AE159)</f>
        <v>0</v>
      </c>
      <c r="AF160" s="2844"/>
      <c r="AG160" s="2843">
        <f t="shared" ref="AG160" si="67">SUM(AG97:AG159)</f>
        <v>0</v>
      </c>
      <c r="AH160" s="2844"/>
      <c r="AI160" s="2843">
        <f t="shared" ref="AI160" si="68">SUM(AI97:AI159)</f>
        <v>0</v>
      </c>
      <c r="AJ160" s="2844"/>
      <c r="AK160" s="2843">
        <f t="shared" ref="AK160" si="69">SUM(AK97:AK159)</f>
        <v>0</v>
      </c>
      <c r="AL160" s="2844"/>
      <c r="AM160" s="2843">
        <f t="shared" ref="AM160" si="70">SUM(AM97:AM159)</f>
        <v>0</v>
      </c>
      <c r="AN160" s="2844"/>
      <c r="AO160" s="2843">
        <f t="shared" ref="AO160" si="71">SUM(AO97:AO159)</f>
        <v>0</v>
      </c>
      <c r="AP160" s="2844"/>
      <c r="AQ160" s="2843">
        <f t="shared" ref="AQ160" si="72">SUM(AQ97:AQ159)</f>
        <v>0</v>
      </c>
      <c r="AR160" s="2844"/>
      <c r="AS160" s="2843">
        <f t="shared" ref="AS160" si="73">SUM(AS97:AS159)</f>
        <v>0</v>
      </c>
      <c r="AT160" s="2844"/>
      <c r="AU160" s="2843">
        <f t="shared" ref="AU160" si="74">SUM(AU97:AU159)</f>
        <v>0</v>
      </c>
      <c r="AV160" s="2844"/>
      <c r="AW160" s="2843">
        <f t="shared" ref="AW160" si="75">SUM(AW97:AW159)</f>
        <v>0</v>
      </c>
      <c r="AX160" s="2844"/>
      <c r="AY160" s="2843">
        <f t="shared" ref="AY160" si="76">SUM(AY97:AY159)</f>
        <v>0</v>
      </c>
      <c r="AZ160" s="2844"/>
      <c r="BA160" s="2843">
        <f t="shared" ref="BA160" si="77">SUM(BA97:BA159)</f>
        <v>0</v>
      </c>
      <c r="BB160" s="2844"/>
      <c r="BC160" s="2843">
        <f t="shared" ref="BC160" si="78">SUM(BC97:BC159)</f>
        <v>0</v>
      </c>
      <c r="BD160" s="2844"/>
      <c r="BE160" s="2843">
        <f t="shared" ref="BE160" si="79">SUM(BE97:BE159)</f>
        <v>0</v>
      </c>
      <c r="BF160" s="2844"/>
      <c r="BG160" s="2843">
        <f t="shared" ref="BG160" si="80">SUM(BG97:BG159)</f>
        <v>0</v>
      </c>
      <c r="BH160" s="2844"/>
      <c r="BI160" s="640"/>
    </row>
    <row r="161" spans="1:61" ht="15.9" customHeight="1">
      <c r="A161" s="1147" t="s">
        <v>1675</v>
      </c>
      <c r="B161" s="1149"/>
      <c r="C161" s="1149"/>
      <c r="D161" s="1148"/>
      <c r="E161" s="2841" t="str">
        <f>IF(E93=0,"",IF(E160&gt;=E93,"適","否"))</f>
        <v/>
      </c>
      <c r="F161" s="2842"/>
      <c r="G161" s="2841" t="str">
        <f t="shared" ref="G161" si="81">IF(G93=0,"",IF(G160&gt;=G93,"適","否"))</f>
        <v/>
      </c>
      <c r="H161" s="2842"/>
      <c r="I161" s="2841" t="str">
        <f t="shared" ref="I161" si="82">IF(I93=0,"",IF(I160&gt;=I93,"適","否"))</f>
        <v/>
      </c>
      <c r="J161" s="2842"/>
      <c r="K161" s="2841" t="str">
        <f t="shared" ref="K161" si="83">IF(K93=0,"",IF(K160&gt;=K93,"適","否"))</f>
        <v/>
      </c>
      <c r="L161" s="2842"/>
      <c r="M161" s="2841" t="str">
        <f t="shared" ref="M161" si="84">IF(M93=0,"",IF(M160&gt;=M93,"適","否"))</f>
        <v/>
      </c>
      <c r="N161" s="2842"/>
      <c r="O161" s="2841" t="str">
        <f t="shared" ref="O161" si="85">IF(O93=0,"",IF(O160&gt;=O93,"適","否"))</f>
        <v/>
      </c>
      <c r="P161" s="2842"/>
      <c r="Q161" s="2841" t="str">
        <f t="shared" ref="Q161" si="86">IF(Q93=0,"",IF(Q160&gt;=Q93,"適","否"))</f>
        <v/>
      </c>
      <c r="R161" s="2842"/>
      <c r="S161" s="2841" t="str">
        <f t="shared" ref="S161" si="87">IF(S93=0,"",IF(S160&gt;=S93,"適","否"))</f>
        <v/>
      </c>
      <c r="T161" s="2842"/>
      <c r="U161" s="2841" t="str">
        <f t="shared" ref="U161" si="88">IF(U93=0,"",IF(U160&gt;=U93,"適","否"))</f>
        <v/>
      </c>
      <c r="V161" s="2842"/>
      <c r="W161" s="2841" t="str">
        <f t="shared" ref="W161" si="89">IF(W93=0,"",IF(W160&gt;=W93,"適","否"))</f>
        <v/>
      </c>
      <c r="X161" s="2842"/>
      <c r="Y161" s="2841" t="str">
        <f t="shared" ref="Y161" si="90">IF(Y93=0,"",IF(Y160&gt;=Y93,"適","否"))</f>
        <v/>
      </c>
      <c r="Z161" s="2842"/>
      <c r="AA161" s="2841" t="str">
        <f t="shared" ref="AA161" si="91">IF(AA93=0,"",IF(AA160&gt;=AA93,"適","否"))</f>
        <v/>
      </c>
      <c r="AB161" s="2842"/>
      <c r="AC161" s="2841" t="str">
        <f t="shared" ref="AC161" si="92">IF(AC93=0,"",IF(AC160&gt;=AC93,"適","否"))</f>
        <v/>
      </c>
      <c r="AD161" s="2842"/>
      <c r="AE161" s="2841" t="str">
        <f t="shared" ref="AE161" si="93">IF(AE93=0,"",IF(AE160&gt;=AE93,"適","否"))</f>
        <v/>
      </c>
      <c r="AF161" s="2842"/>
      <c r="AG161" s="2841" t="str">
        <f t="shared" ref="AG161" si="94">IF(AG93=0,"",IF(AG160&gt;=AG93,"適","否"))</f>
        <v/>
      </c>
      <c r="AH161" s="2842"/>
      <c r="AI161" s="2841" t="str">
        <f t="shared" ref="AI161" si="95">IF(AI93=0,"",IF(AI160&gt;=AI93,"適","否"))</f>
        <v/>
      </c>
      <c r="AJ161" s="2842"/>
      <c r="AK161" s="2841" t="str">
        <f t="shared" ref="AK161" si="96">IF(AK93=0,"",IF(AK160&gt;=AK93,"適","否"))</f>
        <v/>
      </c>
      <c r="AL161" s="2842"/>
      <c r="AM161" s="2841" t="str">
        <f t="shared" ref="AM161" si="97">IF(AM93=0,"",IF(AM160&gt;=AM93,"適","否"))</f>
        <v/>
      </c>
      <c r="AN161" s="2842"/>
      <c r="AO161" s="2841" t="str">
        <f t="shared" ref="AO161" si="98">IF(AO93=0,"",IF(AO160&gt;=AO93,"適","否"))</f>
        <v/>
      </c>
      <c r="AP161" s="2842"/>
      <c r="AQ161" s="2841" t="str">
        <f t="shared" ref="AQ161" si="99">IF(AQ93=0,"",IF(AQ160&gt;=AQ93,"適","否"))</f>
        <v/>
      </c>
      <c r="AR161" s="2842"/>
      <c r="AS161" s="2841" t="str">
        <f t="shared" ref="AS161" si="100">IF(AS93=0,"",IF(AS160&gt;=AS93,"適","否"))</f>
        <v/>
      </c>
      <c r="AT161" s="2842"/>
      <c r="AU161" s="2841" t="str">
        <f t="shared" ref="AU161" si="101">IF(AU93=0,"",IF(AU160&gt;=AU93,"適","否"))</f>
        <v/>
      </c>
      <c r="AV161" s="2842"/>
      <c r="AW161" s="2841" t="str">
        <f t="shared" ref="AW161" si="102">IF(AW93=0,"",IF(AW160&gt;=AW93,"適","否"))</f>
        <v/>
      </c>
      <c r="AX161" s="2842"/>
      <c r="AY161" s="2841" t="str">
        <f t="shared" ref="AY161" si="103">IF(AY93=0,"",IF(AY160&gt;=AY93,"適","否"))</f>
        <v/>
      </c>
      <c r="AZ161" s="2842"/>
      <c r="BA161" s="2841" t="str">
        <f t="shared" ref="BA161" si="104">IF(BA93=0,"",IF(BA160&gt;=BA93,"適","否"))</f>
        <v/>
      </c>
      <c r="BB161" s="2842"/>
      <c r="BC161" s="2841" t="str">
        <f t="shared" ref="BC161" si="105">IF(BC93=0,"",IF(BC160&gt;=BC93,"適","否"))</f>
        <v/>
      </c>
      <c r="BD161" s="2842"/>
      <c r="BE161" s="2841" t="str">
        <f t="shared" ref="BE161" si="106">IF(BE93=0,"",IF(BE160&gt;=BE93,"適","否"))</f>
        <v/>
      </c>
      <c r="BF161" s="2842"/>
      <c r="BG161" s="2841" t="str">
        <f t="shared" ref="BG161" si="107">IF(BG93=0,"",IF(BG160&gt;=BG93,"適","否"))</f>
        <v/>
      </c>
      <c r="BH161" s="2842"/>
      <c r="BI161" s="640"/>
    </row>
    <row r="162" spans="1:61" s="36" customFormat="1" ht="12.75" customHeight="1">
      <c r="A162" s="915" t="s">
        <v>674</v>
      </c>
      <c r="B162" s="36" t="s">
        <v>1685</v>
      </c>
      <c r="E162" s="46"/>
      <c r="F162" s="46"/>
    </row>
    <row r="163" spans="1:61" ht="12.75" customHeight="1"/>
    <row r="164" spans="1:61" s="36" customFormat="1" ht="12.75" customHeight="1">
      <c r="A164" s="2840"/>
      <c r="B164" s="2840"/>
      <c r="C164" s="2840"/>
      <c r="D164" s="2840"/>
      <c r="E164" s="2840"/>
      <c r="F164" s="2840"/>
      <c r="G164" s="2840"/>
      <c r="H164" s="2840"/>
      <c r="I164" s="2840"/>
      <c r="J164" s="2840"/>
      <c r="K164" s="2840"/>
      <c r="L164" s="2840"/>
      <c r="M164" s="2840"/>
      <c r="N164" s="2840"/>
      <c r="O164" s="2840"/>
      <c r="P164" s="2840"/>
      <c r="Q164" s="2840"/>
      <c r="R164" s="2840"/>
      <c r="S164" s="2840"/>
      <c r="T164" s="2840"/>
      <c r="U164" s="2840"/>
      <c r="V164" s="2840"/>
      <c r="W164" s="2840"/>
      <c r="X164" s="2840"/>
      <c r="Y164" s="2840"/>
      <c r="Z164" s="2840"/>
      <c r="AA164" s="2840"/>
      <c r="AB164" s="2840"/>
      <c r="AC164" s="2840"/>
      <c r="AD164" s="2840"/>
      <c r="AE164" s="2840"/>
      <c r="AF164" s="2840"/>
      <c r="AG164" s="2840"/>
      <c r="AH164" s="2840"/>
      <c r="AI164" s="2840"/>
      <c r="AJ164" s="2840"/>
      <c r="AK164" s="2840"/>
      <c r="AL164" s="2840"/>
      <c r="AM164" s="2840"/>
      <c r="AN164" s="2840"/>
      <c r="AO164" s="2840"/>
      <c r="AP164" s="2840"/>
      <c r="AQ164" s="2840"/>
      <c r="AR164" s="2840"/>
      <c r="AS164" s="2840"/>
      <c r="AT164" s="2840"/>
      <c r="AU164" s="2840"/>
      <c r="AV164" s="2840"/>
      <c r="AW164" s="2840"/>
      <c r="AX164" s="2840"/>
      <c r="AY164" s="2840"/>
      <c r="AZ164" s="2840"/>
      <c r="BA164" s="2840"/>
      <c r="BB164" s="2840"/>
      <c r="BC164" s="2840"/>
      <c r="BD164" s="2840"/>
      <c r="BE164" s="2840"/>
      <c r="BF164" s="2840"/>
      <c r="BG164" s="2840"/>
      <c r="BH164" s="2840"/>
      <c r="BI164" s="2840"/>
    </row>
    <row r="165" spans="1:61" ht="12.75" customHeight="1"/>
    <row r="166" spans="1:61" ht="12.75" customHeight="1"/>
  </sheetData>
  <mergeCells count="1897">
    <mergeCell ref="AW3:AZ3"/>
    <mergeCell ref="BA3:BD3"/>
    <mergeCell ref="BE3:BH3"/>
    <mergeCell ref="BI3:BI11"/>
    <mergeCell ref="A4:A10"/>
    <mergeCell ref="B4:B9"/>
    <mergeCell ref="E4:F4"/>
    <mergeCell ref="G4:H4"/>
    <mergeCell ref="I4:J4"/>
    <mergeCell ref="K4:L4"/>
    <mergeCell ref="Y3:AB3"/>
    <mergeCell ref="AC3:AF3"/>
    <mergeCell ref="AG3:AJ3"/>
    <mergeCell ref="AK3:AN3"/>
    <mergeCell ref="AO3:AR3"/>
    <mergeCell ref="AS3:AV3"/>
    <mergeCell ref="A3:D3"/>
    <mergeCell ref="E3:H3"/>
    <mergeCell ref="I3:L3"/>
    <mergeCell ref="M3:P3"/>
    <mergeCell ref="Q3:T3"/>
    <mergeCell ref="U3:X3"/>
    <mergeCell ref="M5:N5"/>
    <mergeCell ref="O5:P5"/>
    <mergeCell ref="AW4:AX4"/>
    <mergeCell ref="AY4:AZ4"/>
    <mergeCell ref="BA4:BB4"/>
    <mergeCell ref="BC4:BD4"/>
    <mergeCell ref="BE4:BF4"/>
    <mergeCell ref="BG4:BH4"/>
    <mergeCell ref="AK4:AL4"/>
    <mergeCell ref="AM4:AN4"/>
    <mergeCell ref="AO4:AP4"/>
    <mergeCell ref="AQ4:AR4"/>
    <mergeCell ref="AS4:AT4"/>
    <mergeCell ref="AU4:AV4"/>
    <mergeCell ref="Y4:Z4"/>
    <mergeCell ref="AA4:AB4"/>
    <mergeCell ref="AC4:AD4"/>
    <mergeCell ref="AE4:AF4"/>
    <mergeCell ref="AG4:AH4"/>
    <mergeCell ref="AI4:AJ4"/>
    <mergeCell ref="M4:N4"/>
    <mergeCell ref="O4:P4"/>
    <mergeCell ref="Q4:R4"/>
    <mergeCell ref="S4:T4"/>
    <mergeCell ref="U4:V4"/>
    <mergeCell ref="W4:X4"/>
    <mergeCell ref="BA5:BB5"/>
    <mergeCell ref="BC5:BD5"/>
    <mergeCell ref="BE5:BF5"/>
    <mergeCell ref="BG5:BH5"/>
    <mergeCell ref="E6:F6"/>
    <mergeCell ref="G6:H6"/>
    <mergeCell ref="I6:J6"/>
    <mergeCell ref="K6:L6"/>
    <mergeCell ref="M6:N6"/>
    <mergeCell ref="O6:P6"/>
    <mergeCell ref="AO5:AP5"/>
    <mergeCell ref="AQ5:AR5"/>
    <mergeCell ref="AS5:AT5"/>
    <mergeCell ref="AU5:AV5"/>
    <mergeCell ref="AW5:AX5"/>
    <mergeCell ref="AY5:AZ5"/>
    <mergeCell ref="AC5:AD5"/>
    <mergeCell ref="AE5:AF5"/>
    <mergeCell ref="AG5:AH5"/>
    <mergeCell ref="AI5:AJ5"/>
    <mergeCell ref="AK5:AL5"/>
    <mergeCell ref="AM5:AN5"/>
    <mergeCell ref="Q5:R5"/>
    <mergeCell ref="S5:T5"/>
    <mergeCell ref="U5:V5"/>
    <mergeCell ref="W5:X5"/>
    <mergeCell ref="Y5:Z5"/>
    <mergeCell ref="AA5:AB5"/>
    <mergeCell ref="E5:F5"/>
    <mergeCell ref="G5:H5"/>
    <mergeCell ref="I5:J5"/>
    <mergeCell ref="K5:L5"/>
    <mergeCell ref="BA6:BB6"/>
    <mergeCell ref="BC6:BD6"/>
    <mergeCell ref="BE6:BF6"/>
    <mergeCell ref="BG6:BH6"/>
    <mergeCell ref="E7:F7"/>
    <mergeCell ref="G7:H7"/>
    <mergeCell ref="I7:J7"/>
    <mergeCell ref="K7:L7"/>
    <mergeCell ref="M7:N7"/>
    <mergeCell ref="O7:P7"/>
    <mergeCell ref="AO6:AP6"/>
    <mergeCell ref="AQ6:AR6"/>
    <mergeCell ref="AS6:AT6"/>
    <mergeCell ref="AU6:AV6"/>
    <mergeCell ref="AW6:AX6"/>
    <mergeCell ref="AY6:AZ6"/>
    <mergeCell ref="AC6:AD6"/>
    <mergeCell ref="AE6:AF6"/>
    <mergeCell ref="AG6:AH6"/>
    <mergeCell ref="AI6:AJ6"/>
    <mergeCell ref="AK6:AL6"/>
    <mergeCell ref="AM6:AN6"/>
    <mergeCell ref="Q6:R6"/>
    <mergeCell ref="S6:T6"/>
    <mergeCell ref="U6:V6"/>
    <mergeCell ref="W6:X6"/>
    <mergeCell ref="Y6:Z6"/>
    <mergeCell ref="AA6:AB6"/>
    <mergeCell ref="BA7:BB7"/>
    <mergeCell ref="BC7:BD7"/>
    <mergeCell ref="BE7:BF7"/>
    <mergeCell ref="BG7:BH7"/>
    <mergeCell ref="E8:F8"/>
    <mergeCell ref="G8:H8"/>
    <mergeCell ref="I8:J8"/>
    <mergeCell ref="K8:L8"/>
    <mergeCell ref="M8:N8"/>
    <mergeCell ref="O8:P8"/>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BA8:BB8"/>
    <mergeCell ref="BC8:BD8"/>
    <mergeCell ref="BE8:BF8"/>
    <mergeCell ref="BG8:BH8"/>
    <mergeCell ref="E9:F9"/>
    <mergeCell ref="G9:H9"/>
    <mergeCell ref="I9:J9"/>
    <mergeCell ref="K9:L9"/>
    <mergeCell ref="M9:N9"/>
    <mergeCell ref="O9:P9"/>
    <mergeCell ref="AO8:AP8"/>
    <mergeCell ref="AQ8:AR8"/>
    <mergeCell ref="AS8:AT8"/>
    <mergeCell ref="AU8:AV8"/>
    <mergeCell ref="AW8:AX8"/>
    <mergeCell ref="AY8:AZ8"/>
    <mergeCell ref="AC8:AD8"/>
    <mergeCell ref="AE8:AF8"/>
    <mergeCell ref="AG8:AH8"/>
    <mergeCell ref="AI8:AJ8"/>
    <mergeCell ref="AK8:AL8"/>
    <mergeCell ref="AM8:AN8"/>
    <mergeCell ref="Q8:R8"/>
    <mergeCell ref="S8:T8"/>
    <mergeCell ref="U8:V8"/>
    <mergeCell ref="W8:X8"/>
    <mergeCell ref="Y8:Z8"/>
    <mergeCell ref="AA8:AB8"/>
    <mergeCell ref="BA9:BB9"/>
    <mergeCell ref="BC9:BD9"/>
    <mergeCell ref="BE9:BF9"/>
    <mergeCell ref="BG9:BH9"/>
    <mergeCell ref="B10:D10"/>
    <mergeCell ref="E10:F10"/>
    <mergeCell ref="G10:H10"/>
    <mergeCell ref="I10:J10"/>
    <mergeCell ref="K10:L10"/>
    <mergeCell ref="M10:N10"/>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Q11:R11"/>
    <mergeCell ref="S11:T11"/>
    <mergeCell ref="U11:V11"/>
    <mergeCell ref="W11:X11"/>
    <mergeCell ref="AY10:AZ10"/>
    <mergeCell ref="BA10:BB10"/>
    <mergeCell ref="BC10:BD10"/>
    <mergeCell ref="BE10:BF10"/>
    <mergeCell ref="BG10:BH10"/>
    <mergeCell ref="A11:D11"/>
    <mergeCell ref="E11:F11"/>
    <mergeCell ref="G11:H11"/>
    <mergeCell ref="I11:J11"/>
    <mergeCell ref="K11:L11"/>
    <mergeCell ref="AM10:AN10"/>
    <mergeCell ref="AO10:AP10"/>
    <mergeCell ref="AQ10:AR10"/>
    <mergeCell ref="AS10:AT10"/>
    <mergeCell ref="AU10:AV10"/>
    <mergeCell ref="AW10:AX10"/>
    <mergeCell ref="AA10:AB10"/>
    <mergeCell ref="AC10:AD10"/>
    <mergeCell ref="AE10:AF10"/>
    <mergeCell ref="AG10:AH10"/>
    <mergeCell ref="AI10:AJ10"/>
    <mergeCell ref="AK10:AL10"/>
    <mergeCell ref="O10:P10"/>
    <mergeCell ref="Q10:R10"/>
    <mergeCell ref="S10:T10"/>
    <mergeCell ref="U10:V10"/>
    <mergeCell ref="W10:X10"/>
    <mergeCell ref="Y10:Z10"/>
    <mergeCell ref="S15:T17"/>
    <mergeCell ref="U15:V17"/>
    <mergeCell ref="A12:A75"/>
    <mergeCell ref="B12:C14"/>
    <mergeCell ref="D12:D14"/>
    <mergeCell ref="BI12:BI14"/>
    <mergeCell ref="B15:B17"/>
    <mergeCell ref="C15:C17"/>
    <mergeCell ref="D15:D17"/>
    <mergeCell ref="E15:F17"/>
    <mergeCell ref="G15:H17"/>
    <mergeCell ref="I15:J17"/>
    <mergeCell ref="AW11:AX11"/>
    <mergeCell ref="AY11:AZ11"/>
    <mergeCell ref="BA11:BB11"/>
    <mergeCell ref="BC11:BD11"/>
    <mergeCell ref="BE11:BF11"/>
    <mergeCell ref="BG11:BH11"/>
    <mergeCell ref="AK11:AL11"/>
    <mergeCell ref="AM11:AN11"/>
    <mergeCell ref="AO11:AP11"/>
    <mergeCell ref="AQ11:AR11"/>
    <mergeCell ref="AS11:AT11"/>
    <mergeCell ref="AU11:AV11"/>
    <mergeCell ref="Y11:Z11"/>
    <mergeCell ref="AA11:AB11"/>
    <mergeCell ref="AC11:AD11"/>
    <mergeCell ref="AE11:AF11"/>
    <mergeCell ref="AG11:AH11"/>
    <mergeCell ref="AI11:AJ11"/>
    <mergeCell ref="M11:N11"/>
    <mergeCell ref="O11:P11"/>
    <mergeCell ref="BG15:BH17"/>
    <mergeCell ref="BI15:BI17"/>
    <mergeCell ref="B18:B20"/>
    <mergeCell ref="C18:C20"/>
    <mergeCell ref="D18:D20"/>
    <mergeCell ref="E18:F20"/>
    <mergeCell ref="G18:H20"/>
    <mergeCell ref="I18:J20"/>
    <mergeCell ref="K18:L20"/>
    <mergeCell ref="M18:N20"/>
    <mergeCell ref="AU15:AV17"/>
    <mergeCell ref="AW15:AX17"/>
    <mergeCell ref="AY15:AZ17"/>
    <mergeCell ref="BA15:BB17"/>
    <mergeCell ref="BC15:BD17"/>
    <mergeCell ref="BE15:BF17"/>
    <mergeCell ref="AI15:AJ17"/>
    <mergeCell ref="AK15:AL17"/>
    <mergeCell ref="AM15:AN17"/>
    <mergeCell ref="AO15:AP17"/>
    <mergeCell ref="AQ15:AR17"/>
    <mergeCell ref="AS15:AT17"/>
    <mergeCell ref="W15:X17"/>
    <mergeCell ref="Y15:Z17"/>
    <mergeCell ref="AA15:AB17"/>
    <mergeCell ref="AC15:AD17"/>
    <mergeCell ref="AE15:AF17"/>
    <mergeCell ref="AG15:AH17"/>
    <mergeCell ref="K15:L17"/>
    <mergeCell ref="M15:N17"/>
    <mergeCell ref="O15:P17"/>
    <mergeCell ref="Q15:R17"/>
    <mergeCell ref="S21:T23"/>
    <mergeCell ref="U21:V23"/>
    <mergeCell ref="B21:B23"/>
    <mergeCell ref="C21:C23"/>
    <mergeCell ref="D21:D23"/>
    <mergeCell ref="E21:F23"/>
    <mergeCell ref="G21:H23"/>
    <mergeCell ref="I21:J23"/>
    <mergeCell ref="AY18:AZ20"/>
    <mergeCell ref="BA18:BB20"/>
    <mergeCell ref="BC18:BD20"/>
    <mergeCell ref="BE18:BF20"/>
    <mergeCell ref="BG18:BH20"/>
    <mergeCell ref="BI18:BI20"/>
    <mergeCell ref="AM18:AN20"/>
    <mergeCell ref="AO18:AP20"/>
    <mergeCell ref="AQ18:AR20"/>
    <mergeCell ref="AS18:AT20"/>
    <mergeCell ref="AU18:AV20"/>
    <mergeCell ref="AW18:AX20"/>
    <mergeCell ref="AA18:AB20"/>
    <mergeCell ref="AC18:AD20"/>
    <mergeCell ref="AE18:AF20"/>
    <mergeCell ref="AG18:AH20"/>
    <mergeCell ref="AI18:AJ20"/>
    <mergeCell ref="AK18:AL20"/>
    <mergeCell ref="O18:P20"/>
    <mergeCell ref="Q18:R20"/>
    <mergeCell ref="S18:T20"/>
    <mergeCell ref="U18:V20"/>
    <mergeCell ref="W18:X20"/>
    <mergeCell ref="Y18:Z20"/>
    <mergeCell ref="BG21:BH23"/>
    <mergeCell ref="BI21:BI23"/>
    <mergeCell ref="B24:B26"/>
    <mergeCell ref="C24:C26"/>
    <mergeCell ref="D24:D26"/>
    <mergeCell ref="E24:F26"/>
    <mergeCell ref="G24:H26"/>
    <mergeCell ref="I24:J26"/>
    <mergeCell ref="K24:L26"/>
    <mergeCell ref="M24:N26"/>
    <mergeCell ref="AU21:AV23"/>
    <mergeCell ref="AW21:AX23"/>
    <mergeCell ref="AY21:AZ23"/>
    <mergeCell ref="BA21:BB23"/>
    <mergeCell ref="BC21:BD23"/>
    <mergeCell ref="BE21:BF23"/>
    <mergeCell ref="AI21:AJ23"/>
    <mergeCell ref="AK21:AL23"/>
    <mergeCell ref="AM21:AN23"/>
    <mergeCell ref="AO21:AP23"/>
    <mergeCell ref="AQ21:AR23"/>
    <mergeCell ref="AS21:AT23"/>
    <mergeCell ref="W21:X23"/>
    <mergeCell ref="Y21:Z23"/>
    <mergeCell ref="AA21:AB23"/>
    <mergeCell ref="AC21:AD23"/>
    <mergeCell ref="AE21:AF23"/>
    <mergeCell ref="AG21:AH23"/>
    <mergeCell ref="K21:L23"/>
    <mergeCell ref="M21:N23"/>
    <mergeCell ref="O21:P23"/>
    <mergeCell ref="Q21:R23"/>
    <mergeCell ref="S27:T29"/>
    <mergeCell ref="U27:V29"/>
    <mergeCell ref="B27:B29"/>
    <mergeCell ref="C27:C29"/>
    <mergeCell ref="D27:D29"/>
    <mergeCell ref="E27:F29"/>
    <mergeCell ref="G27:H29"/>
    <mergeCell ref="I27:J29"/>
    <mergeCell ref="AY24:AZ26"/>
    <mergeCell ref="BA24:BB26"/>
    <mergeCell ref="BC24:BD26"/>
    <mergeCell ref="BE24:BF26"/>
    <mergeCell ref="BG24:BH26"/>
    <mergeCell ref="BI24:BI26"/>
    <mergeCell ref="AM24:AN26"/>
    <mergeCell ref="AO24:AP26"/>
    <mergeCell ref="AQ24:AR26"/>
    <mergeCell ref="AS24:AT26"/>
    <mergeCell ref="AU24:AV26"/>
    <mergeCell ref="AW24:AX26"/>
    <mergeCell ref="AA24:AB26"/>
    <mergeCell ref="AC24:AD26"/>
    <mergeCell ref="AE24:AF26"/>
    <mergeCell ref="AG24:AH26"/>
    <mergeCell ref="AI24:AJ26"/>
    <mergeCell ref="AK24:AL26"/>
    <mergeCell ref="O24:P26"/>
    <mergeCell ref="Q24:R26"/>
    <mergeCell ref="S24:T26"/>
    <mergeCell ref="U24:V26"/>
    <mergeCell ref="W24:X26"/>
    <mergeCell ref="Y24:Z26"/>
    <mergeCell ref="BG27:BH29"/>
    <mergeCell ref="BI27:BI29"/>
    <mergeCell ref="B30:B32"/>
    <mergeCell ref="C30:C32"/>
    <mergeCell ref="D30:D32"/>
    <mergeCell ref="E30:F32"/>
    <mergeCell ref="G30:H32"/>
    <mergeCell ref="I30:J32"/>
    <mergeCell ref="K30:L32"/>
    <mergeCell ref="M30:N32"/>
    <mergeCell ref="AU27:AV29"/>
    <mergeCell ref="AW27:AX29"/>
    <mergeCell ref="AY27:AZ29"/>
    <mergeCell ref="BA27:BB29"/>
    <mergeCell ref="BC27:BD29"/>
    <mergeCell ref="BE27:BF29"/>
    <mergeCell ref="AI27:AJ29"/>
    <mergeCell ref="AK27:AL29"/>
    <mergeCell ref="AM27:AN29"/>
    <mergeCell ref="AO27:AP29"/>
    <mergeCell ref="AQ27:AR29"/>
    <mergeCell ref="AS27:AT29"/>
    <mergeCell ref="W27:X29"/>
    <mergeCell ref="Y27:Z29"/>
    <mergeCell ref="AA27:AB29"/>
    <mergeCell ref="AC27:AD29"/>
    <mergeCell ref="AE27:AF29"/>
    <mergeCell ref="AG27:AH29"/>
    <mergeCell ref="K27:L29"/>
    <mergeCell ref="M27:N29"/>
    <mergeCell ref="O27:P29"/>
    <mergeCell ref="Q27:R29"/>
    <mergeCell ref="S33:T35"/>
    <mergeCell ref="U33:V35"/>
    <mergeCell ref="B33:B35"/>
    <mergeCell ref="C33:C35"/>
    <mergeCell ref="D33:D35"/>
    <mergeCell ref="E33:F35"/>
    <mergeCell ref="G33:H35"/>
    <mergeCell ref="I33:J35"/>
    <mergeCell ref="AY30:AZ32"/>
    <mergeCell ref="BA30:BB32"/>
    <mergeCell ref="BC30:BD32"/>
    <mergeCell ref="BE30:BF32"/>
    <mergeCell ref="BG30:BH32"/>
    <mergeCell ref="BI30:BI32"/>
    <mergeCell ref="AM30:AN32"/>
    <mergeCell ref="AO30:AP32"/>
    <mergeCell ref="AQ30:AR32"/>
    <mergeCell ref="AS30:AT32"/>
    <mergeCell ref="AU30:AV32"/>
    <mergeCell ref="AW30:AX32"/>
    <mergeCell ref="AA30:AB32"/>
    <mergeCell ref="AC30:AD32"/>
    <mergeCell ref="AE30:AF32"/>
    <mergeCell ref="AG30:AH32"/>
    <mergeCell ref="AI30:AJ32"/>
    <mergeCell ref="AK30:AL32"/>
    <mergeCell ref="O30:P32"/>
    <mergeCell ref="Q30:R32"/>
    <mergeCell ref="S30:T32"/>
    <mergeCell ref="U30:V32"/>
    <mergeCell ref="W30:X32"/>
    <mergeCell ref="Y30:Z32"/>
    <mergeCell ref="BG33:BH35"/>
    <mergeCell ref="BI33:BI35"/>
    <mergeCell ref="B36:B38"/>
    <mergeCell ref="C36:C38"/>
    <mergeCell ref="D36:D38"/>
    <mergeCell ref="E36:F38"/>
    <mergeCell ref="G36:H38"/>
    <mergeCell ref="I36:J38"/>
    <mergeCell ref="K36:L38"/>
    <mergeCell ref="M36:N38"/>
    <mergeCell ref="AU33:AV35"/>
    <mergeCell ref="AW33:AX35"/>
    <mergeCell ref="AY33:AZ35"/>
    <mergeCell ref="BA33:BB35"/>
    <mergeCell ref="BC33:BD35"/>
    <mergeCell ref="BE33:BF35"/>
    <mergeCell ref="AI33:AJ35"/>
    <mergeCell ref="AK33:AL35"/>
    <mergeCell ref="AM33:AN35"/>
    <mergeCell ref="AO33:AP35"/>
    <mergeCell ref="AQ33:AR35"/>
    <mergeCell ref="AS33:AT35"/>
    <mergeCell ref="W33:X35"/>
    <mergeCell ref="Y33:Z35"/>
    <mergeCell ref="AA33:AB35"/>
    <mergeCell ref="AC33:AD35"/>
    <mergeCell ref="AE33:AF35"/>
    <mergeCell ref="AG33:AH35"/>
    <mergeCell ref="K33:L35"/>
    <mergeCell ref="M33:N35"/>
    <mergeCell ref="O33:P35"/>
    <mergeCell ref="Q33:R35"/>
    <mergeCell ref="S39:T41"/>
    <mergeCell ref="U39:V41"/>
    <mergeCell ref="B39:B41"/>
    <mergeCell ref="C39:C41"/>
    <mergeCell ref="D39:D41"/>
    <mergeCell ref="E39:F41"/>
    <mergeCell ref="G39:H41"/>
    <mergeCell ref="I39:J41"/>
    <mergeCell ref="AY36:AZ38"/>
    <mergeCell ref="BA36:BB38"/>
    <mergeCell ref="BC36:BD38"/>
    <mergeCell ref="BE36:BF38"/>
    <mergeCell ref="BG36:BH38"/>
    <mergeCell ref="BI36:BI38"/>
    <mergeCell ref="AM36:AN38"/>
    <mergeCell ref="AO36:AP38"/>
    <mergeCell ref="AQ36:AR38"/>
    <mergeCell ref="AS36:AT38"/>
    <mergeCell ref="AU36:AV38"/>
    <mergeCell ref="AW36:AX38"/>
    <mergeCell ref="AA36:AB38"/>
    <mergeCell ref="AC36:AD38"/>
    <mergeCell ref="AE36:AF38"/>
    <mergeCell ref="AG36:AH38"/>
    <mergeCell ref="AI36:AJ38"/>
    <mergeCell ref="AK36:AL38"/>
    <mergeCell ref="O36:P38"/>
    <mergeCell ref="Q36:R38"/>
    <mergeCell ref="S36:T38"/>
    <mergeCell ref="U36:V38"/>
    <mergeCell ref="W36:X38"/>
    <mergeCell ref="Y36:Z38"/>
    <mergeCell ref="BG39:BH41"/>
    <mergeCell ref="BI39:BI41"/>
    <mergeCell ref="B42:B44"/>
    <mergeCell ref="C42:C44"/>
    <mergeCell ref="D42:D44"/>
    <mergeCell ref="E42:F44"/>
    <mergeCell ref="G42:H44"/>
    <mergeCell ref="I42:J44"/>
    <mergeCell ref="K42:L44"/>
    <mergeCell ref="M42:N44"/>
    <mergeCell ref="AU39:AV41"/>
    <mergeCell ref="AW39:AX41"/>
    <mergeCell ref="AY39:AZ41"/>
    <mergeCell ref="BA39:BB41"/>
    <mergeCell ref="BC39:BD41"/>
    <mergeCell ref="BE39:BF41"/>
    <mergeCell ref="AI39:AJ41"/>
    <mergeCell ref="AK39:AL41"/>
    <mergeCell ref="AM39:AN41"/>
    <mergeCell ref="AO39:AP41"/>
    <mergeCell ref="AQ39:AR41"/>
    <mergeCell ref="AS39:AT41"/>
    <mergeCell ref="W39:X41"/>
    <mergeCell ref="Y39:Z41"/>
    <mergeCell ref="AA39:AB41"/>
    <mergeCell ref="AC39:AD41"/>
    <mergeCell ref="AE39:AF41"/>
    <mergeCell ref="AG39:AH41"/>
    <mergeCell ref="K39:L41"/>
    <mergeCell ref="M39:N41"/>
    <mergeCell ref="O39:P41"/>
    <mergeCell ref="Q39:R41"/>
    <mergeCell ref="S45:T47"/>
    <mergeCell ref="U45:V47"/>
    <mergeCell ref="B45:B47"/>
    <mergeCell ref="C45:C47"/>
    <mergeCell ref="D45:D47"/>
    <mergeCell ref="E45:F47"/>
    <mergeCell ref="G45:H47"/>
    <mergeCell ref="I45:J47"/>
    <mergeCell ref="AY42:AZ44"/>
    <mergeCell ref="BA42:BB44"/>
    <mergeCell ref="BC42:BD44"/>
    <mergeCell ref="BE42:BF44"/>
    <mergeCell ref="BG42:BH44"/>
    <mergeCell ref="BI42:BI44"/>
    <mergeCell ref="AM42:AN44"/>
    <mergeCell ref="AO42:AP44"/>
    <mergeCell ref="AQ42:AR44"/>
    <mergeCell ref="AS42:AT44"/>
    <mergeCell ref="AU42:AV44"/>
    <mergeCell ref="AW42:AX44"/>
    <mergeCell ref="AA42:AB44"/>
    <mergeCell ref="AC42:AD44"/>
    <mergeCell ref="AE42:AF44"/>
    <mergeCell ref="AG42:AH44"/>
    <mergeCell ref="AI42:AJ44"/>
    <mergeCell ref="AK42:AL44"/>
    <mergeCell ref="O42:P44"/>
    <mergeCell ref="Q42:R44"/>
    <mergeCell ref="S42:T44"/>
    <mergeCell ref="U42:V44"/>
    <mergeCell ref="W42:X44"/>
    <mergeCell ref="Y42:Z44"/>
    <mergeCell ref="BG45:BH47"/>
    <mergeCell ref="BI45:BI47"/>
    <mergeCell ref="B48:B50"/>
    <mergeCell ref="C48:C50"/>
    <mergeCell ref="D48:D50"/>
    <mergeCell ref="E48:F50"/>
    <mergeCell ref="G48:H50"/>
    <mergeCell ref="I48:J50"/>
    <mergeCell ref="K48:L50"/>
    <mergeCell ref="M48:N50"/>
    <mergeCell ref="AU45:AV47"/>
    <mergeCell ref="AW45:AX47"/>
    <mergeCell ref="AY45:AZ47"/>
    <mergeCell ref="BA45:BB47"/>
    <mergeCell ref="BC45:BD47"/>
    <mergeCell ref="BE45:BF47"/>
    <mergeCell ref="AI45:AJ47"/>
    <mergeCell ref="AK45:AL47"/>
    <mergeCell ref="AM45:AN47"/>
    <mergeCell ref="AO45:AP47"/>
    <mergeCell ref="AQ45:AR47"/>
    <mergeCell ref="AS45:AT47"/>
    <mergeCell ref="W45:X47"/>
    <mergeCell ref="Y45:Z47"/>
    <mergeCell ref="AA45:AB47"/>
    <mergeCell ref="AC45:AD47"/>
    <mergeCell ref="AE45:AF47"/>
    <mergeCell ref="AG45:AH47"/>
    <mergeCell ref="K45:L47"/>
    <mergeCell ref="M45:N47"/>
    <mergeCell ref="O45:P47"/>
    <mergeCell ref="Q45:R47"/>
    <mergeCell ref="S51:T53"/>
    <mergeCell ref="U51:V53"/>
    <mergeCell ref="B51:B53"/>
    <mergeCell ref="C51:C53"/>
    <mergeCell ref="D51:D53"/>
    <mergeCell ref="E51:F53"/>
    <mergeCell ref="G51:H53"/>
    <mergeCell ref="I51:J53"/>
    <mergeCell ref="AY48:AZ50"/>
    <mergeCell ref="BA48:BB50"/>
    <mergeCell ref="BC48:BD50"/>
    <mergeCell ref="BE48:BF50"/>
    <mergeCell ref="BG48:BH50"/>
    <mergeCell ref="BI48:BI50"/>
    <mergeCell ref="AM48:AN50"/>
    <mergeCell ref="AO48:AP50"/>
    <mergeCell ref="AQ48:AR50"/>
    <mergeCell ref="AS48:AT50"/>
    <mergeCell ref="AU48:AV50"/>
    <mergeCell ref="AW48:AX50"/>
    <mergeCell ref="AA48:AB50"/>
    <mergeCell ref="AC48:AD50"/>
    <mergeCell ref="AE48:AF50"/>
    <mergeCell ref="AG48:AH50"/>
    <mergeCell ref="AI48:AJ50"/>
    <mergeCell ref="AK48:AL50"/>
    <mergeCell ref="O48:P50"/>
    <mergeCell ref="Q48:R50"/>
    <mergeCell ref="S48:T50"/>
    <mergeCell ref="U48:V50"/>
    <mergeCell ref="W48:X50"/>
    <mergeCell ref="Y48:Z50"/>
    <mergeCell ref="BG51:BH53"/>
    <mergeCell ref="BI51:BI53"/>
    <mergeCell ref="B54:B56"/>
    <mergeCell ref="C54:C56"/>
    <mergeCell ref="D54:D56"/>
    <mergeCell ref="E54:F56"/>
    <mergeCell ref="G54:H56"/>
    <mergeCell ref="I54:J56"/>
    <mergeCell ref="K54:L56"/>
    <mergeCell ref="M54:N56"/>
    <mergeCell ref="AU51:AV53"/>
    <mergeCell ref="AW51:AX53"/>
    <mergeCell ref="AY51:AZ53"/>
    <mergeCell ref="BA51:BB53"/>
    <mergeCell ref="BC51:BD53"/>
    <mergeCell ref="BE51:BF53"/>
    <mergeCell ref="AI51:AJ53"/>
    <mergeCell ref="AK51:AL53"/>
    <mergeCell ref="AM51:AN53"/>
    <mergeCell ref="AO51:AP53"/>
    <mergeCell ref="AQ51:AR53"/>
    <mergeCell ref="AS51:AT53"/>
    <mergeCell ref="W51:X53"/>
    <mergeCell ref="Y51:Z53"/>
    <mergeCell ref="AA51:AB53"/>
    <mergeCell ref="AC51:AD53"/>
    <mergeCell ref="AE51:AF53"/>
    <mergeCell ref="AG51:AH53"/>
    <mergeCell ref="K51:L53"/>
    <mergeCell ref="M51:N53"/>
    <mergeCell ref="O51:P53"/>
    <mergeCell ref="Q51:R53"/>
    <mergeCell ref="S57:T59"/>
    <mergeCell ref="U57:V59"/>
    <mergeCell ref="B57:B59"/>
    <mergeCell ref="C57:C59"/>
    <mergeCell ref="D57:D59"/>
    <mergeCell ref="E57:F59"/>
    <mergeCell ref="G57:H59"/>
    <mergeCell ref="I57:J59"/>
    <mergeCell ref="AY54:AZ56"/>
    <mergeCell ref="BA54:BB56"/>
    <mergeCell ref="BC54:BD56"/>
    <mergeCell ref="BE54:BF56"/>
    <mergeCell ref="BG54:BH56"/>
    <mergeCell ref="BI54:BI56"/>
    <mergeCell ref="AM54:AN56"/>
    <mergeCell ref="AO54:AP56"/>
    <mergeCell ref="AQ54:AR56"/>
    <mergeCell ref="AS54:AT56"/>
    <mergeCell ref="AU54:AV56"/>
    <mergeCell ref="AW54:AX56"/>
    <mergeCell ref="AA54:AB56"/>
    <mergeCell ref="AC54:AD56"/>
    <mergeCell ref="AE54:AF56"/>
    <mergeCell ref="AG54:AH56"/>
    <mergeCell ref="AI54:AJ56"/>
    <mergeCell ref="AK54:AL56"/>
    <mergeCell ref="O54:P56"/>
    <mergeCell ref="Q54:R56"/>
    <mergeCell ref="S54:T56"/>
    <mergeCell ref="U54:V56"/>
    <mergeCell ref="W54:X56"/>
    <mergeCell ref="Y54:Z56"/>
    <mergeCell ref="BG57:BH59"/>
    <mergeCell ref="BI57:BI59"/>
    <mergeCell ref="B60:B62"/>
    <mergeCell ref="C60:C62"/>
    <mergeCell ref="D60:D62"/>
    <mergeCell ref="E60:F62"/>
    <mergeCell ref="G60:H62"/>
    <mergeCell ref="I60:J62"/>
    <mergeCell ref="K60:L62"/>
    <mergeCell ref="M60:N62"/>
    <mergeCell ref="AU57:AV59"/>
    <mergeCell ref="AW57:AX59"/>
    <mergeCell ref="AY57:AZ59"/>
    <mergeCell ref="BA57:BB59"/>
    <mergeCell ref="BC57:BD59"/>
    <mergeCell ref="BE57:BF59"/>
    <mergeCell ref="AI57:AJ59"/>
    <mergeCell ref="AK57:AL59"/>
    <mergeCell ref="AM57:AN59"/>
    <mergeCell ref="AO57:AP59"/>
    <mergeCell ref="AQ57:AR59"/>
    <mergeCell ref="AS57:AT59"/>
    <mergeCell ref="W57:X59"/>
    <mergeCell ref="Y57:Z59"/>
    <mergeCell ref="AA57:AB59"/>
    <mergeCell ref="AC57:AD59"/>
    <mergeCell ref="AE57:AF59"/>
    <mergeCell ref="AG57:AH59"/>
    <mergeCell ref="K57:L59"/>
    <mergeCell ref="M57:N59"/>
    <mergeCell ref="O57:P59"/>
    <mergeCell ref="Q57:R59"/>
    <mergeCell ref="S63:T65"/>
    <mergeCell ref="U63:V65"/>
    <mergeCell ref="B63:B65"/>
    <mergeCell ref="C63:C65"/>
    <mergeCell ref="D63:D65"/>
    <mergeCell ref="E63:F65"/>
    <mergeCell ref="G63:H65"/>
    <mergeCell ref="I63:J65"/>
    <mergeCell ref="AY60:AZ62"/>
    <mergeCell ref="BA60:BB62"/>
    <mergeCell ref="BC60:BD62"/>
    <mergeCell ref="BE60:BF62"/>
    <mergeCell ref="BG60:BH62"/>
    <mergeCell ref="BI60:BI62"/>
    <mergeCell ref="AM60:AN62"/>
    <mergeCell ref="AO60:AP62"/>
    <mergeCell ref="AQ60:AR62"/>
    <mergeCell ref="AS60:AT62"/>
    <mergeCell ref="AU60:AV62"/>
    <mergeCell ref="AW60:AX62"/>
    <mergeCell ref="AA60:AB62"/>
    <mergeCell ref="AC60:AD62"/>
    <mergeCell ref="AE60:AF62"/>
    <mergeCell ref="AG60:AH62"/>
    <mergeCell ref="AI60:AJ62"/>
    <mergeCell ref="AK60:AL62"/>
    <mergeCell ref="O60:P62"/>
    <mergeCell ref="Q60:R62"/>
    <mergeCell ref="S60:T62"/>
    <mergeCell ref="U60:V62"/>
    <mergeCell ref="W60:X62"/>
    <mergeCell ref="Y60:Z62"/>
    <mergeCell ref="BG63:BH65"/>
    <mergeCell ref="BI63:BI65"/>
    <mergeCell ref="B66:B68"/>
    <mergeCell ref="C66:C68"/>
    <mergeCell ref="D66:D68"/>
    <mergeCell ref="E66:F68"/>
    <mergeCell ref="G66:H68"/>
    <mergeCell ref="I66:J68"/>
    <mergeCell ref="K66:L68"/>
    <mergeCell ref="M66:N68"/>
    <mergeCell ref="AU63:AV65"/>
    <mergeCell ref="AW63:AX65"/>
    <mergeCell ref="AY63:AZ65"/>
    <mergeCell ref="BA63:BB65"/>
    <mergeCell ref="BC63:BD65"/>
    <mergeCell ref="BE63:BF65"/>
    <mergeCell ref="AI63:AJ65"/>
    <mergeCell ref="AK63:AL65"/>
    <mergeCell ref="AM63:AN65"/>
    <mergeCell ref="AO63:AP65"/>
    <mergeCell ref="AQ63:AR65"/>
    <mergeCell ref="AS63:AT65"/>
    <mergeCell ref="W63:X65"/>
    <mergeCell ref="Y63:Z65"/>
    <mergeCell ref="AA63:AB65"/>
    <mergeCell ref="AC63:AD65"/>
    <mergeCell ref="AE63:AF65"/>
    <mergeCell ref="AG63:AH65"/>
    <mergeCell ref="K63:L65"/>
    <mergeCell ref="M63:N65"/>
    <mergeCell ref="O63:P65"/>
    <mergeCell ref="Q63:R65"/>
    <mergeCell ref="S69:T71"/>
    <mergeCell ref="U69:V71"/>
    <mergeCell ref="B69:B71"/>
    <mergeCell ref="C69:C71"/>
    <mergeCell ref="D69:D71"/>
    <mergeCell ref="E69:F71"/>
    <mergeCell ref="G69:H71"/>
    <mergeCell ref="I69:J71"/>
    <mergeCell ref="AY66:AZ68"/>
    <mergeCell ref="BA66:BB68"/>
    <mergeCell ref="BC66:BD68"/>
    <mergeCell ref="BE66:BF68"/>
    <mergeCell ref="BG66:BH68"/>
    <mergeCell ref="BI66:BI68"/>
    <mergeCell ref="AM66:AN68"/>
    <mergeCell ref="AO66:AP68"/>
    <mergeCell ref="AQ66:AR68"/>
    <mergeCell ref="AS66:AT68"/>
    <mergeCell ref="AU66:AV68"/>
    <mergeCell ref="AW66:AX68"/>
    <mergeCell ref="AA66:AB68"/>
    <mergeCell ref="AC66:AD68"/>
    <mergeCell ref="AE66:AF68"/>
    <mergeCell ref="AG66:AH68"/>
    <mergeCell ref="AI66:AJ68"/>
    <mergeCell ref="AK66:AL68"/>
    <mergeCell ref="O66:P68"/>
    <mergeCell ref="Q66:R68"/>
    <mergeCell ref="S66:T68"/>
    <mergeCell ref="U66:V68"/>
    <mergeCell ref="W66:X68"/>
    <mergeCell ref="Y66:Z68"/>
    <mergeCell ref="BG69:BH71"/>
    <mergeCell ref="BI69:BI71"/>
    <mergeCell ref="B72:B74"/>
    <mergeCell ref="C72:C74"/>
    <mergeCell ref="D72:D74"/>
    <mergeCell ref="E72:F74"/>
    <mergeCell ref="G72:H74"/>
    <mergeCell ref="I72:J74"/>
    <mergeCell ref="K72:L74"/>
    <mergeCell ref="M72:N74"/>
    <mergeCell ref="AU69:AV71"/>
    <mergeCell ref="AW69:AX71"/>
    <mergeCell ref="AY69:AZ71"/>
    <mergeCell ref="BA69:BB71"/>
    <mergeCell ref="BC69:BD71"/>
    <mergeCell ref="BE69:BF71"/>
    <mergeCell ref="AI69:AJ71"/>
    <mergeCell ref="AK69:AL71"/>
    <mergeCell ref="AM69:AN71"/>
    <mergeCell ref="AO69:AP71"/>
    <mergeCell ref="AQ69:AR71"/>
    <mergeCell ref="AS69:AT71"/>
    <mergeCell ref="W69:X71"/>
    <mergeCell ref="Y69:Z71"/>
    <mergeCell ref="AA69:AB71"/>
    <mergeCell ref="AC69:AD71"/>
    <mergeCell ref="AE69:AF71"/>
    <mergeCell ref="AG69:AH71"/>
    <mergeCell ref="K69:L71"/>
    <mergeCell ref="M69:N71"/>
    <mergeCell ref="O69:P71"/>
    <mergeCell ref="Q69:R71"/>
    <mergeCell ref="W75:X75"/>
    <mergeCell ref="Y75:Z75"/>
    <mergeCell ref="B75:D75"/>
    <mergeCell ref="E75:F75"/>
    <mergeCell ref="G75:H75"/>
    <mergeCell ref="I75:J75"/>
    <mergeCell ref="K75:L75"/>
    <mergeCell ref="M75:N75"/>
    <mergeCell ref="AY72:AZ74"/>
    <mergeCell ref="BA72:BB74"/>
    <mergeCell ref="BC72:BD74"/>
    <mergeCell ref="BE72:BF74"/>
    <mergeCell ref="BG72:BH74"/>
    <mergeCell ref="BI72:BI74"/>
    <mergeCell ref="AM72:AN74"/>
    <mergeCell ref="AO72:AP74"/>
    <mergeCell ref="AQ72:AR74"/>
    <mergeCell ref="AS72:AT74"/>
    <mergeCell ref="AU72:AV74"/>
    <mergeCell ref="AW72:AX74"/>
    <mergeCell ref="AA72:AB74"/>
    <mergeCell ref="AC72:AD74"/>
    <mergeCell ref="AE72:AF74"/>
    <mergeCell ref="AG72:AH74"/>
    <mergeCell ref="AI72:AJ74"/>
    <mergeCell ref="AK72:AL74"/>
    <mergeCell ref="O72:P74"/>
    <mergeCell ref="Q72:R74"/>
    <mergeCell ref="S72:T74"/>
    <mergeCell ref="U72:V74"/>
    <mergeCell ref="W72:X74"/>
    <mergeCell ref="Y72:Z74"/>
    <mergeCell ref="M76:N76"/>
    <mergeCell ref="O76:P76"/>
    <mergeCell ref="Q76:R76"/>
    <mergeCell ref="S76:T76"/>
    <mergeCell ref="U76:V76"/>
    <mergeCell ref="W76:X76"/>
    <mergeCell ref="AY75:AZ75"/>
    <mergeCell ref="BA75:BB75"/>
    <mergeCell ref="BC75:BD75"/>
    <mergeCell ref="BE75:BF75"/>
    <mergeCell ref="BG75:BH75"/>
    <mergeCell ref="A76:D76"/>
    <mergeCell ref="E76:F76"/>
    <mergeCell ref="G76:H76"/>
    <mergeCell ref="I76:J76"/>
    <mergeCell ref="K76:L76"/>
    <mergeCell ref="AM75:AN75"/>
    <mergeCell ref="AO75:AP75"/>
    <mergeCell ref="AQ75:AR75"/>
    <mergeCell ref="AS75:AT75"/>
    <mergeCell ref="AU75:AV75"/>
    <mergeCell ref="AW75:AX75"/>
    <mergeCell ref="AA75:AB75"/>
    <mergeCell ref="AC75:AD75"/>
    <mergeCell ref="AE75:AF75"/>
    <mergeCell ref="AG75:AH75"/>
    <mergeCell ref="AI75:AJ75"/>
    <mergeCell ref="AK75:AL75"/>
    <mergeCell ref="O75:P75"/>
    <mergeCell ref="Q75:R75"/>
    <mergeCell ref="S75:T75"/>
    <mergeCell ref="U75:V75"/>
    <mergeCell ref="AW76:AX76"/>
    <mergeCell ref="AY76:AZ76"/>
    <mergeCell ref="BA76:BB76"/>
    <mergeCell ref="BC76:BD76"/>
    <mergeCell ref="BE76:BF76"/>
    <mergeCell ref="BG76:BH76"/>
    <mergeCell ref="AK76:AL76"/>
    <mergeCell ref="AM76:AN76"/>
    <mergeCell ref="AO76:AP76"/>
    <mergeCell ref="AQ76:AR76"/>
    <mergeCell ref="AS76:AT76"/>
    <mergeCell ref="AU76:AV76"/>
    <mergeCell ref="Y76:Z76"/>
    <mergeCell ref="AA76:AB76"/>
    <mergeCell ref="AC76:AD76"/>
    <mergeCell ref="AE76:AF76"/>
    <mergeCell ref="AG76:AH76"/>
    <mergeCell ref="AI76:AJ76"/>
    <mergeCell ref="BI85:BI93"/>
    <mergeCell ref="A86:A92"/>
    <mergeCell ref="B86:B91"/>
    <mergeCell ref="E86:F86"/>
    <mergeCell ref="G86:H86"/>
    <mergeCell ref="I86:J86"/>
    <mergeCell ref="K86:L86"/>
    <mergeCell ref="M86:N86"/>
    <mergeCell ref="O86:P86"/>
    <mergeCell ref="Q86:R86"/>
    <mergeCell ref="AK85:AN85"/>
    <mergeCell ref="AO85:AR85"/>
    <mergeCell ref="AS85:AV85"/>
    <mergeCell ref="AW85:AZ85"/>
    <mergeCell ref="BA85:BD85"/>
    <mergeCell ref="BE85:BH85"/>
    <mergeCell ref="A82:BI82"/>
    <mergeCell ref="A85:D85"/>
    <mergeCell ref="E85:H85"/>
    <mergeCell ref="I85:L85"/>
    <mergeCell ref="M85:P85"/>
    <mergeCell ref="Q85:T85"/>
    <mergeCell ref="U85:X85"/>
    <mergeCell ref="Y85:AB85"/>
    <mergeCell ref="AC85:AF85"/>
    <mergeCell ref="AG85:AJ85"/>
    <mergeCell ref="BC86:BD86"/>
    <mergeCell ref="BE86:BF86"/>
    <mergeCell ref="BG86:BH86"/>
    <mergeCell ref="E87:F87"/>
    <mergeCell ref="G87:H87"/>
    <mergeCell ref="I87:J87"/>
    <mergeCell ref="M87:N87"/>
    <mergeCell ref="O87:P87"/>
    <mergeCell ref="Q87:R87"/>
    <mergeCell ref="AQ86:AR86"/>
    <mergeCell ref="AS86:AT86"/>
    <mergeCell ref="AU86:AV86"/>
    <mergeCell ref="AW86:AX86"/>
    <mergeCell ref="AY86:AZ86"/>
    <mergeCell ref="BA86:BB86"/>
    <mergeCell ref="AE86:AF86"/>
    <mergeCell ref="AG86:AH86"/>
    <mergeCell ref="AI86:AJ86"/>
    <mergeCell ref="AK86:AL86"/>
    <mergeCell ref="AM86:AN86"/>
    <mergeCell ref="AO86:AP86"/>
    <mergeCell ref="S86:T86"/>
    <mergeCell ref="U86:V86"/>
    <mergeCell ref="W86:X86"/>
    <mergeCell ref="Y86:Z86"/>
    <mergeCell ref="AA86:AB86"/>
    <mergeCell ref="AC86:AD86"/>
    <mergeCell ref="BC87:BD87"/>
    <mergeCell ref="BE87:BF87"/>
    <mergeCell ref="BG87:BH87"/>
    <mergeCell ref="E88:F88"/>
    <mergeCell ref="G88:H88"/>
    <mergeCell ref="I88:J88"/>
    <mergeCell ref="K88:L88"/>
    <mergeCell ref="M88:N88"/>
    <mergeCell ref="O88:P88"/>
    <mergeCell ref="Q88:R88"/>
    <mergeCell ref="AQ87:AR87"/>
    <mergeCell ref="AS87:AT87"/>
    <mergeCell ref="AU87:AV87"/>
    <mergeCell ref="AW87:AX87"/>
    <mergeCell ref="AY87:AZ87"/>
    <mergeCell ref="BA87:BB87"/>
    <mergeCell ref="AE87:AF87"/>
    <mergeCell ref="AG87:AH87"/>
    <mergeCell ref="AI87:AJ87"/>
    <mergeCell ref="AK87:AL87"/>
    <mergeCell ref="AM87:AN87"/>
    <mergeCell ref="AO87:AP87"/>
    <mergeCell ref="S87:T87"/>
    <mergeCell ref="U87:V87"/>
    <mergeCell ref="W87:X87"/>
    <mergeCell ref="Y87:Z87"/>
    <mergeCell ref="AA87:AB87"/>
    <mergeCell ref="AC87:AD87"/>
    <mergeCell ref="BC88:BD88"/>
    <mergeCell ref="BE88:BF88"/>
    <mergeCell ref="BG88:BH88"/>
    <mergeCell ref="K87:L87"/>
    <mergeCell ref="G89:H89"/>
    <mergeCell ref="I89:J89"/>
    <mergeCell ref="K89:L89"/>
    <mergeCell ref="M89:N89"/>
    <mergeCell ref="O89:P89"/>
    <mergeCell ref="Q89:R89"/>
    <mergeCell ref="AQ88:AR88"/>
    <mergeCell ref="AS88:AT88"/>
    <mergeCell ref="AU88:AV88"/>
    <mergeCell ref="AW88:AX88"/>
    <mergeCell ref="AY88:AZ88"/>
    <mergeCell ref="BA88:BB88"/>
    <mergeCell ref="AE88:AF88"/>
    <mergeCell ref="AG88:AH88"/>
    <mergeCell ref="AI88:AJ88"/>
    <mergeCell ref="AK88:AL88"/>
    <mergeCell ref="AM88:AN88"/>
    <mergeCell ref="AO88:AP88"/>
    <mergeCell ref="S88:T88"/>
    <mergeCell ref="U88:V88"/>
    <mergeCell ref="W88:X88"/>
    <mergeCell ref="Y88:Z88"/>
    <mergeCell ref="AA88:AB88"/>
    <mergeCell ref="AC88:AD88"/>
    <mergeCell ref="BC89:BD89"/>
    <mergeCell ref="BE89:BF89"/>
    <mergeCell ref="BG89:BH89"/>
    <mergeCell ref="E90:F90"/>
    <mergeCell ref="G90:H90"/>
    <mergeCell ref="I90:J90"/>
    <mergeCell ref="K90:L90"/>
    <mergeCell ref="M90:N90"/>
    <mergeCell ref="O90:P90"/>
    <mergeCell ref="Q90:R90"/>
    <mergeCell ref="AQ89:AR89"/>
    <mergeCell ref="AS89:AT89"/>
    <mergeCell ref="AU89:AV89"/>
    <mergeCell ref="AW89:AX89"/>
    <mergeCell ref="AY89:AZ89"/>
    <mergeCell ref="BA89:BB89"/>
    <mergeCell ref="AE89:AF89"/>
    <mergeCell ref="AG89:AH89"/>
    <mergeCell ref="AI89:AJ89"/>
    <mergeCell ref="AK89:AL89"/>
    <mergeCell ref="AM89:AN89"/>
    <mergeCell ref="AO89:AP89"/>
    <mergeCell ref="S89:T89"/>
    <mergeCell ref="U89:V89"/>
    <mergeCell ref="W89:X89"/>
    <mergeCell ref="Y89:Z89"/>
    <mergeCell ref="AA89:AB89"/>
    <mergeCell ref="AC89:AD89"/>
    <mergeCell ref="BC90:BD90"/>
    <mergeCell ref="BE90:BF90"/>
    <mergeCell ref="BG90:BH90"/>
    <mergeCell ref="E89:F89"/>
    <mergeCell ref="I91:J91"/>
    <mergeCell ref="K91:L91"/>
    <mergeCell ref="M91:N91"/>
    <mergeCell ref="O91:P91"/>
    <mergeCell ref="Q91:R91"/>
    <mergeCell ref="AQ90:AR90"/>
    <mergeCell ref="AS90:AT90"/>
    <mergeCell ref="AU90:AV90"/>
    <mergeCell ref="AW90:AX90"/>
    <mergeCell ref="AY90:AZ90"/>
    <mergeCell ref="BA90:BB90"/>
    <mergeCell ref="AE90:AF90"/>
    <mergeCell ref="AG90:AH90"/>
    <mergeCell ref="AI90:AJ90"/>
    <mergeCell ref="AK90:AL90"/>
    <mergeCell ref="AM90:AN90"/>
    <mergeCell ref="AO90:AP90"/>
    <mergeCell ref="S90:T90"/>
    <mergeCell ref="U90:V90"/>
    <mergeCell ref="W90:X90"/>
    <mergeCell ref="Y90:Z90"/>
    <mergeCell ref="AA90:AB90"/>
    <mergeCell ref="AC90:AD90"/>
    <mergeCell ref="Y92:Z92"/>
    <mergeCell ref="AA92:AB92"/>
    <mergeCell ref="BC91:BD91"/>
    <mergeCell ref="BE91:BF91"/>
    <mergeCell ref="BG91:BH91"/>
    <mergeCell ref="B92:D92"/>
    <mergeCell ref="E92:F92"/>
    <mergeCell ref="G92:H92"/>
    <mergeCell ref="I92:J92"/>
    <mergeCell ref="K92:L92"/>
    <mergeCell ref="M92:N92"/>
    <mergeCell ref="O92:P92"/>
    <mergeCell ref="AQ91:AR91"/>
    <mergeCell ref="AS91:AT91"/>
    <mergeCell ref="AU91:AV91"/>
    <mergeCell ref="AW91:AX91"/>
    <mergeCell ref="AY91:AZ91"/>
    <mergeCell ref="BA91:BB91"/>
    <mergeCell ref="AE91:AF91"/>
    <mergeCell ref="AG91:AH91"/>
    <mergeCell ref="AI91:AJ91"/>
    <mergeCell ref="AK91:AL91"/>
    <mergeCell ref="AM91:AN91"/>
    <mergeCell ref="AO91:AP91"/>
    <mergeCell ref="S91:T91"/>
    <mergeCell ref="U91:V91"/>
    <mergeCell ref="W91:X91"/>
    <mergeCell ref="Y91:Z91"/>
    <mergeCell ref="AA91:AB91"/>
    <mergeCell ref="AC91:AD91"/>
    <mergeCell ref="E91:F91"/>
    <mergeCell ref="G91:H91"/>
    <mergeCell ref="O93:P93"/>
    <mergeCell ref="Q93:R93"/>
    <mergeCell ref="S93:T93"/>
    <mergeCell ref="U93:V93"/>
    <mergeCell ref="W93:X93"/>
    <mergeCell ref="Y93:Z93"/>
    <mergeCell ref="BA92:BB92"/>
    <mergeCell ref="BC92:BD92"/>
    <mergeCell ref="BE92:BF92"/>
    <mergeCell ref="BG92:BH92"/>
    <mergeCell ref="A93:D93"/>
    <mergeCell ref="E93:F93"/>
    <mergeCell ref="G93:H93"/>
    <mergeCell ref="I93:J93"/>
    <mergeCell ref="K93:L93"/>
    <mergeCell ref="M93:N93"/>
    <mergeCell ref="AO92:AP92"/>
    <mergeCell ref="AQ92:AR92"/>
    <mergeCell ref="AS92:AT92"/>
    <mergeCell ref="AU92:AV92"/>
    <mergeCell ref="AW92:AX92"/>
    <mergeCell ref="AY92:AZ92"/>
    <mergeCell ref="AC92:AD92"/>
    <mergeCell ref="AE92:AF92"/>
    <mergeCell ref="AG92:AH92"/>
    <mergeCell ref="AI92:AJ92"/>
    <mergeCell ref="AK92:AL92"/>
    <mergeCell ref="AM92:AN92"/>
    <mergeCell ref="Q92:R92"/>
    <mergeCell ref="S92:T92"/>
    <mergeCell ref="U92:V92"/>
    <mergeCell ref="W92:X92"/>
    <mergeCell ref="BI94:BI96"/>
    <mergeCell ref="B97:C99"/>
    <mergeCell ref="D97:D99"/>
    <mergeCell ref="BI97:BI99"/>
    <mergeCell ref="B100:B102"/>
    <mergeCell ref="C100:C102"/>
    <mergeCell ref="D100:D102"/>
    <mergeCell ref="E100:F102"/>
    <mergeCell ref="G100:H102"/>
    <mergeCell ref="I100:J102"/>
    <mergeCell ref="AY93:AZ93"/>
    <mergeCell ref="BA93:BB93"/>
    <mergeCell ref="BC93:BD93"/>
    <mergeCell ref="BE93:BF93"/>
    <mergeCell ref="BG93:BH93"/>
    <mergeCell ref="A94:A160"/>
    <mergeCell ref="B94:C96"/>
    <mergeCell ref="D94:D96"/>
    <mergeCell ref="K100:L102"/>
    <mergeCell ref="M100:N102"/>
    <mergeCell ref="AM93:AN93"/>
    <mergeCell ref="AO93:AP93"/>
    <mergeCell ref="AQ93:AR93"/>
    <mergeCell ref="AS93:AT93"/>
    <mergeCell ref="AU93:AV93"/>
    <mergeCell ref="AW93:AX93"/>
    <mergeCell ref="AA93:AB93"/>
    <mergeCell ref="AC93:AD93"/>
    <mergeCell ref="AE93:AF93"/>
    <mergeCell ref="AG93:AH93"/>
    <mergeCell ref="AI93:AJ93"/>
    <mergeCell ref="AK93:AL93"/>
    <mergeCell ref="S103:T105"/>
    <mergeCell ref="U103:V105"/>
    <mergeCell ref="B103:B105"/>
    <mergeCell ref="C103:C105"/>
    <mergeCell ref="D103:D105"/>
    <mergeCell ref="E103:F105"/>
    <mergeCell ref="G103:H105"/>
    <mergeCell ref="I103:J105"/>
    <mergeCell ref="AY100:AZ102"/>
    <mergeCell ref="BA100:BB102"/>
    <mergeCell ref="BC100:BD102"/>
    <mergeCell ref="BE100:BF102"/>
    <mergeCell ref="BG100:BH102"/>
    <mergeCell ref="BI100:BI102"/>
    <mergeCell ref="AM100:AN102"/>
    <mergeCell ref="AO100:AP102"/>
    <mergeCell ref="AQ100:AR102"/>
    <mergeCell ref="AS100:AT102"/>
    <mergeCell ref="AU100:AV102"/>
    <mergeCell ref="AW100:AX102"/>
    <mergeCell ref="AA100:AB102"/>
    <mergeCell ref="AC100:AD102"/>
    <mergeCell ref="AE100:AF102"/>
    <mergeCell ref="AG100:AH102"/>
    <mergeCell ref="AI100:AJ102"/>
    <mergeCell ref="AK100:AL102"/>
    <mergeCell ref="O100:P102"/>
    <mergeCell ref="Q100:R102"/>
    <mergeCell ref="S100:T102"/>
    <mergeCell ref="U100:V102"/>
    <mergeCell ref="W100:X102"/>
    <mergeCell ref="Y100:Z102"/>
    <mergeCell ref="BG103:BH105"/>
    <mergeCell ref="BI103:BI105"/>
    <mergeCell ref="B106:B108"/>
    <mergeCell ref="C106:C108"/>
    <mergeCell ref="D106:D108"/>
    <mergeCell ref="E106:F108"/>
    <mergeCell ref="G106:H108"/>
    <mergeCell ref="I106:J108"/>
    <mergeCell ref="K106:L108"/>
    <mergeCell ref="M106:N108"/>
    <mergeCell ref="AU103:AV105"/>
    <mergeCell ref="AW103:AX105"/>
    <mergeCell ref="AY103:AZ105"/>
    <mergeCell ref="BA103:BB105"/>
    <mergeCell ref="BC103:BD105"/>
    <mergeCell ref="BE103:BF105"/>
    <mergeCell ref="AI103:AJ105"/>
    <mergeCell ref="AK103:AL105"/>
    <mergeCell ref="AM103:AN105"/>
    <mergeCell ref="AO103:AP105"/>
    <mergeCell ref="AQ103:AR105"/>
    <mergeCell ref="AS103:AT105"/>
    <mergeCell ref="W103:X105"/>
    <mergeCell ref="Y103:Z105"/>
    <mergeCell ref="AA103:AB105"/>
    <mergeCell ref="AC103:AD105"/>
    <mergeCell ref="AE103:AF105"/>
    <mergeCell ref="AG103:AH105"/>
    <mergeCell ref="K103:L105"/>
    <mergeCell ref="M103:N105"/>
    <mergeCell ref="O103:P105"/>
    <mergeCell ref="Q103:R105"/>
    <mergeCell ref="S109:T111"/>
    <mergeCell ref="U109:V111"/>
    <mergeCell ref="B109:B111"/>
    <mergeCell ref="C109:C111"/>
    <mergeCell ref="D109:D111"/>
    <mergeCell ref="E109:F111"/>
    <mergeCell ref="G109:H111"/>
    <mergeCell ref="I109:J111"/>
    <mergeCell ref="AY106:AZ108"/>
    <mergeCell ref="BA106:BB108"/>
    <mergeCell ref="BC106:BD108"/>
    <mergeCell ref="BE106:BF108"/>
    <mergeCell ref="BG106:BH108"/>
    <mergeCell ref="BI106:BI108"/>
    <mergeCell ref="AM106:AN108"/>
    <mergeCell ref="AO106:AP108"/>
    <mergeCell ref="AQ106:AR108"/>
    <mergeCell ref="AS106:AT108"/>
    <mergeCell ref="AU106:AV108"/>
    <mergeCell ref="AW106:AX108"/>
    <mergeCell ref="AA106:AB108"/>
    <mergeCell ref="AC106:AD108"/>
    <mergeCell ref="AE106:AF108"/>
    <mergeCell ref="AG106:AH108"/>
    <mergeCell ref="AI106:AJ108"/>
    <mergeCell ref="AK106:AL108"/>
    <mergeCell ref="O106:P108"/>
    <mergeCell ref="Q106:R108"/>
    <mergeCell ref="S106:T108"/>
    <mergeCell ref="U106:V108"/>
    <mergeCell ref="W106:X108"/>
    <mergeCell ref="Y106:Z108"/>
    <mergeCell ref="BG109:BH111"/>
    <mergeCell ref="BI109:BI111"/>
    <mergeCell ref="B112:B114"/>
    <mergeCell ref="C112:C114"/>
    <mergeCell ref="D112:D114"/>
    <mergeCell ref="E112:F114"/>
    <mergeCell ref="G112:H114"/>
    <mergeCell ref="I112:J114"/>
    <mergeCell ref="K112:L114"/>
    <mergeCell ref="M112:N114"/>
    <mergeCell ref="AU109:AV111"/>
    <mergeCell ref="AW109:AX111"/>
    <mergeCell ref="AY109:AZ111"/>
    <mergeCell ref="BA109:BB111"/>
    <mergeCell ref="BC109:BD111"/>
    <mergeCell ref="BE109:BF111"/>
    <mergeCell ref="AI109:AJ111"/>
    <mergeCell ref="AK109:AL111"/>
    <mergeCell ref="AM109:AN111"/>
    <mergeCell ref="AO109:AP111"/>
    <mergeCell ref="AQ109:AR111"/>
    <mergeCell ref="AS109:AT111"/>
    <mergeCell ref="W109:X111"/>
    <mergeCell ref="Y109:Z111"/>
    <mergeCell ref="AA109:AB111"/>
    <mergeCell ref="AC109:AD111"/>
    <mergeCell ref="AE109:AF111"/>
    <mergeCell ref="AG109:AH111"/>
    <mergeCell ref="K109:L111"/>
    <mergeCell ref="M109:N111"/>
    <mergeCell ref="O109:P111"/>
    <mergeCell ref="Q109:R111"/>
    <mergeCell ref="S115:T117"/>
    <mergeCell ref="U115:V117"/>
    <mergeCell ref="B115:B117"/>
    <mergeCell ref="C115:C117"/>
    <mergeCell ref="D115:D117"/>
    <mergeCell ref="E115:F117"/>
    <mergeCell ref="G115:H117"/>
    <mergeCell ref="I115:J117"/>
    <mergeCell ref="AY112:AZ114"/>
    <mergeCell ref="BA112:BB114"/>
    <mergeCell ref="BC112:BD114"/>
    <mergeCell ref="BE112:BF114"/>
    <mergeCell ref="BG112:BH114"/>
    <mergeCell ref="BI112:BI114"/>
    <mergeCell ref="AM112:AN114"/>
    <mergeCell ref="AO112:AP114"/>
    <mergeCell ref="AQ112:AR114"/>
    <mergeCell ref="AS112:AT114"/>
    <mergeCell ref="AU112:AV114"/>
    <mergeCell ref="AW112:AX114"/>
    <mergeCell ref="AA112:AB114"/>
    <mergeCell ref="AC112:AD114"/>
    <mergeCell ref="AE112:AF114"/>
    <mergeCell ref="AG112:AH114"/>
    <mergeCell ref="AI112:AJ114"/>
    <mergeCell ref="AK112:AL114"/>
    <mergeCell ref="O112:P114"/>
    <mergeCell ref="Q112:R114"/>
    <mergeCell ref="S112:T114"/>
    <mergeCell ref="U112:V114"/>
    <mergeCell ref="W112:X114"/>
    <mergeCell ref="Y112:Z114"/>
    <mergeCell ref="BG115:BH117"/>
    <mergeCell ref="BI115:BI117"/>
    <mergeCell ref="B118:B120"/>
    <mergeCell ref="C118:C120"/>
    <mergeCell ref="D118:D120"/>
    <mergeCell ref="E118:F120"/>
    <mergeCell ref="G118:H120"/>
    <mergeCell ref="I118:J120"/>
    <mergeCell ref="K118:L120"/>
    <mergeCell ref="M118:N120"/>
    <mergeCell ref="AU115:AV117"/>
    <mergeCell ref="AW115:AX117"/>
    <mergeCell ref="AY115:AZ117"/>
    <mergeCell ref="BA115:BB117"/>
    <mergeCell ref="BC115:BD117"/>
    <mergeCell ref="BE115:BF117"/>
    <mergeCell ref="AI115:AJ117"/>
    <mergeCell ref="AK115:AL117"/>
    <mergeCell ref="AM115:AN117"/>
    <mergeCell ref="AO115:AP117"/>
    <mergeCell ref="AQ115:AR117"/>
    <mergeCell ref="AS115:AT117"/>
    <mergeCell ref="W115:X117"/>
    <mergeCell ref="Y115:Z117"/>
    <mergeCell ref="AA115:AB117"/>
    <mergeCell ref="AC115:AD117"/>
    <mergeCell ref="AE115:AF117"/>
    <mergeCell ref="AG115:AH117"/>
    <mergeCell ref="K115:L117"/>
    <mergeCell ref="M115:N117"/>
    <mergeCell ref="O115:P117"/>
    <mergeCell ref="Q115:R117"/>
    <mergeCell ref="S121:T123"/>
    <mergeCell ref="U121:V123"/>
    <mergeCell ref="B121:B123"/>
    <mergeCell ref="C121:C123"/>
    <mergeCell ref="D121:D123"/>
    <mergeCell ref="E121:F123"/>
    <mergeCell ref="G121:H123"/>
    <mergeCell ref="I121:J123"/>
    <mergeCell ref="AY118:AZ120"/>
    <mergeCell ref="BA118:BB120"/>
    <mergeCell ref="BC118:BD120"/>
    <mergeCell ref="BE118:BF120"/>
    <mergeCell ref="BG118:BH120"/>
    <mergeCell ref="BI118:BI120"/>
    <mergeCell ref="AM118:AN120"/>
    <mergeCell ref="AO118:AP120"/>
    <mergeCell ref="AQ118:AR120"/>
    <mergeCell ref="AS118:AT120"/>
    <mergeCell ref="AU118:AV120"/>
    <mergeCell ref="AW118:AX120"/>
    <mergeCell ref="AA118:AB120"/>
    <mergeCell ref="AC118:AD120"/>
    <mergeCell ref="AE118:AF120"/>
    <mergeCell ref="AG118:AH120"/>
    <mergeCell ref="AI118:AJ120"/>
    <mergeCell ref="AK118:AL120"/>
    <mergeCell ref="O118:P120"/>
    <mergeCell ref="Q118:R120"/>
    <mergeCell ref="S118:T120"/>
    <mergeCell ref="U118:V120"/>
    <mergeCell ref="W118:X120"/>
    <mergeCell ref="Y118:Z120"/>
    <mergeCell ref="BG121:BH123"/>
    <mergeCell ref="BI121:BI123"/>
    <mergeCell ref="B124:B126"/>
    <mergeCell ref="C124:C126"/>
    <mergeCell ref="D124:D126"/>
    <mergeCell ref="E124:F126"/>
    <mergeCell ref="G124:H126"/>
    <mergeCell ref="I124:J126"/>
    <mergeCell ref="K124:L126"/>
    <mergeCell ref="M124:N126"/>
    <mergeCell ref="AU121:AV123"/>
    <mergeCell ref="AW121:AX123"/>
    <mergeCell ref="AY121:AZ123"/>
    <mergeCell ref="BA121:BB123"/>
    <mergeCell ref="BC121:BD123"/>
    <mergeCell ref="BE121:BF123"/>
    <mergeCell ref="AI121:AJ123"/>
    <mergeCell ref="AK121:AL123"/>
    <mergeCell ref="AM121:AN123"/>
    <mergeCell ref="AO121:AP123"/>
    <mergeCell ref="AQ121:AR123"/>
    <mergeCell ref="AS121:AT123"/>
    <mergeCell ref="W121:X123"/>
    <mergeCell ref="Y121:Z123"/>
    <mergeCell ref="AA121:AB123"/>
    <mergeCell ref="AC121:AD123"/>
    <mergeCell ref="AE121:AF123"/>
    <mergeCell ref="AG121:AH123"/>
    <mergeCell ref="K121:L123"/>
    <mergeCell ref="M121:N123"/>
    <mergeCell ref="O121:P123"/>
    <mergeCell ref="Q121:R123"/>
    <mergeCell ref="S127:T129"/>
    <mergeCell ref="U127:V129"/>
    <mergeCell ref="B127:B129"/>
    <mergeCell ref="C127:C129"/>
    <mergeCell ref="D127:D129"/>
    <mergeCell ref="E127:F129"/>
    <mergeCell ref="G127:H129"/>
    <mergeCell ref="I127:J129"/>
    <mergeCell ref="AY124:AZ126"/>
    <mergeCell ref="BA124:BB126"/>
    <mergeCell ref="BC124:BD126"/>
    <mergeCell ref="BE124:BF126"/>
    <mergeCell ref="BG124:BH126"/>
    <mergeCell ref="BI124:BI126"/>
    <mergeCell ref="AM124:AN126"/>
    <mergeCell ref="AO124:AP126"/>
    <mergeCell ref="AQ124:AR126"/>
    <mergeCell ref="AS124:AT126"/>
    <mergeCell ref="AU124:AV126"/>
    <mergeCell ref="AW124:AX126"/>
    <mergeCell ref="AA124:AB126"/>
    <mergeCell ref="AC124:AD126"/>
    <mergeCell ref="AE124:AF126"/>
    <mergeCell ref="AG124:AH126"/>
    <mergeCell ref="AI124:AJ126"/>
    <mergeCell ref="AK124:AL126"/>
    <mergeCell ref="O124:P126"/>
    <mergeCell ref="Q124:R126"/>
    <mergeCell ref="S124:T126"/>
    <mergeCell ref="U124:V126"/>
    <mergeCell ref="W124:X126"/>
    <mergeCell ref="Y124:Z126"/>
    <mergeCell ref="BG127:BH129"/>
    <mergeCell ref="BI127:BI129"/>
    <mergeCell ref="B130:B132"/>
    <mergeCell ref="C130:C132"/>
    <mergeCell ref="D130:D132"/>
    <mergeCell ref="E130:F132"/>
    <mergeCell ref="G130:H132"/>
    <mergeCell ref="I130:J132"/>
    <mergeCell ref="K130:L132"/>
    <mergeCell ref="M130:N132"/>
    <mergeCell ref="AU127:AV129"/>
    <mergeCell ref="AW127:AX129"/>
    <mergeCell ref="AY127:AZ129"/>
    <mergeCell ref="BA127:BB129"/>
    <mergeCell ref="BC127:BD129"/>
    <mergeCell ref="BE127:BF129"/>
    <mergeCell ref="AI127:AJ129"/>
    <mergeCell ref="AK127:AL129"/>
    <mergeCell ref="AM127:AN129"/>
    <mergeCell ref="AO127:AP129"/>
    <mergeCell ref="AQ127:AR129"/>
    <mergeCell ref="AS127:AT129"/>
    <mergeCell ref="W127:X129"/>
    <mergeCell ref="Y127:Z129"/>
    <mergeCell ref="AA127:AB129"/>
    <mergeCell ref="AC127:AD129"/>
    <mergeCell ref="AE127:AF129"/>
    <mergeCell ref="AG127:AH129"/>
    <mergeCell ref="K127:L129"/>
    <mergeCell ref="M127:N129"/>
    <mergeCell ref="O127:P129"/>
    <mergeCell ref="Q127:R129"/>
    <mergeCell ref="S133:T135"/>
    <mergeCell ref="U133:V135"/>
    <mergeCell ref="B133:B135"/>
    <mergeCell ref="C133:C135"/>
    <mergeCell ref="D133:D135"/>
    <mergeCell ref="E133:F135"/>
    <mergeCell ref="G133:H135"/>
    <mergeCell ref="I133:J135"/>
    <mergeCell ref="AY130:AZ132"/>
    <mergeCell ref="BA130:BB132"/>
    <mergeCell ref="BC130:BD132"/>
    <mergeCell ref="BE130:BF132"/>
    <mergeCell ref="BG130:BH132"/>
    <mergeCell ref="BI130:BI132"/>
    <mergeCell ref="AM130:AN132"/>
    <mergeCell ref="AO130:AP132"/>
    <mergeCell ref="AQ130:AR132"/>
    <mergeCell ref="AS130:AT132"/>
    <mergeCell ref="AU130:AV132"/>
    <mergeCell ref="AW130:AX132"/>
    <mergeCell ref="AA130:AB132"/>
    <mergeCell ref="AC130:AD132"/>
    <mergeCell ref="AE130:AF132"/>
    <mergeCell ref="AG130:AH132"/>
    <mergeCell ref="AI130:AJ132"/>
    <mergeCell ref="AK130:AL132"/>
    <mergeCell ref="O130:P132"/>
    <mergeCell ref="Q130:R132"/>
    <mergeCell ref="S130:T132"/>
    <mergeCell ref="U130:V132"/>
    <mergeCell ref="W130:X132"/>
    <mergeCell ref="Y130:Z132"/>
    <mergeCell ref="BG133:BH135"/>
    <mergeCell ref="BI133:BI135"/>
    <mergeCell ref="B136:B138"/>
    <mergeCell ref="C136:C138"/>
    <mergeCell ref="D136:D138"/>
    <mergeCell ref="E136:F138"/>
    <mergeCell ref="G136:H138"/>
    <mergeCell ref="I136:J138"/>
    <mergeCell ref="K136:L138"/>
    <mergeCell ref="M136:N138"/>
    <mergeCell ref="AU133:AV135"/>
    <mergeCell ref="AW133:AX135"/>
    <mergeCell ref="AY133:AZ135"/>
    <mergeCell ref="BA133:BB135"/>
    <mergeCell ref="BC133:BD135"/>
    <mergeCell ref="BE133:BF135"/>
    <mergeCell ref="AI133:AJ135"/>
    <mergeCell ref="AK133:AL135"/>
    <mergeCell ref="AM133:AN135"/>
    <mergeCell ref="AO133:AP135"/>
    <mergeCell ref="AQ133:AR135"/>
    <mergeCell ref="AS133:AT135"/>
    <mergeCell ref="W133:X135"/>
    <mergeCell ref="Y133:Z135"/>
    <mergeCell ref="AA133:AB135"/>
    <mergeCell ref="AC133:AD135"/>
    <mergeCell ref="AE133:AF135"/>
    <mergeCell ref="AG133:AH135"/>
    <mergeCell ref="K133:L135"/>
    <mergeCell ref="M133:N135"/>
    <mergeCell ref="O133:P135"/>
    <mergeCell ref="Q133:R135"/>
    <mergeCell ref="S139:T141"/>
    <mergeCell ref="U139:V141"/>
    <mergeCell ref="B139:B141"/>
    <mergeCell ref="C139:C141"/>
    <mergeCell ref="D139:D141"/>
    <mergeCell ref="E139:F141"/>
    <mergeCell ref="G139:H141"/>
    <mergeCell ref="I139:J141"/>
    <mergeCell ref="AY136:AZ138"/>
    <mergeCell ref="BA136:BB138"/>
    <mergeCell ref="BC136:BD138"/>
    <mergeCell ref="BE136:BF138"/>
    <mergeCell ref="BG136:BH138"/>
    <mergeCell ref="BI136:BI138"/>
    <mergeCell ref="AM136:AN138"/>
    <mergeCell ref="AO136:AP138"/>
    <mergeCell ref="AQ136:AR138"/>
    <mergeCell ref="AS136:AT138"/>
    <mergeCell ref="AU136:AV138"/>
    <mergeCell ref="AW136:AX138"/>
    <mergeCell ref="AA136:AB138"/>
    <mergeCell ref="AC136:AD138"/>
    <mergeCell ref="AE136:AF138"/>
    <mergeCell ref="AG136:AH138"/>
    <mergeCell ref="AI136:AJ138"/>
    <mergeCell ref="AK136:AL138"/>
    <mergeCell ref="O136:P138"/>
    <mergeCell ref="Q136:R138"/>
    <mergeCell ref="S136:T138"/>
    <mergeCell ref="U136:V138"/>
    <mergeCell ref="W136:X138"/>
    <mergeCell ref="Y136:Z138"/>
    <mergeCell ref="BG139:BH141"/>
    <mergeCell ref="BI139:BI141"/>
    <mergeCell ref="B142:B144"/>
    <mergeCell ref="C142:C144"/>
    <mergeCell ref="D142:D144"/>
    <mergeCell ref="E142:F144"/>
    <mergeCell ref="G142:H144"/>
    <mergeCell ref="I142:J144"/>
    <mergeCell ref="K142:L144"/>
    <mergeCell ref="M142:N144"/>
    <mergeCell ref="AU139:AV141"/>
    <mergeCell ref="AW139:AX141"/>
    <mergeCell ref="AY139:AZ141"/>
    <mergeCell ref="BA139:BB141"/>
    <mergeCell ref="BC139:BD141"/>
    <mergeCell ref="BE139:BF141"/>
    <mergeCell ref="AI139:AJ141"/>
    <mergeCell ref="AK139:AL141"/>
    <mergeCell ref="AM139:AN141"/>
    <mergeCell ref="AO139:AP141"/>
    <mergeCell ref="AQ139:AR141"/>
    <mergeCell ref="AS139:AT141"/>
    <mergeCell ref="W139:X141"/>
    <mergeCell ref="Y139:Z141"/>
    <mergeCell ref="AA139:AB141"/>
    <mergeCell ref="AC139:AD141"/>
    <mergeCell ref="AE139:AF141"/>
    <mergeCell ref="AG139:AH141"/>
    <mergeCell ref="K139:L141"/>
    <mergeCell ref="M139:N141"/>
    <mergeCell ref="O139:P141"/>
    <mergeCell ref="Q139:R141"/>
    <mergeCell ref="S145:T147"/>
    <mergeCell ref="U145:V147"/>
    <mergeCell ref="B145:B147"/>
    <mergeCell ref="C145:C147"/>
    <mergeCell ref="D145:D147"/>
    <mergeCell ref="E145:F147"/>
    <mergeCell ref="G145:H147"/>
    <mergeCell ref="I145:J147"/>
    <mergeCell ref="AY142:AZ144"/>
    <mergeCell ref="BA142:BB144"/>
    <mergeCell ref="BC142:BD144"/>
    <mergeCell ref="BE142:BF144"/>
    <mergeCell ref="BG142:BH144"/>
    <mergeCell ref="BI142:BI144"/>
    <mergeCell ref="AM142:AN144"/>
    <mergeCell ref="AO142:AP144"/>
    <mergeCell ref="AQ142:AR144"/>
    <mergeCell ref="AS142:AT144"/>
    <mergeCell ref="AU142:AV144"/>
    <mergeCell ref="AW142:AX144"/>
    <mergeCell ref="AA142:AB144"/>
    <mergeCell ref="AC142:AD144"/>
    <mergeCell ref="AE142:AF144"/>
    <mergeCell ref="AG142:AH144"/>
    <mergeCell ref="AI142:AJ144"/>
    <mergeCell ref="AK142:AL144"/>
    <mergeCell ref="O142:P144"/>
    <mergeCell ref="Q142:R144"/>
    <mergeCell ref="S142:T144"/>
    <mergeCell ref="U142:V144"/>
    <mergeCell ref="W142:X144"/>
    <mergeCell ref="Y142:Z144"/>
    <mergeCell ref="BG145:BH147"/>
    <mergeCell ref="BI145:BI147"/>
    <mergeCell ref="B148:B150"/>
    <mergeCell ref="C148:C150"/>
    <mergeCell ref="D148:D150"/>
    <mergeCell ref="E148:F150"/>
    <mergeCell ref="G148:H150"/>
    <mergeCell ref="I148:J150"/>
    <mergeCell ref="K148:L150"/>
    <mergeCell ref="M148:N150"/>
    <mergeCell ref="AU145:AV147"/>
    <mergeCell ref="AW145:AX147"/>
    <mergeCell ref="AY145:AZ147"/>
    <mergeCell ref="BA145:BB147"/>
    <mergeCell ref="BC145:BD147"/>
    <mergeCell ref="BE145:BF147"/>
    <mergeCell ref="AI145:AJ147"/>
    <mergeCell ref="AK145:AL147"/>
    <mergeCell ref="AM145:AN147"/>
    <mergeCell ref="AO145:AP147"/>
    <mergeCell ref="AQ145:AR147"/>
    <mergeCell ref="AS145:AT147"/>
    <mergeCell ref="W145:X147"/>
    <mergeCell ref="Y145:Z147"/>
    <mergeCell ref="AA145:AB147"/>
    <mergeCell ref="AC145:AD147"/>
    <mergeCell ref="AE145:AF147"/>
    <mergeCell ref="AG145:AH147"/>
    <mergeCell ref="K145:L147"/>
    <mergeCell ref="M145:N147"/>
    <mergeCell ref="O145:P147"/>
    <mergeCell ref="Q145:R147"/>
    <mergeCell ref="S151:T153"/>
    <mergeCell ref="U151:V153"/>
    <mergeCell ref="B151:B153"/>
    <mergeCell ref="C151:C153"/>
    <mergeCell ref="D151:D153"/>
    <mergeCell ref="E151:F153"/>
    <mergeCell ref="G151:H153"/>
    <mergeCell ref="I151:J153"/>
    <mergeCell ref="AY148:AZ150"/>
    <mergeCell ref="BA148:BB150"/>
    <mergeCell ref="BC148:BD150"/>
    <mergeCell ref="BE148:BF150"/>
    <mergeCell ref="BG148:BH150"/>
    <mergeCell ref="BI148:BI150"/>
    <mergeCell ref="AM148:AN150"/>
    <mergeCell ref="AO148:AP150"/>
    <mergeCell ref="AQ148:AR150"/>
    <mergeCell ref="AS148:AT150"/>
    <mergeCell ref="AU148:AV150"/>
    <mergeCell ref="AW148:AX150"/>
    <mergeCell ref="AA148:AB150"/>
    <mergeCell ref="AC148:AD150"/>
    <mergeCell ref="AE148:AF150"/>
    <mergeCell ref="AG148:AH150"/>
    <mergeCell ref="AI148:AJ150"/>
    <mergeCell ref="AK148:AL150"/>
    <mergeCell ref="O148:P150"/>
    <mergeCell ref="Q148:R150"/>
    <mergeCell ref="S148:T150"/>
    <mergeCell ref="U148:V150"/>
    <mergeCell ref="W148:X150"/>
    <mergeCell ref="Y148:Z150"/>
    <mergeCell ref="BG151:BH153"/>
    <mergeCell ref="BI151:BI153"/>
    <mergeCell ref="B154:B156"/>
    <mergeCell ref="C154:C156"/>
    <mergeCell ref="D154:D156"/>
    <mergeCell ref="E154:F156"/>
    <mergeCell ref="G154:H156"/>
    <mergeCell ref="I154:J156"/>
    <mergeCell ref="K154:L156"/>
    <mergeCell ref="M154:N156"/>
    <mergeCell ref="AU151:AV153"/>
    <mergeCell ref="AW151:AX153"/>
    <mergeCell ref="AY151:AZ153"/>
    <mergeCell ref="BA151:BB153"/>
    <mergeCell ref="BC151:BD153"/>
    <mergeCell ref="BE151:BF153"/>
    <mergeCell ref="AI151:AJ153"/>
    <mergeCell ref="AK151:AL153"/>
    <mergeCell ref="AM151:AN153"/>
    <mergeCell ref="AO151:AP153"/>
    <mergeCell ref="AQ151:AR153"/>
    <mergeCell ref="AS151:AT153"/>
    <mergeCell ref="W151:X153"/>
    <mergeCell ref="Y151:Z153"/>
    <mergeCell ref="AA151:AB153"/>
    <mergeCell ref="AC151:AD153"/>
    <mergeCell ref="AE151:AF153"/>
    <mergeCell ref="AG151:AH153"/>
    <mergeCell ref="K151:L153"/>
    <mergeCell ref="M151:N153"/>
    <mergeCell ref="O151:P153"/>
    <mergeCell ref="Q151:R153"/>
    <mergeCell ref="S157:T159"/>
    <mergeCell ref="U157:V159"/>
    <mergeCell ref="B157:B159"/>
    <mergeCell ref="C157:C159"/>
    <mergeCell ref="D157:D159"/>
    <mergeCell ref="E157:F159"/>
    <mergeCell ref="G157:H159"/>
    <mergeCell ref="I157:J159"/>
    <mergeCell ref="AY154:AZ156"/>
    <mergeCell ref="BA154:BB156"/>
    <mergeCell ref="BC154:BD156"/>
    <mergeCell ref="BE154:BF156"/>
    <mergeCell ref="BG154:BH156"/>
    <mergeCell ref="BI154:BI156"/>
    <mergeCell ref="AM154:AN156"/>
    <mergeCell ref="AO154:AP156"/>
    <mergeCell ref="AQ154:AR156"/>
    <mergeCell ref="AS154:AT156"/>
    <mergeCell ref="AU154:AV156"/>
    <mergeCell ref="AW154:AX156"/>
    <mergeCell ref="AA154:AB156"/>
    <mergeCell ref="AC154:AD156"/>
    <mergeCell ref="AE154:AF156"/>
    <mergeCell ref="AG154:AH156"/>
    <mergeCell ref="AI154:AJ156"/>
    <mergeCell ref="AK154:AL156"/>
    <mergeCell ref="O154:P156"/>
    <mergeCell ref="Q154:R156"/>
    <mergeCell ref="S154:T156"/>
    <mergeCell ref="U154:V156"/>
    <mergeCell ref="W154:X156"/>
    <mergeCell ref="Y154:Z156"/>
    <mergeCell ref="BG157:BH159"/>
    <mergeCell ref="BI157:BI159"/>
    <mergeCell ref="B160:D160"/>
    <mergeCell ref="E160:F160"/>
    <mergeCell ref="G160:H160"/>
    <mergeCell ref="I160:J160"/>
    <mergeCell ref="K160:L160"/>
    <mergeCell ref="M160:N160"/>
    <mergeCell ref="O160:P160"/>
    <mergeCell ref="Q160:R160"/>
    <mergeCell ref="AU157:AV159"/>
    <mergeCell ref="AW157:AX159"/>
    <mergeCell ref="AY157:AZ159"/>
    <mergeCell ref="BA157:BB159"/>
    <mergeCell ref="BC157:BD159"/>
    <mergeCell ref="BE157:BF159"/>
    <mergeCell ref="AI157:AJ159"/>
    <mergeCell ref="AK157:AL159"/>
    <mergeCell ref="AM157:AN159"/>
    <mergeCell ref="AO157:AP159"/>
    <mergeCell ref="AQ157:AR159"/>
    <mergeCell ref="AS157:AT159"/>
    <mergeCell ref="W157:X159"/>
    <mergeCell ref="Y157:Z159"/>
    <mergeCell ref="AA157:AB159"/>
    <mergeCell ref="AC157:AD159"/>
    <mergeCell ref="AE157:AF159"/>
    <mergeCell ref="AG157:AH159"/>
    <mergeCell ref="K157:L159"/>
    <mergeCell ref="M157:N159"/>
    <mergeCell ref="O157:P159"/>
    <mergeCell ref="Q157:R159"/>
    <mergeCell ref="BC160:BD160"/>
    <mergeCell ref="BE160:BF160"/>
    <mergeCell ref="BG160:BH160"/>
    <mergeCell ref="A161:D161"/>
    <mergeCell ref="E161:F161"/>
    <mergeCell ref="G161:H161"/>
    <mergeCell ref="I161:J161"/>
    <mergeCell ref="K161:L161"/>
    <mergeCell ref="M161:N161"/>
    <mergeCell ref="O161:P161"/>
    <mergeCell ref="AQ160:AR160"/>
    <mergeCell ref="AS160:AT160"/>
    <mergeCell ref="AU160:AV160"/>
    <mergeCell ref="AW160:AX160"/>
    <mergeCell ref="AY160:AZ160"/>
    <mergeCell ref="BA160:BB160"/>
    <mergeCell ref="AE160:AF160"/>
    <mergeCell ref="AG160:AH160"/>
    <mergeCell ref="AI160:AJ160"/>
    <mergeCell ref="AK160:AL160"/>
    <mergeCell ref="AM160:AN160"/>
    <mergeCell ref="AO160:AP160"/>
    <mergeCell ref="S160:T160"/>
    <mergeCell ref="U160:V160"/>
    <mergeCell ref="W160:X160"/>
    <mergeCell ref="Y160:Z160"/>
    <mergeCell ref="AA160:AB160"/>
    <mergeCell ref="AC160:AD160"/>
    <mergeCell ref="BA161:BB161"/>
    <mergeCell ref="BC161:BD161"/>
    <mergeCell ref="BE161:BF161"/>
    <mergeCell ref="BG161:BH161"/>
    <mergeCell ref="A164:BI164"/>
    <mergeCell ref="AO161:AP161"/>
    <mergeCell ref="AQ161:AR161"/>
    <mergeCell ref="AS161:AT161"/>
    <mergeCell ref="AU161:AV161"/>
    <mergeCell ref="AW161:AX161"/>
    <mergeCell ref="AY161:AZ161"/>
    <mergeCell ref="AC161:AD161"/>
    <mergeCell ref="AE161:AF161"/>
    <mergeCell ref="AG161:AH161"/>
    <mergeCell ref="AI161:AJ161"/>
    <mergeCell ref="AK161:AL161"/>
    <mergeCell ref="AM161:AN161"/>
    <mergeCell ref="Q161:R161"/>
    <mergeCell ref="S161:T161"/>
    <mergeCell ref="U161:V161"/>
    <mergeCell ref="W161:X161"/>
    <mergeCell ref="Y161:Z161"/>
    <mergeCell ref="AA161:AB161"/>
  </mergeCells>
  <phoneticPr fontId="2"/>
  <conditionalFormatting sqref="E15">
    <cfRule type="cellIs" dxfId="3" priority="4" stopIfTrue="1" operator="equal">
      <formula>1</formula>
    </cfRule>
  </conditionalFormatting>
  <conditionalFormatting sqref="G15 I15 K15 M15 O15 Q15 S15 U15 W15 Y15 AA15 AC15 AE15 AG15 AI15 AK15 AM15 AO15 AQ15 AS15 AU15 AW15 AY15 BA15 BC15 BE15 BG15">
    <cfRule type="cellIs" dxfId="2" priority="3" stopIfTrue="1" operator="equal">
      <formula>1</formula>
    </cfRule>
  </conditionalFormatting>
  <conditionalFormatting sqref="E100">
    <cfRule type="cellIs" dxfId="1" priority="2" stopIfTrue="1" operator="equal">
      <formula>1</formula>
    </cfRule>
  </conditionalFormatting>
  <conditionalFormatting sqref="G100 I100 K100 M100 O100 Q100 S100 U100 W100 Y100 AA100 AC100 AE100 AG100 AI100 AK100 AM100 AO100 AQ100 AS100 AU100 AW100 AY100 BA100 BC100 BE100 BG100">
    <cfRule type="cellIs" dxfId="0" priority="1" stopIfTrue="1" operator="equal">
      <formula>1</formula>
    </cfRule>
  </conditionalFormatting>
  <dataValidations count="1">
    <dataValidation type="list" allowBlank="1" showInputMessage="1" showErrorMessage="1" sqref="L3:L11 L86:L92">
      <formula1>"有,無"</formula1>
    </dataValidation>
  </dataValidations>
  <printOptions horizontalCentered="1" verticalCentered="1"/>
  <pageMargins left="0.78740157480314965" right="0.78740157480314965" top="0.78740157480314965" bottom="0.78740157480314965" header="0.51181102362204722" footer="0.51181102362204722"/>
  <pageSetup paperSize="9" scale="89" firstPageNumber="6" fitToHeight="0" orientation="landscape" useFirstPageNumber="1" r:id="rId1"/>
  <headerFooter alignWithMargins="0">
    <oddFooter>&amp;R付属資料　&amp;A</oddFooter>
  </headerFooter>
  <rowBreaks count="1" manualBreakCount="1">
    <brk id="81" max="16383"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99"/>
  </sheetPr>
  <dimension ref="A1:IF49"/>
  <sheetViews>
    <sheetView view="pageBreakPreview" zoomScaleNormal="100" zoomScaleSheetLayoutView="100" workbookViewId="0">
      <selection activeCell="A50" sqref="A50"/>
    </sheetView>
  </sheetViews>
  <sheetFormatPr defaultColWidth="0" defaultRowHeight="13.2"/>
  <cols>
    <col min="1" max="38" width="2.6640625" style="41" customWidth="1"/>
    <col min="39" max="240" width="2.6640625" style="41" hidden="1" customWidth="1"/>
    <col min="241" max="16384" width="0" style="41" hidden="1"/>
  </cols>
  <sheetData>
    <row r="1" spans="2:37" ht="13.5" customHeight="1"/>
    <row r="2" spans="2:37" s="3" customFormat="1" ht="20.100000000000001" customHeight="1">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row>
    <row r="3" spans="2:37" s="3" customFormat="1" ht="20.100000000000001" customHeight="1"/>
    <row r="4" spans="2:37" s="4" customFormat="1" ht="26.1" customHeight="1">
      <c r="B4" s="678"/>
      <c r="C4" s="1938" t="s">
        <v>1821</v>
      </c>
      <c r="D4" s="2911"/>
      <c r="E4" s="2911"/>
      <c r="F4" s="2911"/>
      <c r="G4" s="2911"/>
      <c r="H4" s="2911"/>
      <c r="I4" s="2911"/>
      <c r="J4" s="2911"/>
      <c r="K4" s="2911"/>
      <c r="L4" s="2911"/>
      <c r="M4" s="2911"/>
      <c r="N4" s="2911"/>
      <c r="O4" s="2911"/>
      <c r="P4" s="2911"/>
      <c r="Q4" s="2911"/>
      <c r="R4" s="2911"/>
      <c r="S4" s="2911"/>
      <c r="T4" s="2911"/>
      <c r="U4" s="2911"/>
      <c r="V4" s="2911"/>
      <c r="W4" s="2911"/>
      <c r="X4" s="2911"/>
      <c r="Y4" s="2911"/>
      <c r="Z4" s="2911"/>
      <c r="AA4" s="2911"/>
      <c r="AB4" s="2911"/>
      <c r="AC4" s="2911"/>
      <c r="AD4" s="2912"/>
      <c r="AE4" s="2925" t="s">
        <v>1822</v>
      </c>
      <c r="AF4" s="2926"/>
      <c r="AG4" s="2926"/>
      <c r="AH4" s="2926"/>
      <c r="AI4" s="2926"/>
      <c r="AJ4" s="2926"/>
      <c r="AK4" s="2927"/>
    </row>
    <row r="5" spans="2:37" s="4" customFormat="1" ht="20.100000000000001" customHeight="1">
      <c r="B5" s="1342" t="s">
        <v>1823</v>
      </c>
      <c r="C5" s="1359" t="s">
        <v>1824</v>
      </c>
      <c r="D5" s="1360"/>
      <c r="E5" s="1360"/>
      <c r="F5" s="1360"/>
      <c r="G5" s="1360"/>
      <c r="H5" s="1360"/>
      <c r="I5" s="1360"/>
      <c r="J5" s="1360"/>
      <c r="K5" s="1360"/>
      <c r="L5" s="1360"/>
      <c r="M5" s="1360"/>
      <c r="N5" s="1360"/>
      <c r="O5" s="1360"/>
      <c r="P5" s="1360"/>
      <c r="Q5" s="1360"/>
      <c r="R5" s="1360"/>
      <c r="S5" s="1360"/>
      <c r="T5" s="1361"/>
      <c r="U5" s="1941" t="s">
        <v>1825</v>
      </c>
      <c r="V5" s="1941"/>
      <c r="W5" s="1941"/>
      <c r="X5" s="1941"/>
      <c r="Y5" s="1941"/>
      <c r="Z5" s="1941"/>
      <c r="AA5" s="1941"/>
      <c r="AB5" s="1941"/>
      <c r="AC5" s="1941"/>
      <c r="AD5" s="1941"/>
      <c r="AE5" s="1359" t="s">
        <v>1826</v>
      </c>
      <c r="AF5" s="1360"/>
      <c r="AG5" s="1360"/>
      <c r="AH5" s="1360"/>
      <c r="AI5" s="2928"/>
      <c r="AJ5" s="2930" t="s">
        <v>1827</v>
      </c>
      <c r="AK5" s="2931"/>
    </row>
    <row r="6" spans="2:37" s="4" customFormat="1" ht="20.100000000000001" customHeight="1">
      <c r="B6" s="1343"/>
      <c r="C6" s="1362"/>
      <c r="D6" s="1363"/>
      <c r="E6" s="1363"/>
      <c r="F6" s="1363"/>
      <c r="G6" s="1363"/>
      <c r="H6" s="1363"/>
      <c r="I6" s="1363"/>
      <c r="J6" s="1363"/>
      <c r="K6" s="1363"/>
      <c r="L6" s="1363"/>
      <c r="M6" s="1363"/>
      <c r="N6" s="1363"/>
      <c r="O6" s="1363"/>
      <c r="P6" s="1363"/>
      <c r="Q6" s="1363"/>
      <c r="R6" s="1363"/>
      <c r="S6" s="1363"/>
      <c r="T6" s="1364"/>
      <c r="U6" s="1941"/>
      <c r="V6" s="1941"/>
      <c r="W6" s="1941"/>
      <c r="X6" s="1941"/>
      <c r="Y6" s="1941"/>
      <c r="Z6" s="1941"/>
      <c r="AA6" s="1941"/>
      <c r="AB6" s="1941"/>
      <c r="AC6" s="1941"/>
      <c r="AD6" s="1941"/>
      <c r="AE6" s="1362"/>
      <c r="AF6" s="1363"/>
      <c r="AG6" s="1363"/>
      <c r="AH6" s="1363"/>
      <c r="AI6" s="2929"/>
      <c r="AJ6" s="2920"/>
      <c r="AK6" s="2921"/>
    </row>
    <row r="7" spans="2:37" s="4" customFormat="1" ht="20.100000000000001" customHeight="1">
      <c r="B7" s="2898"/>
      <c r="C7" s="1365"/>
      <c r="D7" s="1366"/>
      <c r="E7" s="1366"/>
      <c r="F7" s="1366"/>
      <c r="G7" s="1366"/>
      <c r="H7" s="1366"/>
      <c r="I7" s="1366"/>
      <c r="J7" s="1366"/>
      <c r="K7" s="1366"/>
      <c r="L7" s="1366"/>
      <c r="M7" s="1366"/>
      <c r="N7" s="1366"/>
      <c r="O7" s="1366"/>
      <c r="P7" s="1366"/>
      <c r="Q7" s="1366"/>
      <c r="R7" s="1366"/>
      <c r="S7" s="1366"/>
      <c r="T7" s="1367"/>
      <c r="U7" s="1941"/>
      <c r="V7" s="1941"/>
      <c r="W7" s="1941"/>
      <c r="X7" s="1941"/>
      <c r="Y7" s="1941"/>
      <c r="Z7" s="1941"/>
      <c r="AA7" s="1941"/>
      <c r="AB7" s="1941"/>
      <c r="AC7" s="1941"/>
      <c r="AD7" s="1941"/>
      <c r="AE7" s="1362"/>
      <c r="AF7" s="1363"/>
      <c r="AG7" s="1363"/>
      <c r="AH7" s="1363"/>
      <c r="AI7" s="2929"/>
      <c r="AJ7" s="2920"/>
      <c r="AK7" s="2921"/>
    </row>
    <row r="8" spans="2:37" s="4" customFormat="1" ht="15.9" customHeight="1">
      <c r="B8" s="1524" t="s">
        <v>1828</v>
      </c>
      <c r="C8" s="1359" t="s">
        <v>1829</v>
      </c>
      <c r="D8" s="1360"/>
      <c r="E8" s="1360"/>
      <c r="F8" s="1360"/>
      <c r="G8" s="1360"/>
      <c r="H8" s="1360"/>
      <c r="I8" s="1360"/>
      <c r="J8" s="1360"/>
      <c r="K8" s="1360"/>
      <c r="L8" s="1360"/>
      <c r="M8" s="2932" t="s">
        <v>1830</v>
      </c>
      <c r="N8" s="2768"/>
      <c r="O8" s="2768"/>
      <c r="P8" s="2933"/>
      <c r="Q8" s="2934" t="s">
        <v>1831</v>
      </c>
      <c r="R8" s="1360"/>
      <c r="S8" s="1360"/>
      <c r="T8" s="1361"/>
      <c r="U8" s="1257" t="s">
        <v>1832</v>
      </c>
      <c r="V8" s="1258"/>
      <c r="W8" s="1258"/>
      <c r="X8" s="1258"/>
      <c r="Y8" s="1258"/>
      <c r="Z8" s="1258"/>
      <c r="AA8" s="1258"/>
      <c r="AB8" s="1258"/>
      <c r="AC8" s="1258"/>
      <c r="AD8" s="1259"/>
      <c r="AE8" s="1362"/>
      <c r="AF8" s="1363"/>
      <c r="AG8" s="1363"/>
      <c r="AH8" s="1363"/>
      <c r="AI8" s="2929"/>
      <c r="AJ8" s="2920"/>
      <c r="AK8" s="2921"/>
    </row>
    <row r="9" spans="2:37" s="4" customFormat="1" ht="15.9" customHeight="1">
      <c r="B9" s="1524"/>
      <c r="C9" s="1362"/>
      <c r="D9" s="1363"/>
      <c r="E9" s="1363"/>
      <c r="F9" s="1363"/>
      <c r="G9" s="1363"/>
      <c r="H9" s="1363"/>
      <c r="I9" s="1363"/>
      <c r="J9" s="1363"/>
      <c r="K9" s="1363"/>
      <c r="L9" s="1363"/>
      <c r="M9" s="2916"/>
      <c r="N9" s="2753"/>
      <c r="O9" s="2753"/>
      <c r="P9" s="2924"/>
      <c r="Q9" s="2935"/>
      <c r="R9" s="1363"/>
      <c r="S9" s="1363"/>
      <c r="T9" s="1364"/>
      <c r="U9" s="1884"/>
      <c r="V9" s="1885"/>
      <c r="W9" s="1885"/>
      <c r="X9" s="1885"/>
      <c r="Y9" s="1885"/>
      <c r="Z9" s="1885"/>
      <c r="AA9" s="1885"/>
      <c r="AB9" s="1885"/>
      <c r="AC9" s="1885"/>
      <c r="AD9" s="1886"/>
      <c r="AE9" s="1362"/>
      <c r="AF9" s="1363"/>
      <c r="AG9" s="1363"/>
      <c r="AH9" s="1363"/>
      <c r="AI9" s="2929"/>
      <c r="AJ9" s="2920"/>
      <c r="AK9" s="2921"/>
    </row>
    <row r="10" spans="2:37" s="4" customFormat="1" ht="20.100000000000001" customHeight="1">
      <c r="B10" s="1524"/>
      <c r="C10" s="680"/>
      <c r="D10" s="1295" t="s">
        <v>1833</v>
      </c>
      <c r="E10" s="2917" t="s">
        <v>1834</v>
      </c>
      <c r="F10" s="2918"/>
      <c r="G10" s="2918"/>
      <c r="H10" s="2918"/>
      <c r="I10" s="2918"/>
      <c r="J10" s="2919"/>
      <c r="K10" s="2875" t="s">
        <v>1835</v>
      </c>
      <c r="L10" s="15"/>
      <c r="M10" s="2916"/>
      <c r="N10" s="2753"/>
      <c r="O10" s="2753"/>
      <c r="P10" s="2924"/>
      <c r="Q10" s="2935"/>
      <c r="R10" s="1363"/>
      <c r="S10" s="1363"/>
      <c r="T10" s="1364"/>
      <c r="U10" s="2937" t="s">
        <v>1836</v>
      </c>
      <c r="V10" s="2914"/>
      <c r="W10" s="2914"/>
      <c r="X10" s="2914"/>
      <c r="Y10" s="2938"/>
      <c r="Z10" s="2913" t="s">
        <v>1837</v>
      </c>
      <c r="AA10" s="2914"/>
      <c r="AB10" s="2914"/>
      <c r="AC10" s="2914"/>
      <c r="AD10" s="2915"/>
      <c r="AE10" s="1362"/>
      <c r="AF10" s="1363"/>
      <c r="AG10" s="1363"/>
      <c r="AH10" s="1363"/>
      <c r="AI10" s="2929"/>
      <c r="AJ10" s="2920"/>
      <c r="AK10" s="2921"/>
    </row>
    <row r="11" spans="2:37" s="4" customFormat="1" ht="20.100000000000001" customHeight="1">
      <c r="B11" s="1524"/>
      <c r="C11" s="680"/>
      <c r="D11" s="1296"/>
      <c r="E11" s="2917" t="s">
        <v>1838</v>
      </c>
      <c r="F11" s="2918"/>
      <c r="G11" s="2918"/>
      <c r="H11" s="2918"/>
      <c r="I11" s="2918"/>
      <c r="J11" s="2919"/>
      <c r="K11" s="1609"/>
      <c r="L11" s="15"/>
      <c r="M11" s="2916"/>
      <c r="N11" s="2753"/>
      <c r="O11" s="2753"/>
      <c r="P11" s="2924"/>
      <c r="Q11" s="2935"/>
      <c r="R11" s="1363"/>
      <c r="S11" s="1363"/>
      <c r="T11" s="1364"/>
      <c r="U11" s="1881"/>
      <c r="V11" s="2753"/>
      <c r="W11" s="2753"/>
      <c r="X11" s="2753"/>
      <c r="Y11" s="2924"/>
      <c r="Z11" s="2916"/>
      <c r="AA11" s="2753"/>
      <c r="AB11" s="2753"/>
      <c r="AC11" s="2753"/>
      <c r="AD11" s="2820"/>
      <c r="AE11" s="1362"/>
      <c r="AF11" s="1363"/>
      <c r="AG11" s="1363"/>
      <c r="AH11" s="1363"/>
      <c r="AI11" s="2929"/>
      <c r="AJ11" s="2920"/>
      <c r="AK11" s="2921"/>
    </row>
    <row r="12" spans="2:37" s="4" customFormat="1" ht="20.100000000000001" customHeight="1">
      <c r="B12" s="1524"/>
      <c r="C12" s="680"/>
      <c r="D12" s="1296"/>
      <c r="E12" s="2917" t="s">
        <v>1839</v>
      </c>
      <c r="F12" s="2918"/>
      <c r="G12" s="2918"/>
      <c r="H12" s="2918"/>
      <c r="I12" s="2918"/>
      <c r="J12" s="2919"/>
      <c r="K12" s="1609"/>
      <c r="L12" s="15"/>
      <c r="M12" s="2916"/>
      <c r="N12" s="2753"/>
      <c r="O12" s="2753"/>
      <c r="P12" s="2753"/>
      <c r="Q12" s="681"/>
      <c r="R12" s="682"/>
      <c r="S12" s="682"/>
      <c r="T12" s="683"/>
      <c r="U12" s="2753"/>
      <c r="V12" s="2753"/>
      <c r="W12" s="2753"/>
      <c r="X12" s="2753"/>
      <c r="Y12" s="2924"/>
      <c r="Z12" s="2916"/>
      <c r="AA12" s="2753"/>
      <c r="AB12" s="2753"/>
      <c r="AC12" s="2753"/>
      <c r="AD12" s="2820"/>
      <c r="AE12" s="1362"/>
      <c r="AF12" s="1363"/>
      <c r="AG12" s="1363"/>
      <c r="AH12" s="1363"/>
      <c r="AI12" s="1363"/>
      <c r="AJ12" s="2920" t="s">
        <v>1840</v>
      </c>
      <c r="AK12" s="2921"/>
    </row>
    <row r="13" spans="2:37" s="4" customFormat="1" ht="20.100000000000001" customHeight="1">
      <c r="B13" s="1524"/>
      <c r="C13" s="680"/>
      <c r="D13" s="2936"/>
      <c r="E13" s="2917" t="s">
        <v>1841</v>
      </c>
      <c r="F13" s="2918"/>
      <c r="G13" s="2918"/>
      <c r="H13" s="2918"/>
      <c r="I13" s="2918"/>
      <c r="J13" s="2919"/>
      <c r="K13" s="2876"/>
      <c r="L13" s="15"/>
      <c r="M13" s="2916" t="s">
        <v>1842</v>
      </c>
      <c r="N13" s="2753"/>
      <c r="O13" s="2753"/>
      <c r="P13" s="2753"/>
      <c r="Q13" s="2916" t="s">
        <v>1843</v>
      </c>
      <c r="R13" s="2753"/>
      <c r="S13" s="2753"/>
      <c r="T13" s="2820"/>
      <c r="U13" s="2753" t="s">
        <v>1844</v>
      </c>
      <c r="V13" s="2753"/>
      <c r="W13" s="2753"/>
      <c r="X13" s="2753"/>
      <c r="Y13" s="2924"/>
      <c r="Z13" s="2916" t="s">
        <v>1844</v>
      </c>
      <c r="AA13" s="2753"/>
      <c r="AB13" s="2753"/>
      <c r="AC13" s="2753"/>
      <c r="AD13" s="2820"/>
      <c r="AE13" s="1881" t="s">
        <v>1845</v>
      </c>
      <c r="AF13" s="2753"/>
      <c r="AG13" s="2753"/>
      <c r="AH13" s="2753"/>
      <c r="AI13" s="2753"/>
      <c r="AJ13" s="2920"/>
      <c r="AK13" s="2921"/>
    </row>
    <row r="14" spans="2:37" s="4" customFormat="1" ht="15.9" customHeight="1">
      <c r="B14" s="1524"/>
      <c r="C14" s="1362" t="s">
        <v>1846</v>
      </c>
      <c r="D14" s="1363"/>
      <c r="E14" s="1363"/>
      <c r="F14" s="1363"/>
      <c r="G14" s="1363"/>
      <c r="H14" s="1363"/>
      <c r="I14" s="1363"/>
      <c r="J14" s="1363"/>
      <c r="K14" s="1363"/>
      <c r="L14" s="1363"/>
      <c r="M14" s="679"/>
      <c r="N14" s="61"/>
      <c r="O14" s="61"/>
      <c r="P14" s="61"/>
      <c r="Q14" s="681"/>
      <c r="R14" s="682"/>
      <c r="S14" s="682"/>
      <c r="T14" s="683"/>
      <c r="U14" s="684"/>
      <c r="V14" s="684"/>
      <c r="W14" s="684"/>
      <c r="X14" s="684"/>
      <c r="Y14" s="685"/>
      <c r="Z14" s="686"/>
      <c r="AA14" s="684"/>
      <c r="AB14" s="684"/>
      <c r="AC14" s="684"/>
      <c r="AD14" s="687"/>
      <c r="AE14" s="674"/>
      <c r="AF14" s="229"/>
      <c r="AG14" s="229"/>
      <c r="AH14" s="229"/>
      <c r="AI14" s="229"/>
      <c r="AJ14" s="2920"/>
      <c r="AK14" s="2921"/>
    </row>
    <row r="15" spans="2:37" s="21" customFormat="1" ht="15.9" customHeight="1">
      <c r="B15" s="1524"/>
      <c r="C15" s="1365"/>
      <c r="D15" s="1366"/>
      <c r="E15" s="1366"/>
      <c r="F15" s="1366"/>
      <c r="G15" s="1366"/>
      <c r="H15" s="1366"/>
      <c r="I15" s="1366"/>
      <c r="J15" s="1366"/>
      <c r="K15" s="1366"/>
      <c r="L15" s="1366"/>
      <c r="M15" s="688"/>
      <c r="N15" s="677"/>
      <c r="O15" s="677"/>
      <c r="P15" s="677"/>
      <c r="Q15" s="689"/>
      <c r="R15" s="690"/>
      <c r="S15" s="690"/>
      <c r="T15" s="691"/>
      <c r="U15" s="692"/>
      <c r="V15" s="692"/>
      <c r="W15" s="692"/>
      <c r="X15" s="692"/>
      <c r="Y15" s="693"/>
      <c r="Z15" s="694"/>
      <c r="AA15" s="692"/>
      <c r="AB15" s="692"/>
      <c r="AC15" s="692"/>
      <c r="AD15" s="695"/>
      <c r="AE15" s="675"/>
      <c r="AF15" s="676"/>
      <c r="AG15" s="676"/>
      <c r="AH15" s="676"/>
      <c r="AI15" s="676"/>
      <c r="AJ15" s="2922"/>
      <c r="AK15" s="2923"/>
    </row>
    <row r="16" spans="2:37" s="36" customFormat="1" ht="14.1" customHeight="1">
      <c r="B16" s="54" t="s">
        <v>1847</v>
      </c>
    </row>
    <row r="17" spans="2:37" s="36" customFormat="1" ht="14.1" customHeight="1">
      <c r="B17" s="43" t="s">
        <v>1848</v>
      </c>
    </row>
    <row r="18" spans="2:37" s="36" customFormat="1" ht="14.1" customHeight="1">
      <c r="B18" s="43" t="s">
        <v>1849</v>
      </c>
    </row>
    <row r="19" spans="2:37" s="36" customFormat="1" ht="14.1" customHeight="1">
      <c r="B19" s="2899" t="s">
        <v>1850</v>
      </c>
      <c r="C19" s="2899"/>
      <c r="D19" s="2899"/>
      <c r="E19" s="2899"/>
      <c r="F19" s="2899"/>
      <c r="G19" s="2899"/>
      <c r="H19" s="2899"/>
      <c r="I19" s="2899"/>
      <c r="J19" s="2899"/>
      <c r="K19" s="2899"/>
      <c r="L19" s="2899"/>
      <c r="M19" s="2899"/>
      <c r="N19" s="2899"/>
      <c r="O19" s="2899"/>
      <c r="P19" s="2899"/>
      <c r="Q19" s="2899"/>
      <c r="R19" s="2899"/>
      <c r="S19" s="2899"/>
      <c r="T19" s="2899"/>
      <c r="U19" s="2899"/>
      <c r="V19" s="2899"/>
      <c r="W19" s="2899"/>
      <c r="X19" s="2899"/>
      <c r="Y19" s="2899"/>
      <c r="Z19" s="2899"/>
      <c r="AA19" s="2899"/>
      <c r="AB19" s="2899"/>
      <c r="AC19" s="2899"/>
      <c r="AD19" s="2899"/>
      <c r="AE19" s="2899"/>
      <c r="AF19" s="2899"/>
      <c r="AG19" s="2899"/>
      <c r="AH19" s="2899"/>
      <c r="AI19" s="2899"/>
      <c r="AJ19" s="2899"/>
      <c r="AK19" s="2899"/>
    </row>
    <row r="20" spans="2:37" s="36" customFormat="1" ht="14.1" customHeight="1">
      <c r="B20" s="43" t="s">
        <v>1851</v>
      </c>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row>
    <row r="21" spans="2:37" s="36" customFormat="1" ht="14.1" customHeight="1">
      <c r="B21" s="43" t="s">
        <v>1852</v>
      </c>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row>
    <row r="22" spans="2:37" s="36" customFormat="1" ht="14.1" customHeight="1">
      <c r="B22" s="43" t="s">
        <v>1853</v>
      </c>
    </row>
    <row r="23" spans="2:37" s="36" customFormat="1" ht="14.1" customHeight="1">
      <c r="B23" s="43" t="s">
        <v>1854</v>
      </c>
    </row>
    <row r="24" spans="2:37" s="36" customFormat="1" ht="14.1" customHeight="1">
      <c r="B24" s="43" t="s">
        <v>1855</v>
      </c>
    </row>
    <row r="25" spans="2:37" s="36" customFormat="1" ht="14.1" customHeight="1">
      <c r="B25" s="696" t="s">
        <v>1856</v>
      </c>
    </row>
    <row r="26" spans="2:37" s="36" customFormat="1" ht="14.1" customHeight="1">
      <c r="B26" s="43" t="s">
        <v>1857</v>
      </c>
    </row>
    <row r="27" spans="2:37" s="36" customFormat="1" ht="14.1" customHeight="1">
      <c r="B27" s="43"/>
    </row>
    <row r="28" spans="2:37" s="36" customFormat="1" ht="20.100000000000001" customHeight="1">
      <c r="B28" s="54"/>
    </row>
    <row r="29" spans="2:37" s="21" customFormat="1" ht="20.100000000000001" customHeight="1">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row>
    <row r="30" spans="2:37" s="3" customFormat="1" ht="20.100000000000001" customHeight="1">
      <c r="B30" s="220"/>
    </row>
    <row r="31" spans="2:37" s="4" customFormat="1" ht="20.100000000000001" customHeight="1">
      <c r="B31" s="2900" t="s">
        <v>1858</v>
      </c>
      <c r="C31" s="2901"/>
      <c r="D31" s="2902"/>
      <c r="E31" s="192" t="s">
        <v>24</v>
      </c>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4"/>
    </row>
    <row r="32" spans="2:37" s="4" customFormat="1" ht="20.100000000000001" customHeight="1">
      <c r="B32" s="2903"/>
      <c r="C32" s="2904"/>
      <c r="D32" s="2905"/>
      <c r="E32" s="2909" t="s">
        <v>25</v>
      </c>
      <c r="F32" s="1878"/>
      <c r="G32" s="1878"/>
      <c r="H32" s="2910"/>
      <c r="I32" s="1938" t="s">
        <v>1859</v>
      </c>
      <c r="J32" s="2911"/>
      <c r="K32" s="2911"/>
      <c r="L32" s="2911"/>
      <c r="M32" s="2911"/>
      <c r="N32" s="2911"/>
      <c r="O32" s="2911"/>
      <c r="P32" s="2911"/>
      <c r="Q32" s="2911"/>
      <c r="R32" s="2911"/>
      <c r="S32" s="2911"/>
      <c r="T32" s="2911"/>
      <c r="U32" s="2911"/>
      <c r="V32" s="2911"/>
      <c r="W32" s="2911"/>
      <c r="X32" s="2911"/>
      <c r="Y32" s="2911"/>
      <c r="Z32" s="2911"/>
      <c r="AA32" s="2911"/>
      <c r="AB32" s="2911"/>
      <c r="AC32" s="2911"/>
      <c r="AD32" s="2911"/>
      <c r="AE32" s="2911"/>
      <c r="AF32" s="2911"/>
      <c r="AG32" s="2912"/>
      <c r="AH32" s="2909" t="s">
        <v>25</v>
      </c>
      <c r="AI32" s="1878"/>
      <c r="AJ32" s="1878"/>
      <c r="AK32" s="2910"/>
    </row>
    <row r="33" spans="2:37" s="4" customFormat="1" ht="20.100000000000001" customHeight="1">
      <c r="B33" s="2906"/>
      <c r="C33" s="2907"/>
      <c r="D33" s="2908"/>
      <c r="E33" s="1932"/>
      <c r="F33" s="1879"/>
      <c r="G33" s="1879"/>
      <c r="H33" s="1879"/>
      <c r="I33" s="1938" t="s">
        <v>1860</v>
      </c>
      <c r="J33" s="2911"/>
      <c r="K33" s="2911"/>
      <c r="L33" s="2911"/>
      <c r="M33" s="2912"/>
      <c r="N33" s="1938" t="s">
        <v>1861</v>
      </c>
      <c r="O33" s="2911"/>
      <c r="P33" s="2911"/>
      <c r="Q33" s="2911"/>
      <c r="R33" s="2911"/>
      <c r="S33" s="2911"/>
      <c r="T33" s="2911"/>
      <c r="U33" s="2911"/>
      <c r="V33" s="2911"/>
      <c r="W33" s="2911"/>
      <c r="X33" s="2911"/>
      <c r="Y33" s="2911"/>
      <c r="Z33" s="2911"/>
      <c r="AA33" s="2911"/>
      <c r="AB33" s="2912"/>
      <c r="AC33" s="192" t="s">
        <v>1860</v>
      </c>
      <c r="AD33" s="193"/>
      <c r="AE33" s="193"/>
      <c r="AF33" s="193"/>
      <c r="AG33" s="194"/>
      <c r="AH33" s="1879"/>
      <c r="AI33" s="1879"/>
      <c r="AJ33" s="1879"/>
      <c r="AK33" s="1933"/>
    </row>
    <row r="34" spans="2:37" s="4" customFormat="1" ht="20.100000000000001" customHeight="1">
      <c r="B34" s="1257" t="s">
        <v>1862</v>
      </c>
      <c r="C34" s="1258"/>
      <c r="D34" s="1259"/>
      <c r="E34" s="1342" t="s">
        <v>1863</v>
      </c>
      <c r="F34" s="1258"/>
      <c r="G34" s="1258"/>
      <c r="H34" s="1259"/>
      <c r="I34" s="1342" t="s">
        <v>1863</v>
      </c>
      <c r="J34" s="2896"/>
      <c r="K34" s="2896"/>
      <c r="L34" s="2896"/>
      <c r="M34" s="2886"/>
      <c r="N34" s="1342" t="s">
        <v>1864</v>
      </c>
      <c r="O34" s="1258" t="s">
        <v>1865</v>
      </c>
      <c r="P34" s="1258"/>
      <c r="Q34" s="1258"/>
      <c r="R34" s="1258"/>
      <c r="S34" s="1258"/>
      <c r="T34" s="1258"/>
      <c r="U34" s="1258"/>
      <c r="V34" s="1258"/>
      <c r="W34" s="1258"/>
      <c r="X34" s="1258"/>
      <c r="Y34" s="1258"/>
      <c r="Z34" s="1258"/>
      <c r="AA34" s="1258"/>
      <c r="AB34" s="2886" t="s">
        <v>1866</v>
      </c>
      <c r="AC34" s="1342"/>
      <c r="AD34" s="1258"/>
      <c r="AE34" s="1258"/>
      <c r="AF34" s="1258"/>
      <c r="AG34" s="2886" t="s">
        <v>1867</v>
      </c>
      <c r="AH34" s="1342"/>
      <c r="AI34" s="1258"/>
      <c r="AJ34" s="1258"/>
      <c r="AK34" s="2886" t="s">
        <v>1867</v>
      </c>
    </row>
    <row r="35" spans="2:37" s="4" customFormat="1" ht="20.100000000000001" customHeight="1">
      <c r="B35" s="1409"/>
      <c r="C35" s="1410"/>
      <c r="D35" s="1411"/>
      <c r="E35" s="1343"/>
      <c r="F35" s="1410"/>
      <c r="G35" s="1410"/>
      <c r="H35" s="1411"/>
      <c r="I35" s="1343"/>
      <c r="J35" s="2897"/>
      <c r="K35" s="2897"/>
      <c r="L35" s="2897"/>
      <c r="M35" s="2887"/>
      <c r="N35" s="1343"/>
      <c r="O35" s="1410"/>
      <c r="P35" s="1410"/>
      <c r="Q35" s="1410"/>
      <c r="R35" s="1410"/>
      <c r="S35" s="1410"/>
      <c r="T35" s="1410"/>
      <c r="U35" s="1410"/>
      <c r="V35" s="1410"/>
      <c r="W35" s="1410"/>
      <c r="X35" s="1410"/>
      <c r="Y35" s="1410"/>
      <c r="Z35" s="1410"/>
      <c r="AA35" s="1410"/>
      <c r="AB35" s="2887"/>
      <c r="AC35" s="1343"/>
      <c r="AD35" s="1410"/>
      <c r="AE35" s="1410"/>
      <c r="AF35" s="1410"/>
      <c r="AG35" s="2887"/>
      <c r="AH35" s="1343"/>
      <c r="AI35" s="1410"/>
      <c r="AJ35" s="1410"/>
      <c r="AK35" s="2887"/>
    </row>
    <row r="36" spans="2:37" s="4" customFormat="1" ht="20.100000000000001" customHeight="1">
      <c r="B36" s="1260"/>
      <c r="C36" s="1261"/>
      <c r="D36" s="1262"/>
      <c r="E36" s="1343"/>
      <c r="F36" s="1261"/>
      <c r="G36" s="1261"/>
      <c r="H36" s="1262"/>
      <c r="I36" s="1343"/>
      <c r="J36" s="2897"/>
      <c r="K36" s="2897"/>
      <c r="L36" s="2897"/>
      <c r="M36" s="2887"/>
      <c r="N36" s="2898"/>
      <c r="O36" s="1261"/>
      <c r="P36" s="1261"/>
      <c r="Q36" s="1261"/>
      <c r="R36" s="1261"/>
      <c r="S36" s="1261"/>
      <c r="T36" s="1261"/>
      <c r="U36" s="1261"/>
      <c r="V36" s="1261"/>
      <c r="W36" s="1261"/>
      <c r="X36" s="1261"/>
      <c r="Y36" s="1261"/>
      <c r="Z36" s="1261"/>
      <c r="AA36" s="1261"/>
      <c r="AB36" s="2895"/>
      <c r="AC36" s="1343"/>
      <c r="AD36" s="1261"/>
      <c r="AE36" s="1261"/>
      <c r="AF36" s="1261"/>
      <c r="AG36" s="2887"/>
      <c r="AH36" s="1343"/>
      <c r="AI36" s="1261"/>
      <c r="AJ36" s="1261"/>
      <c r="AK36" s="2887"/>
    </row>
    <row r="37" spans="2:37" s="4" customFormat="1" ht="20.100000000000001" customHeight="1">
      <c r="B37" s="2888" t="s">
        <v>1868</v>
      </c>
      <c r="C37" s="2889"/>
      <c r="D37" s="1470" t="s">
        <v>1869</v>
      </c>
      <c r="E37" s="1828" t="s">
        <v>1870</v>
      </c>
      <c r="F37" s="1616"/>
      <c r="G37" s="1616"/>
      <c r="H37" s="1617"/>
      <c r="I37" s="1828" t="s">
        <v>1871</v>
      </c>
      <c r="J37" s="1616"/>
      <c r="K37" s="1616"/>
      <c r="L37" s="1616"/>
      <c r="M37" s="1617"/>
      <c r="N37" s="1828" t="s">
        <v>1872</v>
      </c>
      <c r="O37" s="1616"/>
      <c r="P37" s="1616"/>
      <c r="Q37" s="1616"/>
      <c r="R37" s="1616"/>
      <c r="S37" s="1616"/>
      <c r="T37" s="1616"/>
      <c r="U37" s="1616"/>
      <c r="V37" s="1616"/>
      <c r="W37" s="1616"/>
      <c r="X37" s="1616"/>
      <c r="Y37" s="1616"/>
      <c r="Z37" s="1616"/>
      <c r="AA37" s="1616"/>
      <c r="AB37" s="1617"/>
      <c r="AC37" s="1828" t="s">
        <v>1873</v>
      </c>
      <c r="AD37" s="1616"/>
      <c r="AE37" s="1616"/>
      <c r="AF37" s="1616"/>
      <c r="AG37" s="1617"/>
      <c r="AH37" s="1828" t="s">
        <v>1870</v>
      </c>
      <c r="AI37" s="1616"/>
      <c r="AJ37" s="1616"/>
      <c r="AK37" s="1617"/>
    </row>
    <row r="38" spans="2:37" s="4" customFormat="1" ht="20.100000000000001" customHeight="1">
      <c r="B38" s="2890"/>
      <c r="C38" s="2891"/>
      <c r="D38" s="2894"/>
      <c r="E38" s="1618"/>
      <c r="F38" s="1496"/>
      <c r="G38" s="1496"/>
      <c r="H38" s="1619"/>
      <c r="I38" s="1618"/>
      <c r="J38" s="1496"/>
      <c r="K38" s="1496"/>
      <c r="L38" s="1496"/>
      <c r="M38" s="1619"/>
      <c r="N38" s="1618"/>
      <c r="O38" s="1496"/>
      <c r="P38" s="1496"/>
      <c r="Q38" s="1496"/>
      <c r="R38" s="1496"/>
      <c r="S38" s="1496"/>
      <c r="T38" s="1496"/>
      <c r="U38" s="1496"/>
      <c r="V38" s="1496"/>
      <c r="W38" s="1496"/>
      <c r="X38" s="1496"/>
      <c r="Y38" s="1496"/>
      <c r="Z38" s="1496"/>
      <c r="AA38" s="1496"/>
      <c r="AB38" s="1619"/>
      <c r="AC38" s="1618"/>
      <c r="AD38" s="1496"/>
      <c r="AE38" s="1496"/>
      <c r="AF38" s="1496"/>
      <c r="AG38" s="1619"/>
      <c r="AH38" s="1618"/>
      <c r="AI38" s="1496"/>
      <c r="AJ38" s="1496"/>
      <c r="AK38" s="1619"/>
    </row>
    <row r="39" spans="2:37" s="4" customFormat="1" ht="20.100000000000001" customHeight="1">
      <c r="B39" s="2890"/>
      <c r="C39" s="2891"/>
      <c r="D39" s="2894"/>
      <c r="E39" s="1618"/>
      <c r="F39" s="1496"/>
      <c r="G39" s="1496"/>
      <c r="H39" s="1619"/>
      <c r="I39" s="1618"/>
      <c r="J39" s="1496"/>
      <c r="K39" s="1496"/>
      <c r="L39" s="1496"/>
      <c r="M39" s="1619"/>
      <c r="N39" s="1618"/>
      <c r="O39" s="1496"/>
      <c r="P39" s="1496"/>
      <c r="Q39" s="1496"/>
      <c r="R39" s="1496"/>
      <c r="S39" s="1496"/>
      <c r="T39" s="1496"/>
      <c r="U39" s="1496"/>
      <c r="V39" s="1496"/>
      <c r="W39" s="1496"/>
      <c r="X39" s="1496"/>
      <c r="Y39" s="1496"/>
      <c r="Z39" s="1496"/>
      <c r="AA39" s="1496"/>
      <c r="AB39" s="1619"/>
      <c r="AC39" s="1618"/>
      <c r="AD39" s="1496"/>
      <c r="AE39" s="1496"/>
      <c r="AF39" s="1496"/>
      <c r="AG39" s="1619"/>
      <c r="AH39" s="1618"/>
      <c r="AI39" s="1496"/>
      <c r="AJ39" s="1496"/>
      <c r="AK39" s="1619"/>
    </row>
    <row r="40" spans="2:37" s="4" customFormat="1" ht="20.100000000000001" customHeight="1">
      <c r="B40" s="2890"/>
      <c r="C40" s="2891"/>
      <c r="D40" s="2894"/>
      <c r="E40" s="1618"/>
      <c r="F40" s="1496"/>
      <c r="G40" s="1496"/>
      <c r="H40" s="1619"/>
      <c r="I40" s="1618"/>
      <c r="J40" s="1496"/>
      <c r="K40" s="1496"/>
      <c r="L40" s="1496"/>
      <c r="M40" s="1619"/>
      <c r="N40" s="1618"/>
      <c r="O40" s="1496"/>
      <c r="P40" s="1496"/>
      <c r="Q40" s="1496"/>
      <c r="R40" s="1496"/>
      <c r="S40" s="1496"/>
      <c r="T40" s="1496"/>
      <c r="U40" s="1496"/>
      <c r="V40" s="1496"/>
      <c r="W40" s="1496"/>
      <c r="X40" s="1496"/>
      <c r="Y40" s="1496"/>
      <c r="Z40" s="1496"/>
      <c r="AA40" s="1496"/>
      <c r="AB40" s="1619"/>
      <c r="AC40" s="1618"/>
      <c r="AD40" s="1496"/>
      <c r="AE40" s="1496"/>
      <c r="AF40" s="1496"/>
      <c r="AG40" s="1619"/>
      <c r="AH40" s="1618"/>
      <c r="AI40" s="1496"/>
      <c r="AJ40" s="1496"/>
      <c r="AK40" s="1619"/>
    </row>
    <row r="41" spans="2:37" s="4" customFormat="1" ht="20.100000000000001" customHeight="1">
      <c r="B41" s="2890"/>
      <c r="C41" s="2891"/>
      <c r="D41" s="2894"/>
      <c r="E41" s="2883" t="s">
        <v>1874</v>
      </c>
      <c r="F41" s="2884"/>
      <c r="G41" s="2884"/>
      <c r="H41" s="2885"/>
      <c r="I41" s="2883" t="s">
        <v>1875</v>
      </c>
      <c r="J41" s="2884"/>
      <c r="K41" s="2884"/>
      <c r="L41" s="2884"/>
      <c r="M41" s="2885"/>
      <c r="N41" s="2883" t="s">
        <v>1876</v>
      </c>
      <c r="O41" s="2884"/>
      <c r="P41" s="2884"/>
      <c r="Q41" s="2884"/>
      <c r="R41" s="2884"/>
      <c r="S41" s="2884"/>
      <c r="T41" s="2884"/>
      <c r="U41" s="2884"/>
      <c r="V41" s="2884"/>
      <c r="W41" s="2884"/>
      <c r="X41" s="2884"/>
      <c r="Y41" s="2884"/>
      <c r="Z41" s="2884"/>
      <c r="AA41" s="2884"/>
      <c r="AB41" s="2885"/>
      <c r="AC41" s="2883" t="s">
        <v>1877</v>
      </c>
      <c r="AD41" s="2884"/>
      <c r="AE41" s="2884"/>
      <c r="AF41" s="2884"/>
      <c r="AG41" s="2885"/>
      <c r="AH41" s="2883" t="s">
        <v>1874</v>
      </c>
      <c r="AI41" s="2884"/>
      <c r="AJ41" s="2884"/>
      <c r="AK41" s="2885"/>
    </row>
    <row r="42" spans="2:37" s="4" customFormat="1" ht="20.100000000000001" customHeight="1">
      <c r="B42" s="2890"/>
      <c r="C42" s="2891"/>
      <c r="D42" s="2894"/>
      <c r="E42" s="1618"/>
      <c r="F42" s="1496"/>
      <c r="G42" s="1496"/>
      <c r="H42" s="1619"/>
      <c r="I42" s="1618"/>
      <c r="J42" s="1496"/>
      <c r="K42" s="1496"/>
      <c r="L42" s="1496"/>
      <c r="M42" s="1619"/>
      <c r="N42" s="1618"/>
      <c r="O42" s="1496"/>
      <c r="P42" s="1496"/>
      <c r="Q42" s="1496"/>
      <c r="R42" s="1496"/>
      <c r="S42" s="1496"/>
      <c r="T42" s="1496"/>
      <c r="U42" s="1496"/>
      <c r="V42" s="1496"/>
      <c r="W42" s="1496"/>
      <c r="X42" s="1496"/>
      <c r="Y42" s="1496"/>
      <c r="Z42" s="1496"/>
      <c r="AA42" s="1496"/>
      <c r="AB42" s="1619"/>
      <c r="AC42" s="1618"/>
      <c r="AD42" s="1496"/>
      <c r="AE42" s="1496"/>
      <c r="AF42" s="1496"/>
      <c r="AG42" s="1619"/>
      <c r="AH42" s="1618"/>
      <c r="AI42" s="1496"/>
      <c r="AJ42" s="1496"/>
      <c r="AK42" s="1619"/>
    </row>
    <row r="43" spans="2:37" s="4" customFormat="1" ht="20.100000000000001" customHeight="1">
      <c r="B43" s="2892"/>
      <c r="C43" s="2893"/>
      <c r="D43" s="1471"/>
      <c r="E43" s="1620"/>
      <c r="F43" s="1621"/>
      <c r="G43" s="1621"/>
      <c r="H43" s="1622"/>
      <c r="I43" s="1620"/>
      <c r="J43" s="1621"/>
      <c r="K43" s="1621"/>
      <c r="L43" s="1621"/>
      <c r="M43" s="1622"/>
      <c r="N43" s="1620"/>
      <c r="O43" s="1621"/>
      <c r="P43" s="1621"/>
      <c r="Q43" s="1621"/>
      <c r="R43" s="1621"/>
      <c r="S43" s="1621"/>
      <c r="T43" s="1621"/>
      <c r="U43" s="1621"/>
      <c r="V43" s="1621"/>
      <c r="W43" s="1621"/>
      <c r="X43" s="1621"/>
      <c r="Y43" s="1621"/>
      <c r="Z43" s="1621"/>
      <c r="AA43" s="1621"/>
      <c r="AB43" s="1622"/>
      <c r="AC43" s="1620"/>
      <c r="AD43" s="1621"/>
      <c r="AE43" s="1621"/>
      <c r="AF43" s="1621"/>
      <c r="AG43" s="1622"/>
      <c r="AH43" s="1620"/>
      <c r="AI43" s="1621"/>
      <c r="AJ43" s="1621"/>
      <c r="AK43" s="1622"/>
    </row>
    <row r="44" spans="2:37" s="36" customFormat="1" ht="14.1" customHeight="1">
      <c r="B44" s="54" t="s">
        <v>1878</v>
      </c>
    </row>
    <row r="45" spans="2:37" s="36" customFormat="1" ht="14.1" customHeight="1">
      <c r="B45" s="54" t="s">
        <v>1879</v>
      </c>
    </row>
    <row r="46" spans="2:37" s="36" customFormat="1" ht="14.1" customHeight="1">
      <c r="B46" s="54" t="s">
        <v>1880</v>
      </c>
    </row>
    <row r="47" spans="2:37" s="36" customFormat="1" ht="14.1" customHeight="1">
      <c r="B47" s="697" t="s">
        <v>1881</v>
      </c>
    </row>
    <row r="49" spans="1:37" s="36" customFormat="1" ht="14.1" customHeight="1">
      <c r="A49" s="2840"/>
      <c r="B49" s="2840"/>
      <c r="C49" s="2840"/>
      <c r="D49" s="2840"/>
      <c r="E49" s="2840"/>
      <c r="F49" s="2840"/>
      <c r="G49" s="2840"/>
      <c r="H49" s="2840"/>
      <c r="I49" s="2840"/>
      <c r="J49" s="2840"/>
      <c r="K49" s="2840"/>
      <c r="L49" s="2840"/>
      <c r="M49" s="2840"/>
      <c r="N49" s="2840"/>
      <c r="O49" s="2840"/>
      <c r="P49" s="2840"/>
      <c r="Q49" s="2840"/>
      <c r="R49" s="2840"/>
      <c r="S49" s="2840"/>
      <c r="T49" s="2840"/>
      <c r="U49" s="2840"/>
      <c r="V49" s="2840"/>
      <c r="W49" s="2840"/>
      <c r="X49" s="2840"/>
      <c r="Y49" s="2840"/>
      <c r="Z49" s="2840"/>
      <c r="AA49" s="2840"/>
      <c r="AB49" s="2840"/>
      <c r="AC49" s="2840"/>
      <c r="AD49" s="2840"/>
      <c r="AE49" s="2840"/>
      <c r="AF49" s="2840"/>
      <c r="AG49" s="2840"/>
      <c r="AH49" s="2840"/>
      <c r="AI49" s="2840"/>
      <c r="AJ49" s="2840"/>
      <c r="AK49" s="2840"/>
    </row>
  </sheetData>
  <mergeCells count="69">
    <mergeCell ref="C4:AD4"/>
    <mergeCell ref="AE4:AK4"/>
    <mergeCell ref="B5:B7"/>
    <mergeCell ref="C5:T7"/>
    <mergeCell ref="U5:AD7"/>
    <mergeCell ref="AE5:AI12"/>
    <mergeCell ref="AJ5:AK11"/>
    <mergeCell ref="B8:B15"/>
    <mergeCell ref="C8:L9"/>
    <mergeCell ref="M8:P12"/>
    <mergeCell ref="Q8:T11"/>
    <mergeCell ref="U8:AD9"/>
    <mergeCell ref="D10:D13"/>
    <mergeCell ref="E10:J10"/>
    <mergeCell ref="K10:K13"/>
    <mergeCell ref="U10:Y12"/>
    <mergeCell ref="Z10:AD12"/>
    <mergeCell ref="E11:J11"/>
    <mergeCell ref="E12:J12"/>
    <mergeCell ref="AJ12:AK15"/>
    <mergeCell ref="E13:J13"/>
    <mergeCell ref="M13:P13"/>
    <mergeCell ref="Q13:T13"/>
    <mergeCell ref="U13:Y13"/>
    <mergeCell ref="Z13:AD13"/>
    <mergeCell ref="AE13:AI13"/>
    <mergeCell ref="C14:L15"/>
    <mergeCell ref="B19:AK19"/>
    <mergeCell ref="B31:D33"/>
    <mergeCell ref="E32:H33"/>
    <mergeCell ref="I32:AG32"/>
    <mergeCell ref="AH32:AK33"/>
    <mergeCell ref="I33:M33"/>
    <mergeCell ref="N33:AB33"/>
    <mergeCell ref="O34:AA36"/>
    <mergeCell ref="B34:D36"/>
    <mergeCell ref="E34:E36"/>
    <mergeCell ref="F34:F36"/>
    <mergeCell ref="G34:G36"/>
    <mergeCell ref="H34:H36"/>
    <mergeCell ref="I34:I36"/>
    <mergeCell ref="J34:J36"/>
    <mergeCell ref="K34:K36"/>
    <mergeCell ref="L34:L36"/>
    <mergeCell ref="M34:M36"/>
    <mergeCell ref="N34:N36"/>
    <mergeCell ref="AH34:AH36"/>
    <mergeCell ref="AI34:AI36"/>
    <mergeCell ref="AJ34:AJ36"/>
    <mergeCell ref="AK34:AK36"/>
    <mergeCell ref="B37:C43"/>
    <mergeCell ref="D37:D43"/>
    <mergeCell ref="E37:H40"/>
    <mergeCell ref="I37:M40"/>
    <mergeCell ref="N37:AB40"/>
    <mergeCell ref="AC37:AG40"/>
    <mergeCell ref="AB34:AB36"/>
    <mergeCell ref="AC34:AC36"/>
    <mergeCell ref="AD34:AD36"/>
    <mergeCell ref="AE34:AE36"/>
    <mergeCell ref="AF34:AF36"/>
    <mergeCell ref="AG34:AG36"/>
    <mergeCell ref="A49:AK49"/>
    <mergeCell ref="AH37:AK40"/>
    <mergeCell ref="E41:H43"/>
    <mergeCell ref="I41:M43"/>
    <mergeCell ref="N41:AB43"/>
    <mergeCell ref="AC41:AG43"/>
    <mergeCell ref="AH41:AK43"/>
  </mergeCells>
  <phoneticPr fontId="2"/>
  <pageMargins left="0.78740157480314965" right="0.78740157480314965" top="0.78740157480314965" bottom="0.78740157480314965" header="0.51181102362204722" footer="0.51181102362204722"/>
  <pageSetup paperSize="9" scale="87" orientation="portrait" r:id="rId1"/>
  <headerFooter alignWithMargins="0">
    <oddFooter>&amp;R&amp;A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K80"/>
  <sheetViews>
    <sheetView showGridLines="0" view="pageBreakPreview" zoomScaleNormal="100" zoomScaleSheetLayoutView="100" workbookViewId="0">
      <selection activeCell="D7" sqref="D7"/>
    </sheetView>
  </sheetViews>
  <sheetFormatPr defaultColWidth="0" defaultRowHeight="10.8"/>
  <cols>
    <col min="1" max="1" width="24.5546875" style="749" customWidth="1"/>
    <col min="2" max="2" width="30.109375" style="749" customWidth="1"/>
    <col min="3" max="8" width="17.44140625" style="749" customWidth="1"/>
    <col min="9" max="9" width="2.6640625" style="749" customWidth="1"/>
    <col min="10" max="11" width="0" style="749" hidden="1" customWidth="1"/>
    <col min="12" max="16384" width="9" style="749" hidden="1"/>
  </cols>
  <sheetData>
    <row r="1" spans="1:8" ht="21.75" customHeight="1">
      <c r="A1" s="748" t="s">
        <v>1922</v>
      </c>
    </row>
    <row r="2" spans="1:8" ht="21" customHeight="1">
      <c r="A2" s="2939"/>
      <c r="B2" s="2940"/>
      <c r="C2" s="2943" t="s">
        <v>1923</v>
      </c>
      <c r="D2" s="2944"/>
      <c r="E2" s="2943" t="s">
        <v>1924</v>
      </c>
      <c r="F2" s="2944"/>
      <c r="G2" s="2943" t="s">
        <v>1925</v>
      </c>
      <c r="H2" s="2944"/>
    </row>
    <row r="3" spans="1:8" ht="21" customHeight="1">
      <c r="A3" s="2941"/>
      <c r="B3" s="2942"/>
      <c r="C3" s="2945" t="s">
        <v>1926</v>
      </c>
      <c r="D3" s="2945"/>
      <c r="E3" s="2945" t="s">
        <v>1927</v>
      </c>
      <c r="F3" s="2945"/>
      <c r="G3" s="2945" t="s">
        <v>1928</v>
      </c>
      <c r="H3" s="2945"/>
    </row>
    <row r="4" spans="1:8" ht="44.25" customHeight="1">
      <c r="A4" s="750" t="s">
        <v>1929</v>
      </c>
      <c r="B4" s="750" t="s">
        <v>1930</v>
      </c>
      <c r="C4" s="751" t="s">
        <v>1931</v>
      </c>
      <c r="D4" s="751" t="s">
        <v>1932</v>
      </c>
      <c r="E4" s="751" t="s">
        <v>1931</v>
      </c>
      <c r="F4" s="751" t="s">
        <v>1932</v>
      </c>
      <c r="G4" s="751" t="s">
        <v>1931</v>
      </c>
      <c r="H4" s="751" t="s">
        <v>1932</v>
      </c>
    </row>
    <row r="5" spans="1:8" ht="150" customHeight="1">
      <c r="A5" s="752" t="s">
        <v>1933</v>
      </c>
      <c r="B5" s="752" t="s">
        <v>1934</v>
      </c>
      <c r="C5" s="794" t="s">
        <v>1935</v>
      </c>
      <c r="D5" s="794" t="s">
        <v>1935</v>
      </c>
      <c r="E5" s="797"/>
      <c r="F5" s="797"/>
      <c r="G5" s="797"/>
      <c r="H5" s="797"/>
    </row>
    <row r="6" spans="1:8" ht="150" customHeight="1">
      <c r="A6" s="752" t="s">
        <v>1936</v>
      </c>
      <c r="B6" s="752" t="s">
        <v>2074</v>
      </c>
      <c r="C6" s="797"/>
      <c r="D6" s="797"/>
      <c r="E6" s="794" t="s">
        <v>1935</v>
      </c>
      <c r="F6" s="794" t="s">
        <v>1935</v>
      </c>
      <c r="G6" s="797"/>
      <c r="H6" s="797"/>
    </row>
    <row r="7" spans="1:8" ht="150" customHeight="1">
      <c r="A7" s="752" t="s">
        <v>1937</v>
      </c>
      <c r="B7" s="752" t="s">
        <v>1938</v>
      </c>
      <c r="C7" s="797"/>
      <c r="D7" s="797"/>
      <c r="E7" s="797"/>
      <c r="F7" s="797"/>
      <c r="G7" s="798" t="s">
        <v>1939</v>
      </c>
      <c r="H7" s="794" t="s">
        <v>1935</v>
      </c>
    </row>
    <row r="8" spans="1:8" ht="13.5" customHeight="1">
      <c r="A8" s="749" t="s">
        <v>1940</v>
      </c>
    </row>
    <row r="70" ht="26.1" customHeight="1"/>
    <row r="71" ht="26.1" customHeight="1"/>
    <row r="79" ht="26.1" customHeight="1"/>
    <row r="80" ht="26.1" customHeight="1"/>
  </sheetData>
  <mergeCells count="7">
    <mergeCell ref="A2:B3"/>
    <mergeCell ref="C2:D2"/>
    <mergeCell ref="E2:F2"/>
    <mergeCell ref="G2:H2"/>
    <mergeCell ref="C3:D3"/>
    <mergeCell ref="E3:F3"/>
    <mergeCell ref="G3:H3"/>
  </mergeCells>
  <phoneticPr fontId="2"/>
  <printOptions horizontalCentered="1"/>
  <pageMargins left="0.78740157480314965" right="0.78740157480314965" top="0.78740157480314965" bottom="0.78740157480314965" header="0.51181102362204722" footer="0.51181102362204722"/>
  <pageSetup paperSize="9" scale="83" orientation="landscape"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K80"/>
  <sheetViews>
    <sheetView showGridLines="0" view="pageBreakPreview" zoomScaleNormal="100" zoomScaleSheetLayoutView="100" workbookViewId="0">
      <selection activeCell="G7" sqref="G7"/>
    </sheetView>
  </sheetViews>
  <sheetFormatPr defaultColWidth="0" defaultRowHeight="10.8"/>
  <cols>
    <col min="1" max="1" width="2.33203125" style="749" customWidth="1"/>
    <col min="2" max="2" width="30.109375" style="749" customWidth="1"/>
    <col min="3" max="10" width="14.6640625" style="749" customWidth="1"/>
    <col min="11" max="11" width="2.6640625" style="749" customWidth="1"/>
    <col min="12" max="16384" width="9" style="749" hidden="1"/>
  </cols>
  <sheetData>
    <row r="1" spans="1:10" ht="21.75" customHeight="1">
      <c r="A1" s="837" t="s">
        <v>1941</v>
      </c>
    </row>
    <row r="2" spans="1:10" ht="21" customHeight="1">
      <c r="A2" s="2947" t="s">
        <v>306</v>
      </c>
      <c r="B2" s="2948"/>
      <c r="C2" s="2945" t="s">
        <v>1942</v>
      </c>
      <c r="D2" s="2945"/>
      <c r="E2" s="2945"/>
      <c r="F2" s="2945"/>
      <c r="G2" s="2945" t="s">
        <v>1943</v>
      </c>
      <c r="H2" s="2945"/>
      <c r="I2" s="2945"/>
      <c r="J2" s="2945"/>
    </row>
    <row r="3" spans="1:10" ht="21" customHeight="1">
      <c r="A3" s="2949"/>
      <c r="B3" s="2950"/>
      <c r="C3" s="2945" t="s">
        <v>1944</v>
      </c>
      <c r="D3" s="2945"/>
      <c r="E3" s="2945" t="s">
        <v>1945</v>
      </c>
      <c r="F3" s="2945"/>
      <c r="G3" s="2945" t="s">
        <v>1944</v>
      </c>
      <c r="H3" s="2945"/>
      <c r="I3" s="2945" t="s">
        <v>1945</v>
      </c>
      <c r="J3" s="2945"/>
    </row>
    <row r="4" spans="1:10" ht="44.25" customHeight="1">
      <c r="A4" s="2951"/>
      <c r="B4" s="2952"/>
      <c r="C4" s="752" t="s">
        <v>2178</v>
      </c>
      <c r="D4" s="752" t="s">
        <v>2179</v>
      </c>
      <c r="E4" s="752" t="s">
        <v>2180</v>
      </c>
      <c r="F4" s="752" t="s">
        <v>2179</v>
      </c>
      <c r="G4" s="752" t="s">
        <v>2180</v>
      </c>
      <c r="H4" s="752" t="s">
        <v>2179</v>
      </c>
      <c r="I4" s="752" t="s">
        <v>2180</v>
      </c>
      <c r="J4" s="752" t="s">
        <v>2179</v>
      </c>
    </row>
    <row r="5" spans="1:10" ht="150" customHeight="1">
      <c r="A5" s="2946" t="s">
        <v>1946</v>
      </c>
      <c r="B5" s="752" t="s">
        <v>1934</v>
      </c>
      <c r="C5" s="794" t="s">
        <v>1947</v>
      </c>
      <c r="D5" s="794" t="s">
        <v>1948</v>
      </c>
      <c r="E5" s="794" t="s">
        <v>1947</v>
      </c>
      <c r="F5" s="794" t="s">
        <v>1935</v>
      </c>
      <c r="G5" s="794" t="s">
        <v>1947</v>
      </c>
      <c r="H5" s="794" t="s">
        <v>1935</v>
      </c>
      <c r="I5" s="794" t="s">
        <v>1947</v>
      </c>
      <c r="J5" s="794" t="s">
        <v>1935</v>
      </c>
    </row>
    <row r="6" spans="1:10" ht="120" customHeight="1">
      <c r="A6" s="2946"/>
      <c r="B6" s="752" t="s">
        <v>2112</v>
      </c>
      <c r="C6" s="794" t="s">
        <v>1947</v>
      </c>
      <c r="D6" s="794" t="s">
        <v>1935</v>
      </c>
      <c r="E6" s="794" t="s">
        <v>1947</v>
      </c>
      <c r="F6" s="794" t="s">
        <v>1935</v>
      </c>
      <c r="G6" s="794" t="s">
        <v>1947</v>
      </c>
      <c r="H6" s="794" t="s">
        <v>1935</v>
      </c>
      <c r="I6" s="794" t="s">
        <v>1947</v>
      </c>
      <c r="J6" s="794" t="s">
        <v>1935</v>
      </c>
    </row>
    <row r="7" spans="1:10" ht="200.1" customHeight="1">
      <c r="A7" s="838" t="s">
        <v>1949</v>
      </c>
      <c r="B7" s="752" t="s">
        <v>2113</v>
      </c>
      <c r="C7" s="794" t="s">
        <v>1950</v>
      </c>
      <c r="D7" s="794" t="s">
        <v>1950</v>
      </c>
      <c r="E7" s="794" t="s">
        <v>1935</v>
      </c>
      <c r="F7" s="794" t="s">
        <v>1935</v>
      </c>
      <c r="G7" s="795"/>
      <c r="H7" s="796"/>
      <c r="I7" s="795"/>
      <c r="J7" s="796"/>
    </row>
    <row r="8" spans="1:10" ht="13.5" customHeight="1">
      <c r="A8" s="749" t="s">
        <v>1951</v>
      </c>
    </row>
    <row r="9" spans="1:10">
      <c r="A9" s="749" t="s">
        <v>1940</v>
      </c>
    </row>
    <row r="70" ht="26.1" customHeight="1"/>
    <row r="71" ht="26.1" customHeight="1"/>
    <row r="79" ht="26.1" customHeight="1"/>
    <row r="80" ht="26.1" customHeight="1"/>
  </sheetData>
  <mergeCells count="8">
    <mergeCell ref="A5:A6"/>
    <mergeCell ref="A2:B4"/>
    <mergeCell ref="C2:F2"/>
    <mergeCell ref="G2:J2"/>
    <mergeCell ref="C3:D3"/>
    <mergeCell ref="E3:F3"/>
    <mergeCell ref="G3:H3"/>
    <mergeCell ref="I3:J3"/>
  </mergeCells>
  <phoneticPr fontId="2"/>
  <printOptions horizontalCentered="1"/>
  <pageMargins left="0.78740157480314965" right="0.78740157480314965" top="0.78740157480314965" bottom="0.78740157480314965" header="0.51181102362204722" footer="0.51181102362204722"/>
  <pageSetup paperSize="9" scale="85" orientation="landscape"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4"/>
  </sheetPr>
  <dimension ref="A1:AJ36"/>
  <sheetViews>
    <sheetView showGridLines="0" view="pageBreakPreview" topLeftCell="A49" zoomScaleNormal="110" zoomScaleSheetLayoutView="100" workbookViewId="0">
      <selection activeCell="AK25" sqref="AK25"/>
    </sheetView>
  </sheetViews>
  <sheetFormatPr defaultColWidth="9" defaultRowHeight="12"/>
  <cols>
    <col min="1" max="72" width="2.6640625" style="52" customWidth="1"/>
    <col min="73" max="16384" width="9" style="52"/>
  </cols>
  <sheetData>
    <row r="1" spans="1:36" s="86" customFormat="1" ht="20.100000000000001" customHeight="1">
      <c r="A1" s="1099"/>
      <c r="B1" s="1099"/>
      <c r="C1" s="1099"/>
      <c r="D1" s="1099"/>
      <c r="E1" s="1099"/>
      <c r="F1" s="1099"/>
      <c r="G1" s="1099"/>
      <c r="H1" s="1099"/>
      <c r="I1" s="1099"/>
      <c r="J1" s="1099"/>
      <c r="K1" s="1099"/>
      <c r="L1" s="1099"/>
      <c r="M1" s="1099"/>
      <c r="N1" s="1099"/>
      <c r="O1" s="1099"/>
      <c r="P1" s="1099"/>
      <c r="Q1" s="1099"/>
      <c r="R1" s="1099"/>
      <c r="S1" s="1099"/>
      <c r="T1" s="1099"/>
      <c r="U1" s="1099"/>
      <c r="V1" s="1099"/>
      <c r="W1" s="1099"/>
      <c r="X1" s="1099"/>
      <c r="Y1" s="1099"/>
      <c r="Z1" s="1099"/>
      <c r="AA1" s="1099"/>
      <c r="AB1" s="1099"/>
      <c r="AC1" s="1099"/>
      <c r="AD1" s="1099"/>
      <c r="AE1" s="1099"/>
      <c r="AF1" s="1099"/>
      <c r="AG1" s="1099"/>
      <c r="AH1" s="1099"/>
      <c r="AI1" s="1099"/>
      <c r="AJ1" s="1099"/>
    </row>
    <row r="2" spans="1:36" s="86" customFormat="1" ht="20.100000000000001" customHeight="1">
      <c r="A2" s="1099" t="s">
        <v>613</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row>
    <row r="3" spans="1:36" s="86" customFormat="1" ht="20.100000000000001" customHeigh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row>
    <row r="4" spans="1:36" ht="20.100000000000001" customHeight="1">
      <c r="A4" s="87" t="s">
        <v>359</v>
      </c>
      <c r="B4" s="52" t="s">
        <v>276</v>
      </c>
    </row>
    <row r="5" spans="1:36" ht="20.100000000000001" customHeight="1">
      <c r="B5" s="88" t="s">
        <v>277</v>
      </c>
      <c r="D5" s="1100" t="s">
        <v>286</v>
      </c>
      <c r="E5" s="1101"/>
      <c r="F5" s="1101"/>
      <c r="G5" s="1102"/>
      <c r="H5" s="52" t="s">
        <v>614</v>
      </c>
    </row>
    <row r="6" spans="1:36" ht="20.100000000000001" customHeight="1">
      <c r="I6" s="48"/>
    </row>
    <row r="7" spans="1:36" ht="20.100000000000001" customHeight="1">
      <c r="G7" s="52" t="s">
        <v>278</v>
      </c>
    </row>
    <row r="8" spans="1:36" ht="20.100000000000001" customHeight="1"/>
    <row r="9" spans="1:36" ht="20.100000000000001" customHeight="1">
      <c r="D9" s="52" t="s">
        <v>64</v>
      </c>
    </row>
    <row r="10" spans="1:36" ht="20.100000000000001" customHeight="1">
      <c r="U10" s="91" t="s">
        <v>287</v>
      </c>
    </row>
    <row r="11" spans="1:36" ht="20.100000000000001" customHeight="1">
      <c r="U11" s="91" t="s">
        <v>23</v>
      </c>
    </row>
    <row r="12" spans="1:36" ht="20.100000000000001" customHeight="1">
      <c r="U12" s="91"/>
    </row>
    <row r="13" spans="1:36" ht="20.100000000000001" customHeight="1">
      <c r="B13" s="88" t="s">
        <v>279</v>
      </c>
      <c r="D13" s="1104" t="s">
        <v>461</v>
      </c>
      <c r="E13" s="1105"/>
      <c r="F13" s="1105"/>
      <c r="G13" s="1106"/>
      <c r="H13" s="52" t="s">
        <v>462</v>
      </c>
      <c r="U13" s="91"/>
    </row>
    <row r="14" spans="1:36" ht="20.100000000000001" customHeight="1">
      <c r="B14" s="88"/>
      <c r="U14" s="91"/>
    </row>
    <row r="15" spans="1:36" ht="20.100000000000001" customHeight="1">
      <c r="B15" s="88" t="s">
        <v>361</v>
      </c>
      <c r="D15" s="52" t="s">
        <v>492</v>
      </c>
      <c r="U15" s="90"/>
    </row>
    <row r="16" spans="1:36" ht="20.100000000000001" customHeight="1">
      <c r="U16" s="90"/>
    </row>
    <row r="17" spans="1:36" ht="20.100000000000001" customHeight="1">
      <c r="B17" s="88" t="s">
        <v>459</v>
      </c>
      <c r="D17" s="52" t="s">
        <v>251</v>
      </c>
    </row>
    <row r="18" spans="1:36" ht="20.100000000000001" customHeight="1">
      <c r="D18" s="52" t="s">
        <v>358</v>
      </c>
    </row>
    <row r="19" spans="1:36" ht="20.100000000000001" customHeight="1"/>
    <row r="20" spans="1:36" ht="20.100000000000001" customHeight="1">
      <c r="B20" s="88" t="s">
        <v>460</v>
      </c>
      <c r="D20" s="52" t="s">
        <v>252</v>
      </c>
    </row>
    <row r="21" spans="1:36" ht="20.100000000000001" customHeight="1">
      <c r="B21" s="88"/>
      <c r="D21" s="52" t="s">
        <v>121</v>
      </c>
    </row>
    <row r="22" spans="1:36" ht="20.100000000000001" customHeight="1">
      <c r="B22" s="88"/>
    </row>
    <row r="23" spans="1:36" ht="20.100000000000001" customHeight="1">
      <c r="B23" s="88" t="s">
        <v>615</v>
      </c>
      <c r="D23" s="52" t="s">
        <v>515</v>
      </c>
    </row>
    <row r="24" spans="1:36" ht="20.100000000000001" customHeight="1">
      <c r="B24" s="88"/>
    </row>
    <row r="25" spans="1:36" ht="20.100000000000001" customHeight="1">
      <c r="A25" s="87" t="s">
        <v>360</v>
      </c>
      <c r="B25" s="52" t="s">
        <v>22</v>
      </c>
    </row>
    <row r="26" spans="1:36" ht="20.100000000000001" customHeight="1">
      <c r="B26" s="1116" t="s">
        <v>284</v>
      </c>
      <c r="C26" s="1116"/>
      <c r="D26" s="1116"/>
      <c r="E26" s="1112" t="s">
        <v>285</v>
      </c>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row>
    <row r="27" spans="1:36" ht="48.75" customHeight="1">
      <c r="B27" s="1125" t="s">
        <v>652</v>
      </c>
      <c r="C27" s="1126"/>
      <c r="D27" s="1127"/>
      <c r="E27" s="1113" t="s">
        <v>673</v>
      </c>
      <c r="F27" s="1114"/>
      <c r="G27" s="1114"/>
      <c r="H27" s="1114"/>
      <c r="I27" s="1114"/>
      <c r="J27" s="1114"/>
      <c r="K27" s="1114"/>
      <c r="L27" s="1114"/>
      <c r="M27" s="1114"/>
      <c r="N27" s="1114"/>
      <c r="O27" s="1114"/>
      <c r="P27" s="1114"/>
      <c r="Q27" s="1114"/>
      <c r="R27" s="1114"/>
      <c r="S27" s="1114"/>
      <c r="T27" s="1114"/>
      <c r="U27" s="1114"/>
      <c r="V27" s="1114"/>
      <c r="W27" s="1114"/>
      <c r="X27" s="1114"/>
      <c r="Y27" s="1114"/>
      <c r="Z27" s="1114"/>
      <c r="AA27" s="1114"/>
      <c r="AB27" s="1114"/>
      <c r="AC27" s="1114"/>
      <c r="AD27" s="1114"/>
      <c r="AE27" s="1114"/>
      <c r="AF27" s="1114"/>
      <c r="AG27" s="1114"/>
      <c r="AH27" s="1114"/>
      <c r="AI27" s="1114"/>
      <c r="AJ27" s="1115"/>
    </row>
    <row r="28" spans="1:36" ht="49.5" customHeight="1">
      <c r="B28" s="1128"/>
      <c r="C28" s="1129"/>
      <c r="D28" s="1130"/>
      <c r="E28" s="1119" t="s">
        <v>661</v>
      </c>
      <c r="F28" s="1120"/>
      <c r="G28" s="1120"/>
      <c r="H28" s="1120"/>
      <c r="I28" s="1120"/>
      <c r="J28" s="1120"/>
      <c r="K28" s="1120"/>
      <c r="L28" s="1120"/>
      <c r="M28" s="1120"/>
      <c r="N28" s="1120"/>
      <c r="O28" s="1120"/>
      <c r="P28" s="1120"/>
      <c r="Q28" s="1120"/>
      <c r="R28" s="1120"/>
      <c r="S28" s="1120"/>
      <c r="T28" s="1120"/>
      <c r="U28" s="1120"/>
      <c r="V28" s="1120"/>
      <c r="W28" s="1120"/>
      <c r="X28" s="1120"/>
      <c r="Y28" s="1120"/>
      <c r="Z28" s="1120"/>
      <c r="AA28" s="1120"/>
      <c r="AB28" s="1120"/>
      <c r="AC28" s="1120"/>
      <c r="AD28" s="1120"/>
      <c r="AE28" s="1120"/>
      <c r="AF28" s="1120"/>
      <c r="AG28" s="1120"/>
      <c r="AH28" s="1120"/>
      <c r="AI28" s="1120"/>
      <c r="AJ28" s="1121"/>
    </row>
    <row r="29" spans="1:36" ht="80.099999999999994" customHeight="1">
      <c r="B29" s="1131"/>
      <c r="C29" s="1132"/>
      <c r="D29" s="1133"/>
      <c r="E29" s="1107" t="s">
        <v>2287</v>
      </c>
      <c r="F29" s="1108"/>
      <c r="G29" s="1108"/>
      <c r="H29" s="1108"/>
      <c r="I29" s="1108"/>
      <c r="J29" s="1108"/>
      <c r="K29" s="1108"/>
      <c r="L29" s="1108"/>
      <c r="M29" s="1108"/>
      <c r="N29" s="1108"/>
      <c r="O29" s="1108"/>
      <c r="P29" s="1108"/>
      <c r="Q29" s="1108"/>
      <c r="R29" s="1108"/>
      <c r="S29" s="1108"/>
      <c r="T29" s="1108"/>
      <c r="U29" s="1108"/>
      <c r="V29" s="1108"/>
      <c r="W29" s="1108"/>
      <c r="X29" s="1108"/>
      <c r="Y29" s="1108"/>
      <c r="Z29" s="1108"/>
      <c r="AA29" s="1108"/>
      <c r="AB29" s="1108"/>
      <c r="AC29" s="1108"/>
      <c r="AD29" s="1108"/>
      <c r="AE29" s="1108"/>
      <c r="AF29" s="1108"/>
      <c r="AG29" s="1108"/>
      <c r="AH29" s="1108"/>
      <c r="AI29" s="1108"/>
      <c r="AJ29" s="1109"/>
    </row>
    <row r="30" spans="1:36" ht="39.9" customHeight="1">
      <c r="B30" s="1103" t="s">
        <v>653</v>
      </c>
      <c r="C30" s="1103"/>
      <c r="D30" s="1103"/>
      <c r="E30" s="1110" t="s">
        <v>658</v>
      </c>
      <c r="F30" s="1111"/>
      <c r="G30" s="1111"/>
      <c r="H30" s="1111"/>
      <c r="I30" s="1111"/>
      <c r="J30" s="1111"/>
      <c r="K30" s="1111"/>
      <c r="L30" s="1111"/>
      <c r="M30" s="1111"/>
      <c r="N30" s="1111"/>
      <c r="O30" s="1111"/>
      <c r="P30" s="1111"/>
      <c r="Q30" s="1111"/>
      <c r="R30" s="1111"/>
      <c r="S30" s="1111"/>
      <c r="T30" s="1111"/>
      <c r="U30" s="1111"/>
      <c r="V30" s="1111"/>
      <c r="W30" s="1111"/>
      <c r="X30" s="1111"/>
      <c r="Y30" s="1111"/>
      <c r="Z30" s="1111"/>
      <c r="AA30" s="1111"/>
      <c r="AB30" s="1111"/>
      <c r="AC30" s="1111"/>
      <c r="AD30" s="1111"/>
      <c r="AE30" s="1111"/>
      <c r="AF30" s="1111"/>
      <c r="AG30" s="1111"/>
      <c r="AH30" s="1111"/>
      <c r="AI30" s="1111"/>
      <c r="AJ30" s="1111"/>
    </row>
    <row r="31" spans="1:36" ht="39.9" customHeight="1">
      <c r="B31" s="1103" t="s">
        <v>654</v>
      </c>
      <c r="C31" s="1103"/>
      <c r="D31" s="1103"/>
      <c r="E31" s="1110" t="s">
        <v>659</v>
      </c>
      <c r="F31" s="1111"/>
      <c r="G31" s="1111"/>
      <c r="H31" s="1111"/>
      <c r="I31" s="1111"/>
      <c r="J31" s="1111"/>
      <c r="K31" s="1111"/>
      <c r="L31" s="1111"/>
      <c r="M31" s="1111"/>
      <c r="N31" s="1111"/>
      <c r="O31" s="1111"/>
      <c r="P31" s="1111"/>
      <c r="Q31" s="1111"/>
      <c r="R31" s="1111"/>
      <c r="S31" s="1111"/>
      <c r="T31" s="1111"/>
      <c r="U31" s="1111"/>
      <c r="V31" s="1111"/>
      <c r="W31" s="1111"/>
      <c r="X31" s="1111"/>
      <c r="Y31" s="1111"/>
      <c r="Z31" s="1111"/>
      <c r="AA31" s="1111"/>
      <c r="AB31" s="1111"/>
      <c r="AC31" s="1111"/>
      <c r="AD31" s="1111"/>
      <c r="AE31" s="1111"/>
      <c r="AF31" s="1111"/>
      <c r="AG31" s="1111"/>
      <c r="AH31" s="1111"/>
      <c r="AI31" s="1111"/>
      <c r="AJ31" s="1111"/>
    </row>
    <row r="32" spans="1:36" ht="53.25" customHeight="1">
      <c r="B32" s="1103" t="s">
        <v>655</v>
      </c>
      <c r="C32" s="1103"/>
      <c r="D32" s="1103"/>
      <c r="E32" s="1122" t="s">
        <v>660</v>
      </c>
      <c r="F32" s="1123"/>
      <c r="G32" s="1123"/>
      <c r="H32" s="1123"/>
      <c r="I32" s="1123"/>
      <c r="J32" s="1123"/>
      <c r="K32" s="1123"/>
      <c r="L32" s="1123"/>
      <c r="M32" s="1123"/>
      <c r="N32" s="1123"/>
      <c r="O32" s="1123"/>
      <c r="P32" s="1123"/>
      <c r="Q32" s="1123"/>
      <c r="R32" s="1123"/>
      <c r="S32" s="1123"/>
      <c r="T32" s="1123"/>
      <c r="U32" s="1123"/>
      <c r="V32" s="1123"/>
      <c r="W32" s="1123"/>
      <c r="X32" s="1123"/>
      <c r="Y32" s="1123"/>
      <c r="Z32" s="1123"/>
      <c r="AA32" s="1123"/>
      <c r="AB32" s="1123"/>
      <c r="AC32" s="1123"/>
      <c r="AD32" s="1123"/>
      <c r="AE32" s="1123"/>
      <c r="AF32" s="1123"/>
      <c r="AG32" s="1123"/>
      <c r="AH32" s="1123"/>
      <c r="AI32" s="1123"/>
      <c r="AJ32" s="1124"/>
    </row>
    <row r="33" spans="2:36" ht="96" customHeight="1">
      <c r="B33" s="1125" t="s">
        <v>656</v>
      </c>
      <c r="C33" s="1126"/>
      <c r="D33" s="1127"/>
      <c r="E33" s="1137" t="s">
        <v>2090</v>
      </c>
      <c r="F33" s="1138"/>
      <c r="G33" s="1138"/>
      <c r="H33" s="1138"/>
      <c r="I33" s="1138"/>
      <c r="J33" s="1138"/>
      <c r="K33" s="1138"/>
      <c r="L33" s="1138"/>
      <c r="M33" s="1138"/>
      <c r="N33" s="1138"/>
      <c r="O33" s="1138"/>
      <c r="P33" s="1138"/>
      <c r="Q33" s="1138"/>
      <c r="R33" s="1138"/>
      <c r="S33" s="1138"/>
      <c r="T33" s="1138"/>
      <c r="U33" s="1138"/>
      <c r="V33" s="1138"/>
      <c r="W33" s="1138"/>
      <c r="X33" s="1138"/>
      <c r="Y33" s="1138"/>
      <c r="Z33" s="1138"/>
      <c r="AA33" s="1138"/>
      <c r="AB33" s="1138"/>
      <c r="AC33" s="1138"/>
      <c r="AD33" s="1138"/>
      <c r="AE33" s="1138"/>
      <c r="AF33" s="1138"/>
      <c r="AG33" s="1138"/>
      <c r="AH33" s="1138"/>
      <c r="AI33" s="1138"/>
      <c r="AJ33" s="1139"/>
    </row>
    <row r="34" spans="2:36" ht="89.25" customHeight="1">
      <c r="B34" s="1128"/>
      <c r="C34" s="1129"/>
      <c r="D34" s="1130"/>
      <c r="E34" s="1117" t="s">
        <v>2295</v>
      </c>
      <c r="F34" s="1118"/>
      <c r="G34" s="1118"/>
      <c r="H34" s="1118"/>
      <c r="I34" s="1118"/>
      <c r="J34" s="1118"/>
      <c r="K34" s="1118"/>
      <c r="L34" s="1118"/>
      <c r="M34" s="1118"/>
      <c r="N34" s="1118"/>
      <c r="O34" s="1118"/>
      <c r="P34" s="1118"/>
      <c r="Q34" s="1118"/>
      <c r="R34" s="1118"/>
      <c r="S34" s="1118"/>
      <c r="T34" s="1118"/>
      <c r="U34" s="1118"/>
      <c r="V34" s="1118"/>
      <c r="W34" s="1118"/>
      <c r="X34" s="1118"/>
      <c r="Y34" s="1118"/>
      <c r="Z34" s="1118"/>
      <c r="AA34" s="1118"/>
      <c r="AB34" s="1118"/>
      <c r="AC34" s="1118"/>
      <c r="AD34" s="1118"/>
      <c r="AE34" s="1118"/>
      <c r="AF34" s="1118"/>
      <c r="AG34" s="1118"/>
      <c r="AH34" s="1118"/>
      <c r="AI34" s="1118"/>
      <c r="AJ34" s="1118"/>
    </row>
    <row r="35" spans="2:36" ht="63" customHeight="1">
      <c r="B35" s="1131"/>
      <c r="C35" s="1132"/>
      <c r="D35" s="1133"/>
      <c r="E35" s="1140" t="s">
        <v>2091</v>
      </c>
      <c r="F35" s="1141"/>
      <c r="G35" s="1141"/>
      <c r="H35" s="1141"/>
      <c r="I35" s="1141"/>
      <c r="J35" s="1141"/>
      <c r="K35" s="1141"/>
      <c r="L35" s="1141"/>
      <c r="M35" s="1141"/>
      <c r="N35" s="1141"/>
      <c r="O35" s="1141"/>
      <c r="P35" s="1141"/>
      <c r="Q35" s="1141"/>
      <c r="R35" s="1141"/>
      <c r="S35" s="1141"/>
      <c r="T35" s="1141"/>
      <c r="U35" s="1141"/>
      <c r="V35" s="1141"/>
      <c r="W35" s="1141"/>
      <c r="X35" s="1141"/>
      <c r="Y35" s="1141"/>
      <c r="Z35" s="1141"/>
      <c r="AA35" s="1141"/>
      <c r="AB35" s="1141"/>
      <c r="AC35" s="1141"/>
      <c r="AD35" s="1141"/>
      <c r="AE35" s="1141"/>
      <c r="AF35" s="1141"/>
      <c r="AG35" s="1141"/>
      <c r="AH35" s="1141"/>
      <c r="AI35" s="1141"/>
      <c r="AJ35" s="1142"/>
    </row>
    <row r="36" spans="2:36" ht="60.75" customHeight="1">
      <c r="B36" s="1103" t="s">
        <v>657</v>
      </c>
      <c r="C36" s="1103"/>
      <c r="D36" s="1103"/>
      <c r="E36" s="1134" t="s">
        <v>2288</v>
      </c>
      <c r="F36" s="1135"/>
      <c r="G36" s="1135"/>
      <c r="H36" s="1135"/>
      <c r="I36" s="1135"/>
      <c r="J36" s="1135"/>
      <c r="K36" s="1135"/>
      <c r="L36" s="1135"/>
      <c r="M36" s="1135"/>
      <c r="N36" s="1135"/>
      <c r="O36" s="1135"/>
      <c r="P36" s="1135"/>
      <c r="Q36" s="1135"/>
      <c r="R36" s="1135"/>
      <c r="S36" s="1135"/>
      <c r="T36" s="1135"/>
      <c r="U36" s="1135"/>
      <c r="V36" s="1135"/>
      <c r="W36" s="1135"/>
      <c r="X36" s="1135"/>
      <c r="Y36" s="1135"/>
      <c r="Z36" s="1135"/>
      <c r="AA36" s="1135"/>
      <c r="AB36" s="1135"/>
      <c r="AC36" s="1135"/>
      <c r="AD36" s="1135"/>
      <c r="AE36" s="1135"/>
      <c r="AF36" s="1135"/>
      <c r="AG36" s="1135"/>
      <c r="AH36" s="1135"/>
      <c r="AI36" s="1135"/>
      <c r="AJ36" s="1136"/>
    </row>
  </sheetData>
  <mergeCells count="22">
    <mergeCell ref="B36:D36"/>
    <mergeCell ref="E34:AJ34"/>
    <mergeCell ref="E28:AJ28"/>
    <mergeCell ref="E32:AJ32"/>
    <mergeCell ref="B27:D29"/>
    <mergeCell ref="E36:AJ36"/>
    <mergeCell ref="E33:AJ33"/>
    <mergeCell ref="B33:D35"/>
    <mergeCell ref="B32:D32"/>
    <mergeCell ref="E35:AJ35"/>
    <mergeCell ref="A1:AJ1"/>
    <mergeCell ref="A2:AJ2"/>
    <mergeCell ref="D5:G5"/>
    <mergeCell ref="B31:D31"/>
    <mergeCell ref="D13:G13"/>
    <mergeCell ref="E29:AJ29"/>
    <mergeCell ref="E31:AJ31"/>
    <mergeCell ref="E26:AJ26"/>
    <mergeCell ref="B30:D30"/>
    <mergeCell ref="E27:AJ27"/>
    <mergeCell ref="B26:D26"/>
    <mergeCell ref="E30:AJ30"/>
  </mergeCells>
  <phoneticPr fontId="2"/>
  <dataValidations count="2">
    <dataValidation type="list" allowBlank="1" showInputMessage="1" showErrorMessage="1" sqref="I6">
      <formula1>"○"</formula1>
    </dataValidation>
    <dataValidation type="list" allowBlank="1" showInputMessage="1" showErrorMessage="1" sqref="D5:G5">
      <formula1>"薄緑色"</formula1>
    </dataValidation>
  </dataValidations>
  <printOptions horizontalCentered="1"/>
  <pageMargins left="0.78740157480314965" right="0.78740157480314965" top="0.78740157480314965" bottom="0.78740157480314965" header="0.51181102362204722" footer="0.51181102362204722"/>
  <pageSetup paperSize="9" scale="89" orientation="portrait" r:id="rId1"/>
  <headerFooter alignWithMargins="0"/>
  <rowBreaks count="1" manualBreakCount="1">
    <brk id="24" max="16383" man="1"/>
  </rowBreaks>
  <drawing r:id="rId2"/>
  <legacyDrawing r:id="rId3"/>
  <oleObjects>
    <mc:AlternateContent xmlns:mc="http://schemas.openxmlformats.org/markup-compatibility/2006">
      <mc:Choice Requires="x14">
        <oleObject progId="Paint.Picture" shapeId="59396" r:id="rId4">
          <objectPr defaultSize="0" autoPict="0" r:id="rId5">
            <anchor moveWithCells="1">
              <from>
                <xdr:col>3</xdr:col>
                <xdr:colOff>129540</xdr:colOff>
                <xdr:row>5</xdr:row>
                <xdr:rowOff>213360</xdr:rowOff>
              </from>
              <to>
                <xdr:col>5</xdr:col>
                <xdr:colOff>83820</xdr:colOff>
                <xdr:row>6</xdr:row>
                <xdr:rowOff>213360</xdr:rowOff>
              </to>
            </anchor>
          </objectPr>
        </oleObject>
      </mc:Choice>
      <mc:Fallback>
        <oleObject progId="Paint.Picture" shapeId="59396" r:id="rId4"/>
      </mc:Fallback>
    </mc:AlternateContent>
    <mc:AlternateContent xmlns:mc="http://schemas.openxmlformats.org/markup-compatibility/2006">
      <mc:Choice Requires="x14">
        <oleObject progId="Paint.Picture" shapeId="59398" r:id="rId6">
          <objectPr defaultSize="0" autoPict="0" r:id="rId7">
            <anchor moveWithCells="1">
              <from>
                <xdr:col>4</xdr:col>
                <xdr:colOff>144780</xdr:colOff>
                <xdr:row>7</xdr:row>
                <xdr:rowOff>175260</xdr:rowOff>
              </from>
              <to>
                <xdr:col>16</xdr:col>
                <xdr:colOff>53340</xdr:colOff>
                <xdr:row>10</xdr:row>
                <xdr:rowOff>38100</xdr:rowOff>
              </to>
            </anchor>
          </objectPr>
        </oleObject>
      </mc:Choice>
      <mc:Fallback>
        <oleObject progId="Paint.Picture" shapeId="593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IV908"/>
  <sheetViews>
    <sheetView view="pageBreakPreview" topLeftCell="A127" zoomScaleNormal="110" zoomScaleSheetLayoutView="100" workbookViewId="0">
      <selection activeCell="L5" sqref="L5"/>
    </sheetView>
  </sheetViews>
  <sheetFormatPr defaultColWidth="0" defaultRowHeight="12"/>
  <cols>
    <col min="1" max="1" width="2.6640625" style="1" customWidth="1"/>
    <col min="2" max="10" width="8.6640625" style="1" customWidth="1"/>
    <col min="11" max="11" width="6.6640625" style="1" customWidth="1"/>
    <col min="12" max="12" width="4.6640625" style="92" customWidth="1"/>
    <col min="13" max="16384" width="0" style="1" hidden="1"/>
  </cols>
  <sheetData>
    <row r="1" spans="1:12" s="109" customFormat="1" ht="15" customHeight="1">
      <c r="A1" s="1144" t="s">
        <v>619</v>
      </c>
      <c r="B1" s="1144"/>
      <c r="C1" s="1144"/>
      <c r="D1" s="1144"/>
      <c r="E1" s="1144"/>
      <c r="F1" s="1144"/>
      <c r="G1" s="1144"/>
      <c r="H1" s="1144"/>
      <c r="I1" s="1144"/>
      <c r="J1" s="1144"/>
      <c r="K1" s="1144"/>
      <c r="L1" s="1144"/>
    </row>
    <row r="2" spans="1:12" s="3" customFormat="1" ht="15" customHeight="1">
      <c r="A2" s="85"/>
      <c r="B2" s="85"/>
      <c r="C2" s="85"/>
      <c r="D2" s="85"/>
      <c r="E2" s="85"/>
      <c r="F2" s="85"/>
      <c r="G2" s="85"/>
      <c r="H2" s="85"/>
      <c r="I2" s="85"/>
      <c r="J2" s="85"/>
      <c r="K2" s="85"/>
      <c r="L2" s="48"/>
    </row>
    <row r="3" spans="1:12" s="3" customFormat="1" ht="15" customHeight="1">
      <c r="A3" s="35"/>
      <c r="B3" s="35"/>
      <c r="C3" s="35"/>
      <c r="D3" s="35"/>
      <c r="E3" s="35"/>
      <c r="F3" s="35"/>
      <c r="G3" s="43" t="s">
        <v>524</v>
      </c>
      <c r="H3" s="35"/>
      <c r="I3" s="35"/>
      <c r="J3" s="35"/>
      <c r="K3" s="64"/>
      <c r="L3" s="66" t="s">
        <v>525</v>
      </c>
    </row>
    <row r="4" spans="1:12" s="3" customFormat="1" ht="15" customHeight="1">
      <c r="A4" s="35"/>
      <c r="B4" s="35"/>
      <c r="C4" s="35"/>
      <c r="D4" s="35"/>
      <c r="E4" s="35"/>
      <c r="F4" s="35"/>
      <c r="G4" s="43"/>
      <c r="H4" s="35"/>
      <c r="I4" s="35"/>
      <c r="J4" s="35"/>
      <c r="K4" s="64"/>
      <c r="L4" s="66"/>
    </row>
    <row r="5" spans="1:12" s="3" customFormat="1" ht="15" customHeight="1">
      <c r="A5" s="3" t="s">
        <v>672</v>
      </c>
      <c r="I5" s="1143" t="s">
        <v>417</v>
      </c>
      <c r="J5" s="1143"/>
      <c r="K5" s="1143"/>
      <c r="L5" s="110"/>
    </row>
    <row r="6" spans="1:12" s="3" customFormat="1" ht="15" customHeight="1">
      <c r="L6" s="50"/>
    </row>
    <row r="7" spans="1:12" s="3" customFormat="1" ht="15" customHeight="1">
      <c r="A7" s="3" t="s">
        <v>620</v>
      </c>
      <c r="I7" s="1143" t="s">
        <v>417</v>
      </c>
      <c r="J7" s="1143"/>
      <c r="K7" s="1143"/>
      <c r="L7" s="228">
        <f>L5</f>
        <v>0</v>
      </c>
    </row>
    <row r="8" spans="1:12" s="3" customFormat="1" ht="15" customHeight="1">
      <c r="L8" s="50"/>
    </row>
    <row r="9" spans="1:12" s="3" customFormat="1" ht="15" customHeight="1">
      <c r="A9" s="3" t="s">
        <v>333</v>
      </c>
      <c r="I9" s="1143" t="s">
        <v>418</v>
      </c>
      <c r="J9" s="1143"/>
      <c r="K9" s="1143"/>
      <c r="L9" s="110"/>
    </row>
    <row r="10" spans="1:12" s="3" customFormat="1" ht="15" customHeight="1">
      <c r="L10" s="50"/>
    </row>
    <row r="11" spans="1:12" s="3" customFormat="1" ht="15" customHeight="1">
      <c r="A11" s="3" t="s">
        <v>71</v>
      </c>
      <c r="I11" s="1143" t="s">
        <v>417</v>
      </c>
      <c r="J11" s="1143"/>
      <c r="K11" s="1143"/>
      <c r="L11" s="110"/>
    </row>
    <row r="12" spans="1:12" s="3" customFormat="1" ht="15" customHeight="1">
      <c r="B12" s="3" t="s">
        <v>419</v>
      </c>
      <c r="L12" s="50"/>
    </row>
    <row r="13" spans="1:12" s="3" customFormat="1" ht="15" customHeight="1">
      <c r="B13" s="3" t="s">
        <v>16</v>
      </c>
      <c r="L13" s="50"/>
    </row>
    <row r="14" spans="1:12" s="3" customFormat="1" ht="15" customHeight="1">
      <c r="B14" s="3" t="s">
        <v>421</v>
      </c>
      <c r="L14" s="50"/>
    </row>
    <row r="15" spans="1:12" s="3" customFormat="1" ht="15" customHeight="1">
      <c r="B15" s="3" t="s">
        <v>17</v>
      </c>
      <c r="L15" s="50"/>
    </row>
    <row r="16" spans="1:12" s="3" customFormat="1" ht="15" customHeight="1">
      <c r="L16" s="50"/>
    </row>
    <row r="17" spans="1:12" s="3" customFormat="1" ht="15" customHeight="1">
      <c r="A17" s="3" t="s">
        <v>281</v>
      </c>
      <c r="L17" s="50"/>
    </row>
    <row r="18" spans="1:12" s="3" customFormat="1" ht="15" customHeight="1">
      <c r="B18" s="3" t="s">
        <v>92</v>
      </c>
      <c r="I18" s="1143" t="s">
        <v>422</v>
      </c>
      <c r="J18" s="1143"/>
      <c r="K18" s="1143"/>
      <c r="L18" s="110"/>
    </row>
    <row r="19" spans="1:12" s="3" customFormat="1" ht="15" customHeight="1">
      <c r="B19" s="3" t="s">
        <v>423</v>
      </c>
      <c r="L19" s="50"/>
    </row>
    <row r="20" spans="1:12" s="3" customFormat="1" ht="15" customHeight="1">
      <c r="L20" s="50"/>
    </row>
    <row r="21" spans="1:12" s="3" customFormat="1" ht="15" customHeight="1">
      <c r="A21" s="3" t="s">
        <v>424</v>
      </c>
      <c r="L21" s="50"/>
    </row>
    <row r="22" spans="1:12" s="3" customFormat="1" ht="15" customHeight="1">
      <c r="B22" s="3" t="s">
        <v>18</v>
      </c>
      <c r="I22" s="1143" t="s">
        <v>425</v>
      </c>
      <c r="J22" s="1143"/>
      <c r="K22" s="1143"/>
      <c r="L22" s="110"/>
    </row>
    <row r="23" spans="1:12" s="3" customFormat="1" ht="15" customHeight="1">
      <c r="B23" s="3" t="s">
        <v>75</v>
      </c>
      <c r="L23" s="50"/>
    </row>
    <row r="24" spans="1:12" s="3" customFormat="1" ht="15" customHeight="1">
      <c r="B24" s="3" t="s">
        <v>2092</v>
      </c>
      <c r="L24" s="50"/>
    </row>
    <row r="25" spans="1:12" s="3" customFormat="1" ht="15" customHeight="1">
      <c r="B25" s="3" t="s">
        <v>20</v>
      </c>
      <c r="L25" s="50"/>
    </row>
    <row r="26" spans="1:12" s="3" customFormat="1" ht="15" customHeight="1">
      <c r="L26" s="50"/>
    </row>
    <row r="27" spans="1:12" s="3" customFormat="1" ht="15" customHeight="1">
      <c r="A27" s="3" t="s">
        <v>580</v>
      </c>
      <c r="I27" s="1143" t="s">
        <v>417</v>
      </c>
      <c r="J27" s="1143"/>
      <c r="K27" s="1143"/>
      <c r="L27" s="110"/>
    </row>
    <row r="28" spans="1:12" s="3" customFormat="1" ht="15" customHeight="1">
      <c r="B28" s="3" t="s">
        <v>87</v>
      </c>
      <c r="L28" s="50"/>
    </row>
    <row r="29" spans="1:12" s="3" customFormat="1" ht="15" customHeight="1">
      <c r="B29" s="3" t="s">
        <v>88</v>
      </c>
      <c r="L29" s="50"/>
    </row>
    <row r="30" spans="1:12" s="3" customFormat="1" ht="15" customHeight="1">
      <c r="B30" s="3" t="s">
        <v>89</v>
      </c>
      <c r="L30" s="50"/>
    </row>
    <row r="31" spans="1:12" s="3" customFormat="1" ht="15" customHeight="1">
      <c r="L31" s="50"/>
    </row>
    <row r="32" spans="1:12" s="3" customFormat="1" ht="15" customHeight="1">
      <c r="A32" s="3" t="s">
        <v>426</v>
      </c>
      <c r="I32" s="1143" t="s">
        <v>417</v>
      </c>
      <c r="J32" s="1143"/>
      <c r="K32" s="1143"/>
      <c r="L32" s="110"/>
    </row>
    <row r="33" spans="1:12" s="3" customFormat="1" ht="15" customHeight="1">
      <c r="B33" s="3" t="s">
        <v>593</v>
      </c>
      <c r="L33" s="50"/>
    </row>
    <row r="34" spans="1:12" s="3" customFormat="1" ht="15" customHeight="1">
      <c r="B34" s="3" t="s">
        <v>597</v>
      </c>
      <c r="L34" s="50"/>
    </row>
    <row r="35" spans="1:12" s="3" customFormat="1" ht="15" customHeight="1">
      <c r="B35" s="3" t="s">
        <v>645</v>
      </c>
      <c r="L35" s="50"/>
    </row>
    <row r="36" spans="1:12" s="3" customFormat="1" ht="15" customHeight="1">
      <c r="B36" s="3" t="s">
        <v>662</v>
      </c>
      <c r="L36" s="50"/>
    </row>
    <row r="37" spans="1:12" s="3" customFormat="1" ht="15" customHeight="1">
      <c r="L37" s="50"/>
    </row>
    <row r="38" spans="1:12" s="3" customFormat="1" ht="15" customHeight="1">
      <c r="A38" s="3" t="s">
        <v>428</v>
      </c>
      <c r="I38" s="1143" t="s">
        <v>417</v>
      </c>
      <c r="J38" s="1143"/>
      <c r="K38" s="1143"/>
      <c r="L38" s="110"/>
    </row>
    <row r="39" spans="1:12" s="3" customFormat="1" ht="15" customHeight="1">
      <c r="B39" s="3" t="s">
        <v>429</v>
      </c>
      <c r="L39" s="50"/>
    </row>
    <row r="40" spans="1:12" s="3" customFormat="1" ht="15" customHeight="1">
      <c r="B40" s="3" t="s">
        <v>430</v>
      </c>
      <c r="L40" s="50"/>
    </row>
    <row r="41" spans="1:12" s="3" customFormat="1" ht="15" customHeight="1">
      <c r="L41" s="50"/>
    </row>
    <row r="42" spans="1:12" s="3" customFormat="1" ht="15" customHeight="1">
      <c r="A42" s="3" t="s">
        <v>486</v>
      </c>
      <c r="I42" s="1143" t="s">
        <v>431</v>
      </c>
      <c r="J42" s="1143"/>
      <c r="K42" s="1143"/>
      <c r="L42" s="110"/>
    </row>
    <row r="43" spans="1:12" s="3" customFormat="1" ht="15" customHeight="1">
      <c r="I43" s="35"/>
      <c r="J43" s="35"/>
      <c r="K43" s="35"/>
      <c r="L43" s="50"/>
    </row>
    <row r="44" spans="1:12" s="3" customFormat="1" ht="15" customHeight="1">
      <c r="A44" s="2" t="s">
        <v>122</v>
      </c>
      <c r="I44" s="1143" t="s">
        <v>420</v>
      </c>
      <c r="J44" s="1143"/>
      <c r="K44" s="1143"/>
      <c r="L44" s="110"/>
    </row>
    <row r="45" spans="1:12" s="3" customFormat="1" ht="15" customHeight="1">
      <c r="A45" s="2"/>
      <c r="I45" s="35"/>
      <c r="J45" s="35"/>
      <c r="K45" s="35"/>
      <c r="L45" s="50"/>
    </row>
    <row r="46" spans="1:12" s="3" customFormat="1" ht="15" customHeight="1">
      <c r="A46" s="2" t="s">
        <v>670</v>
      </c>
      <c r="I46" s="1143" t="s">
        <v>417</v>
      </c>
      <c r="J46" s="1143"/>
      <c r="K46" s="1143"/>
      <c r="L46" s="228">
        <f>L44</f>
        <v>0</v>
      </c>
    </row>
    <row r="47" spans="1:12" s="3" customFormat="1" ht="15" customHeight="1">
      <c r="B47" s="50" t="s">
        <v>610</v>
      </c>
      <c r="I47" s="35"/>
      <c r="J47" s="35"/>
      <c r="K47" s="35"/>
      <c r="L47" s="50"/>
    </row>
    <row r="48" spans="1:12" s="3" customFormat="1" ht="15" customHeight="1">
      <c r="B48" s="50" t="s">
        <v>107</v>
      </c>
      <c r="I48" s="35"/>
      <c r="J48" s="35"/>
      <c r="K48" s="35"/>
      <c r="L48" s="50"/>
    </row>
    <row r="49" spans="1:12" s="3" customFormat="1" ht="15" customHeight="1">
      <c r="A49" s="103"/>
      <c r="B49" s="103"/>
      <c r="C49" s="103"/>
      <c r="D49" s="103"/>
      <c r="E49" s="103"/>
      <c r="F49" s="103"/>
      <c r="G49" s="103"/>
      <c r="H49" s="103"/>
      <c r="I49" s="103"/>
      <c r="J49" s="103"/>
      <c r="K49" s="103"/>
      <c r="L49" s="66"/>
    </row>
    <row r="50" spans="1:12" s="3" customFormat="1" ht="15" customHeight="1">
      <c r="A50" s="3" t="s">
        <v>72</v>
      </c>
      <c r="I50" s="1143" t="s">
        <v>417</v>
      </c>
      <c r="J50" s="1143"/>
      <c r="K50" s="1143"/>
      <c r="L50" s="110"/>
    </row>
    <row r="51" spans="1:12" s="3" customFormat="1" ht="15" customHeight="1">
      <c r="B51" s="3" t="s">
        <v>432</v>
      </c>
      <c r="I51" s="35"/>
      <c r="J51" s="35"/>
      <c r="K51" s="35"/>
      <c r="L51" s="50"/>
    </row>
    <row r="52" spans="1:12" s="3" customFormat="1" ht="15" customHeight="1">
      <c r="B52" s="3" t="s">
        <v>433</v>
      </c>
      <c r="I52" s="35"/>
      <c r="J52" s="35"/>
      <c r="K52" s="35"/>
      <c r="L52" s="50"/>
    </row>
    <row r="53" spans="1:12" s="3" customFormat="1" ht="15" customHeight="1">
      <c r="A53" s="85"/>
      <c r="B53" s="85"/>
      <c r="C53" s="85"/>
      <c r="D53" s="85"/>
      <c r="E53" s="85"/>
      <c r="F53" s="85"/>
      <c r="G53" s="85"/>
      <c r="H53" s="85"/>
      <c r="I53" s="85"/>
      <c r="J53" s="85"/>
      <c r="K53" s="85"/>
      <c r="L53" s="66" t="s">
        <v>525</v>
      </c>
    </row>
    <row r="54" spans="1:12" s="3" customFormat="1" ht="15" customHeight="1">
      <c r="A54" s="3" t="s">
        <v>362</v>
      </c>
      <c r="I54" s="1143" t="s">
        <v>417</v>
      </c>
      <c r="J54" s="1143"/>
      <c r="K54" s="1143"/>
      <c r="L54" s="228">
        <f>L50</f>
        <v>0</v>
      </c>
    </row>
    <row r="55" spans="1:12" s="3" customFormat="1" ht="15" customHeight="1">
      <c r="B55" s="3" t="s">
        <v>663</v>
      </c>
      <c r="I55" s="35"/>
      <c r="J55" s="35"/>
      <c r="K55" s="35"/>
      <c r="L55" s="50"/>
    </row>
    <row r="56" spans="1:12" s="3" customFormat="1" ht="15" customHeight="1">
      <c r="B56" s="3" t="s">
        <v>664</v>
      </c>
      <c r="I56" s="35"/>
      <c r="J56" s="35"/>
      <c r="K56" s="35"/>
      <c r="L56" s="50"/>
    </row>
    <row r="57" spans="1:12" s="3" customFormat="1" ht="15" customHeight="1">
      <c r="I57" s="35"/>
      <c r="J57" s="35"/>
      <c r="K57" s="35"/>
      <c r="L57" s="50"/>
    </row>
    <row r="58" spans="1:12" s="3" customFormat="1" ht="15" customHeight="1">
      <c r="A58" s="3" t="s">
        <v>434</v>
      </c>
      <c r="I58" s="1143" t="s">
        <v>417</v>
      </c>
      <c r="J58" s="1143"/>
      <c r="K58" s="1143"/>
      <c r="L58" s="110"/>
    </row>
    <row r="59" spans="1:12" s="3" customFormat="1" ht="15" customHeight="1">
      <c r="B59" s="3" t="s">
        <v>598</v>
      </c>
      <c r="I59" s="35"/>
      <c r="J59" s="35"/>
      <c r="K59" s="35"/>
      <c r="L59" s="50"/>
    </row>
    <row r="60" spans="1:12" s="3" customFormat="1" ht="15" customHeight="1">
      <c r="B60" s="3" t="s">
        <v>305</v>
      </c>
      <c r="I60" s="35"/>
      <c r="J60" s="35"/>
      <c r="K60" s="35"/>
      <c r="L60" s="50"/>
    </row>
    <row r="61" spans="1:12" s="3" customFormat="1" ht="15" customHeight="1">
      <c r="A61" s="85"/>
      <c r="B61" s="85"/>
      <c r="C61" s="85"/>
      <c r="D61" s="85"/>
      <c r="E61" s="85"/>
      <c r="F61" s="85"/>
      <c r="G61" s="85"/>
      <c r="H61" s="85"/>
      <c r="I61" s="85"/>
      <c r="J61" s="85"/>
      <c r="K61" s="85"/>
      <c r="L61" s="66"/>
    </row>
    <row r="62" spans="1:12" s="3" customFormat="1" ht="15" customHeight="1">
      <c r="A62" s="3" t="s">
        <v>83</v>
      </c>
      <c r="I62" s="1143" t="s">
        <v>417</v>
      </c>
      <c r="J62" s="1143"/>
      <c r="K62" s="1143"/>
      <c r="L62" s="110"/>
    </row>
    <row r="63" spans="1:12" s="3" customFormat="1" ht="15" customHeight="1">
      <c r="B63" s="3" t="s">
        <v>435</v>
      </c>
      <c r="I63" s="35"/>
      <c r="J63" s="35"/>
      <c r="K63" s="35"/>
      <c r="L63" s="50"/>
    </row>
    <row r="64" spans="1:12" s="3" customFormat="1" ht="15" customHeight="1">
      <c r="B64" s="3" t="s">
        <v>2067</v>
      </c>
      <c r="I64" s="35"/>
      <c r="J64" s="35"/>
      <c r="K64" s="35"/>
      <c r="L64" s="50"/>
    </row>
    <row r="65" spans="1:256" s="3" customFormat="1" ht="15" customHeight="1">
      <c r="B65" s="3" t="s">
        <v>338</v>
      </c>
      <c r="I65" s="35"/>
      <c r="J65" s="35"/>
      <c r="K65" s="35"/>
      <c r="L65" s="50"/>
    </row>
    <row r="66" spans="1:256" s="3" customFormat="1" ht="15" customHeight="1">
      <c r="A66" s="85"/>
      <c r="B66" s="85"/>
      <c r="C66" s="85"/>
      <c r="D66" s="85"/>
      <c r="E66" s="85"/>
      <c r="F66" s="85"/>
      <c r="G66" s="85"/>
      <c r="H66" s="85"/>
      <c r="I66" s="85"/>
      <c r="J66" s="85"/>
      <c r="K66" s="85"/>
      <c r="L66" s="66"/>
    </row>
    <row r="67" spans="1:256" s="3" customFormat="1" ht="15" customHeight="1">
      <c r="A67" s="3" t="s">
        <v>84</v>
      </c>
      <c r="I67" s="1143" t="s">
        <v>436</v>
      </c>
      <c r="J67" s="1143"/>
      <c r="K67" s="1143"/>
      <c r="L67" s="110"/>
    </row>
    <row r="68" spans="1:256" s="3" customFormat="1" ht="15" customHeight="1">
      <c r="I68" s="35"/>
      <c r="J68" s="35"/>
      <c r="K68" s="35"/>
      <c r="L68" s="50"/>
    </row>
    <row r="69" spans="1:256" s="3" customFormat="1" ht="15" customHeight="1">
      <c r="A69" s="3" t="s">
        <v>455</v>
      </c>
      <c r="I69" s="1143" t="s">
        <v>417</v>
      </c>
      <c r="J69" s="1143"/>
      <c r="K69" s="1143"/>
      <c r="L69" s="110"/>
    </row>
    <row r="70" spans="1:256" s="3" customFormat="1" ht="15" customHeight="1">
      <c r="B70" s="3" t="s">
        <v>485</v>
      </c>
      <c r="I70" s="35"/>
      <c r="J70" s="35"/>
      <c r="K70" s="35"/>
      <c r="L70" s="50"/>
    </row>
    <row r="71" spans="1:256" s="3" customFormat="1" ht="15" customHeight="1">
      <c r="B71" s="3" t="s">
        <v>437</v>
      </c>
      <c r="L71" s="50"/>
    </row>
    <row r="72" spans="1:256" s="3" customFormat="1" ht="15" customHeight="1">
      <c r="L72" s="50"/>
    </row>
    <row r="73" spans="1:256" s="3" customFormat="1" ht="15" customHeight="1">
      <c r="A73" s="3" t="s">
        <v>289</v>
      </c>
      <c r="I73" s="1143" t="s">
        <v>417</v>
      </c>
      <c r="J73" s="1143"/>
      <c r="K73" s="1143"/>
      <c r="L73" s="228">
        <f>L69+1</f>
        <v>1</v>
      </c>
    </row>
    <row r="74" spans="1:256" s="3" customFormat="1" ht="15" customHeight="1">
      <c r="B74" s="3" t="s">
        <v>336</v>
      </c>
      <c r="P74" s="50"/>
      <c r="T74" s="50"/>
      <c r="X74" s="50"/>
      <c r="AB74" s="50"/>
      <c r="AF74" s="50"/>
      <c r="AJ74" s="50"/>
      <c r="AN74" s="50"/>
      <c r="AR74" s="50"/>
      <c r="AV74" s="50"/>
      <c r="AZ74" s="50"/>
      <c r="BD74" s="50"/>
      <c r="BH74" s="50"/>
      <c r="BL74" s="50"/>
      <c r="BP74" s="50"/>
      <c r="BT74" s="50"/>
      <c r="BX74" s="50"/>
      <c r="CB74" s="50"/>
      <c r="CF74" s="50"/>
      <c r="CJ74" s="50"/>
      <c r="CN74" s="50"/>
      <c r="CR74" s="50"/>
      <c r="CV74" s="50"/>
      <c r="CZ74" s="50"/>
      <c r="DD74" s="50"/>
      <c r="DH74" s="50"/>
      <c r="DL74" s="50"/>
      <c r="DP74" s="50"/>
      <c r="DT74" s="50"/>
      <c r="DX74" s="50"/>
      <c r="EB74" s="50"/>
      <c r="EF74" s="50"/>
      <c r="EJ74" s="50"/>
      <c r="EN74" s="50"/>
      <c r="ER74" s="50"/>
      <c r="EV74" s="50"/>
      <c r="EZ74" s="50"/>
      <c r="FD74" s="50"/>
      <c r="FH74" s="50"/>
      <c r="FL74" s="50"/>
      <c r="FP74" s="50"/>
      <c r="FT74" s="50"/>
      <c r="FX74" s="50"/>
      <c r="GB74" s="50"/>
      <c r="GF74" s="50"/>
      <c r="GJ74" s="50"/>
      <c r="GN74" s="50"/>
      <c r="GR74" s="50"/>
      <c r="GV74" s="50"/>
      <c r="GZ74" s="50"/>
      <c r="HD74" s="50"/>
      <c r="HH74" s="50"/>
      <c r="HL74" s="50"/>
      <c r="HP74" s="50"/>
      <c r="HT74" s="50"/>
      <c r="HX74" s="50"/>
      <c r="IB74" s="50"/>
      <c r="IF74" s="50"/>
      <c r="IJ74" s="50"/>
      <c r="IN74" s="50"/>
      <c r="IR74" s="50"/>
      <c r="IV74" s="50"/>
    </row>
    <row r="75" spans="1:256" s="3" customFormat="1" ht="15" customHeight="1">
      <c r="B75" s="3" t="s">
        <v>337</v>
      </c>
      <c r="L75" s="50"/>
      <c r="P75" s="50"/>
      <c r="T75" s="50"/>
      <c r="X75" s="50"/>
      <c r="AB75" s="50"/>
      <c r="AF75" s="50"/>
      <c r="AJ75" s="50"/>
      <c r="AN75" s="50"/>
      <c r="AR75" s="50"/>
      <c r="AV75" s="50"/>
      <c r="AZ75" s="50"/>
      <c r="BD75" s="50"/>
      <c r="BH75" s="50"/>
      <c r="BL75" s="50"/>
      <c r="BP75" s="50"/>
      <c r="BT75" s="50"/>
      <c r="BX75" s="50"/>
      <c r="CB75" s="50"/>
      <c r="CF75" s="50"/>
      <c r="CJ75" s="50"/>
      <c r="CN75" s="50"/>
      <c r="CR75" s="50"/>
      <c r="CV75" s="50"/>
      <c r="CZ75" s="50"/>
      <c r="DD75" s="50"/>
      <c r="DH75" s="50"/>
      <c r="DL75" s="50"/>
      <c r="DP75" s="50"/>
      <c r="DT75" s="50"/>
      <c r="DX75" s="50"/>
      <c r="EB75" s="50"/>
      <c r="EF75" s="50"/>
      <c r="EJ75" s="50"/>
      <c r="EN75" s="50"/>
      <c r="ER75" s="50"/>
      <c r="EV75" s="50"/>
      <c r="EZ75" s="50"/>
      <c r="FD75" s="50"/>
      <c r="FH75" s="50"/>
      <c r="FL75" s="50"/>
      <c r="FP75" s="50"/>
      <c r="FT75" s="50"/>
      <c r="FX75" s="50"/>
      <c r="GB75" s="50"/>
      <c r="GF75" s="50"/>
      <c r="GJ75" s="50"/>
      <c r="GN75" s="50"/>
      <c r="GR75" s="50"/>
      <c r="GV75" s="50"/>
      <c r="GZ75" s="50"/>
      <c r="HD75" s="50"/>
      <c r="HH75" s="50"/>
      <c r="HL75" s="50"/>
      <c r="HP75" s="50"/>
      <c r="HT75" s="50"/>
      <c r="HX75" s="50"/>
      <c r="IB75" s="50"/>
      <c r="IF75" s="50"/>
      <c r="IJ75" s="50"/>
      <c r="IN75" s="50"/>
      <c r="IR75" s="50"/>
      <c r="IV75" s="50"/>
    </row>
    <row r="76" spans="1:256" s="3" customFormat="1" ht="15" customHeight="1">
      <c r="B76" s="3" t="s">
        <v>491</v>
      </c>
      <c r="L76" s="50"/>
      <c r="P76" s="50"/>
      <c r="T76" s="50"/>
      <c r="X76" s="50"/>
      <c r="AB76" s="50"/>
      <c r="AF76" s="50"/>
      <c r="AJ76" s="50"/>
      <c r="AN76" s="50"/>
      <c r="AR76" s="50"/>
      <c r="AV76" s="50"/>
      <c r="AZ76" s="50"/>
      <c r="BD76" s="50"/>
      <c r="BH76" s="50"/>
      <c r="BL76" s="50"/>
      <c r="BP76" s="50"/>
      <c r="BT76" s="50"/>
      <c r="BX76" s="50"/>
      <c r="CB76" s="50"/>
      <c r="CF76" s="50"/>
      <c r="CJ76" s="50"/>
      <c r="CN76" s="50"/>
      <c r="CR76" s="50"/>
      <c r="CV76" s="50"/>
      <c r="CZ76" s="50"/>
      <c r="DD76" s="50"/>
      <c r="DH76" s="50"/>
      <c r="DL76" s="50"/>
      <c r="DP76" s="50"/>
      <c r="DT76" s="50"/>
      <c r="DX76" s="50"/>
      <c r="EB76" s="50"/>
      <c r="EF76" s="50"/>
      <c r="EJ76" s="50"/>
      <c r="EN76" s="50"/>
      <c r="ER76" s="50"/>
      <c r="EV76" s="50"/>
      <c r="EZ76" s="50"/>
      <c r="FD76" s="50"/>
      <c r="FH76" s="50"/>
      <c r="FL76" s="50"/>
      <c r="FP76" s="50"/>
      <c r="FT76" s="50"/>
      <c r="FX76" s="50"/>
      <c r="GB76" s="50"/>
      <c r="GF76" s="50"/>
      <c r="GJ76" s="50"/>
      <c r="GN76" s="50"/>
      <c r="GR76" s="50"/>
      <c r="GV76" s="50"/>
      <c r="GZ76" s="50"/>
      <c r="HD76" s="50"/>
      <c r="HH76" s="50"/>
      <c r="HL76" s="50"/>
      <c r="HP76" s="50"/>
      <c r="HT76" s="50"/>
      <c r="HX76" s="50"/>
      <c r="IB76" s="50"/>
      <c r="IF76" s="50"/>
      <c r="IJ76" s="50"/>
      <c r="IN76" s="50"/>
      <c r="IR76" s="50"/>
      <c r="IV76" s="50"/>
    </row>
    <row r="77" spans="1:256" s="3" customFormat="1" ht="15" customHeight="1">
      <c r="B77" s="3" t="s">
        <v>697</v>
      </c>
      <c r="L77" s="50"/>
      <c r="P77" s="50"/>
      <c r="T77" s="50"/>
      <c r="X77" s="50"/>
      <c r="AB77" s="50"/>
      <c r="AF77" s="50"/>
      <c r="AJ77" s="50"/>
      <c r="AN77" s="50"/>
      <c r="AR77" s="50"/>
      <c r="AV77" s="50"/>
      <c r="AZ77" s="50"/>
      <c r="BD77" s="50"/>
      <c r="BH77" s="50"/>
      <c r="BL77" s="50"/>
      <c r="BP77" s="50"/>
      <c r="BT77" s="50"/>
      <c r="BX77" s="50"/>
      <c r="CB77" s="50"/>
      <c r="CF77" s="50"/>
      <c r="CJ77" s="50"/>
      <c r="CN77" s="50"/>
      <c r="CR77" s="50"/>
      <c r="CV77" s="50"/>
      <c r="CZ77" s="50"/>
      <c r="DD77" s="50"/>
      <c r="DH77" s="50"/>
      <c r="DL77" s="50"/>
      <c r="DP77" s="50"/>
      <c r="DT77" s="50"/>
      <c r="DX77" s="50"/>
      <c r="EB77" s="50"/>
      <c r="EF77" s="50"/>
      <c r="EJ77" s="50"/>
      <c r="EN77" s="50"/>
      <c r="ER77" s="50"/>
      <c r="EV77" s="50"/>
      <c r="EZ77" s="50"/>
      <c r="FD77" s="50"/>
      <c r="FH77" s="50"/>
      <c r="FL77" s="50"/>
      <c r="FP77" s="50"/>
      <c r="FT77" s="50"/>
      <c r="FX77" s="50"/>
      <c r="GB77" s="50"/>
      <c r="GF77" s="50"/>
      <c r="GJ77" s="50"/>
      <c r="GN77" s="50"/>
      <c r="GR77" s="50"/>
      <c r="GV77" s="50"/>
      <c r="GZ77" s="50"/>
      <c r="HD77" s="50"/>
      <c r="HH77" s="50"/>
      <c r="HL77" s="50"/>
      <c r="HP77" s="50"/>
      <c r="HT77" s="50"/>
      <c r="HX77" s="50"/>
      <c r="IB77" s="50"/>
      <c r="IF77" s="50"/>
      <c r="IJ77" s="50"/>
      <c r="IN77" s="50"/>
      <c r="IR77" s="50"/>
      <c r="IV77" s="50"/>
    </row>
    <row r="78" spans="1:256" s="3" customFormat="1" ht="15" customHeight="1">
      <c r="B78" s="3" t="s">
        <v>698</v>
      </c>
      <c r="L78" s="50"/>
      <c r="P78" s="50"/>
      <c r="T78" s="50"/>
      <c r="X78" s="50"/>
      <c r="AB78" s="50"/>
      <c r="AF78" s="50"/>
      <c r="AJ78" s="50"/>
      <c r="AN78" s="50"/>
      <c r="AR78" s="50"/>
      <c r="AV78" s="50"/>
      <c r="AZ78" s="50"/>
      <c r="BD78" s="50"/>
      <c r="BH78" s="50"/>
      <c r="BL78" s="50"/>
      <c r="BP78" s="50"/>
      <c r="BT78" s="50"/>
      <c r="BX78" s="50"/>
      <c r="CB78" s="50"/>
      <c r="CF78" s="50"/>
      <c r="CJ78" s="50"/>
      <c r="CN78" s="50"/>
      <c r="CR78" s="50"/>
      <c r="CV78" s="50"/>
      <c r="CZ78" s="50"/>
      <c r="DD78" s="50"/>
      <c r="DH78" s="50"/>
      <c r="DL78" s="50"/>
      <c r="DP78" s="50"/>
      <c r="DT78" s="50"/>
      <c r="DX78" s="50"/>
      <c r="EB78" s="50"/>
      <c r="EF78" s="50"/>
      <c r="EJ78" s="50"/>
      <c r="EN78" s="50"/>
      <c r="ER78" s="50"/>
      <c r="EV78" s="50"/>
      <c r="EZ78" s="50"/>
      <c r="FD78" s="50"/>
      <c r="FH78" s="50"/>
      <c r="FL78" s="50"/>
      <c r="FP78" s="50"/>
      <c r="FT78" s="50"/>
      <c r="FX78" s="50"/>
      <c r="GB78" s="50"/>
      <c r="GF78" s="50"/>
      <c r="GJ78" s="50"/>
      <c r="GN78" s="50"/>
      <c r="GR78" s="50"/>
      <c r="GV78" s="50"/>
      <c r="GZ78" s="50"/>
      <c r="HD78" s="50"/>
      <c r="HH78" s="50"/>
      <c r="HL78" s="50"/>
      <c r="HP78" s="50"/>
      <c r="HT78" s="50"/>
      <c r="HX78" s="50"/>
      <c r="IB78" s="50"/>
      <c r="IF78" s="50"/>
      <c r="IJ78" s="50"/>
      <c r="IN78" s="50"/>
      <c r="IR78" s="50"/>
      <c r="IV78" s="50"/>
    </row>
    <row r="79" spans="1:256" s="3" customFormat="1" ht="15" customHeight="1">
      <c r="B79" s="3" t="s">
        <v>0</v>
      </c>
      <c r="L79" s="50"/>
      <c r="P79" s="50"/>
      <c r="T79" s="50"/>
      <c r="X79" s="50"/>
      <c r="AB79" s="50"/>
      <c r="AF79" s="50"/>
      <c r="AJ79" s="50"/>
      <c r="AN79" s="50"/>
      <c r="AR79" s="50"/>
      <c r="AV79" s="50"/>
      <c r="AZ79" s="50"/>
      <c r="BD79" s="50"/>
      <c r="BH79" s="50"/>
      <c r="BL79" s="50"/>
      <c r="BP79" s="50"/>
      <c r="BT79" s="50"/>
      <c r="BX79" s="50"/>
      <c r="CB79" s="50"/>
      <c r="CF79" s="50"/>
      <c r="CJ79" s="50"/>
      <c r="CN79" s="50"/>
      <c r="CR79" s="50"/>
      <c r="CV79" s="50"/>
      <c r="CZ79" s="50"/>
      <c r="DD79" s="50"/>
      <c r="DH79" s="50"/>
      <c r="DL79" s="50"/>
      <c r="DP79" s="50"/>
      <c r="DT79" s="50"/>
      <c r="DX79" s="50"/>
      <c r="EB79" s="50"/>
      <c r="EF79" s="50"/>
      <c r="EJ79" s="50"/>
      <c r="EN79" s="50"/>
      <c r="ER79" s="50"/>
      <c r="EV79" s="50"/>
      <c r="EZ79" s="50"/>
      <c r="FD79" s="50"/>
      <c r="FH79" s="50"/>
      <c r="FL79" s="50"/>
      <c r="FP79" s="50"/>
      <c r="FT79" s="50"/>
      <c r="FX79" s="50"/>
      <c r="GB79" s="50"/>
      <c r="GF79" s="50"/>
      <c r="GJ79" s="50"/>
      <c r="GN79" s="50"/>
      <c r="GR79" s="50"/>
      <c r="GV79" s="50"/>
      <c r="GZ79" s="50"/>
      <c r="HD79" s="50"/>
      <c r="HH79" s="50"/>
      <c r="HL79" s="50"/>
      <c r="HP79" s="50"/>
      <c r="HT79" s="50"/>
      <c r="HX79" s="50"/>
      <c r="IB79" s="50"/>
      <c r="IF79" s="50"/>
      <c r="IJ79" s="50"/>
      <c r="IN79" s="50"/>
      <c r="IR79" s="50"/>
      <c r="IV79" s="50"/>
    </row>
    <row r="80" spans="1:256" s="3" customFormat="1" ht="15" customHeight="1">
      <c r="B80" s="3" t="s">
        <v>1</v>
      </c>
      <c r="L80" s="50"/>
      <c r="P80" s="50"/>
      <c r="T80" s="50"/>
      <c r="X80" s="50"/>
      <c r="AB80" s="50"/>
      <c r="AF80" s="50"/>
      <c r="AJ80" s="50"/>
      <c r="AN80" s="50"/>
      <c r="AR80" s="50"/>
      <c r="AV80" s="50"/>
      <c r="AZ80" s="50"/>
      <c r="BD80" s="50"/>
      <c r="BH80" s="50"/>
      <c r="BL80" s="50"/>
      <c r="BP80" s="50"/>
      <c r="BT80" s="50"/>
      <c r="BX80" s="50"/>
      <c r="CB80" s="50"/>
      <c r="CF80" s="50"/>
      <c r="CJ80" s="50"/>
      <c r="CN80" s="50"/>
      <c r="CR80" s="50"/>
      <c r="CV80" s="50"/>
      <c r="CZ80" s="50"/>
      <c r="DD80" s="50"/>
      <c r="DH80" s="50"/>
      <c r="DL80" s="50"/>
      <c r="DP80" s="50"/>
      <c r="DT80" s="50"/>
      <c r="DX80" s="50"/>
      <c r="EB80" s="50"/>
      <c r="EF80" s="50"/>
      <c r="EJ80" s="50"/>
      <c r="EN80" s="50"/>
      <c r="ER80" s="50"/>
      <c r="EV80" s="50"/>
      <c r="EZ80" s="50"/>
      <c r="FD80" s="50"/>
      <c r="FH80" s="50"/>
      <c r="FL80" s="50"/>
      <c r="FP80" s="50"/>
      <c r="FT80" s="50"/>
      <c r="FX80" s="50"/>
      <c r="GB80" s="50"/>
      <c r="GF80" s="50"/>
      <c r="GJ80" s="50"/>
      <c r="GN80" s="50"/>
      <c r="GR80" s="50"/>
      <c r="GV80" s="50"/>
      <c r="GZ80" s="50"/>
      <c r="HD80" s="50"/>
      <c r="HH80" s="50"/>
      <c r="HL80" s="50"/>
      <c r="HP80" s="50"/>
      <c r="HT80" s="50"/>
      <c r="HX80" s="50"/>
      <c r="IB80" s="50"/>
      <c r="IF80" s="50"/>
      <c r="IJ80" s="50"/>
      <c r="IN80" s="50"/>
      <c r="IR80" s="50"/>
      <c r="IV80" s="50"/>
    </row>
    <row r="81" spans="1:256" s="3" customFormat="1" ht="15" customHeight="1">
      <c r="B81" s="3" t="s">
        <v>2</v>
      </c>
      <c r="L81" s="50"/>
      <c r="P81" s="50"/>
      <c r="T81" s="50"/>
      <c r="X81" s="50"/>
      <c r="AB81" s="50"/>
      <c r="AF81" s="50"/>
      <c r="AJ81" s="50"/>
      <c r="AN81" s="50"/>
      <c r="AR81" s="50"/>
      <c r="AV81" s="50"/>
      <c r="AZ81" s="50"/>
      <c r="BD81" s="50"/>
      <c r="BH81" s="50"/>
      <c r="BL81" s="50"/>
      <c r="BP81" s="50"/>
      <c r="BT81" s="50"/>
      <c r="BX81" s="50"/>
      <c r="CB81" s="50"/>
      <c r="CF81" s="50"/>
      <c r="CJ81" s="50"/>
      <c r="CN81" s="50"/>
      <c r="CR81" s="50"/>
      <c r="CV81" s="50"/>
      <c r="CZ81" s="50"/>
      <c r="DD81" s="50"/>
      <c r="DH81" s="50"/>
      <c r="DL81" s="50"/>
      <c r="DP81" s="50"/>
      <c r="DT81" s="50"/>
      <c r="DX81" s="50"/>
      <c r="EB81" s="50"/>
      <c r="EF81" s="50"/>
      <c r="EJ81" s="50"/>
      <c r="EN81" s="50"/>
      <c r="ER81" s="50"/>
      <c r="EV81" s="50"/>
      <c r="EZ81" s="50"/>
      <c r="FD81" s="50"/>
      <c r="FH81" s="50"/>
      <c r="FL81" s="50"/>
      <c r="FP81" s="50"/>
      <c r="FT81" s="50"/>
      <c r="FX81" s="50"/>
      <c r="GB81" s="50"/>
      <c r="GF81" s="50"/>
      <c r="GJ81" s="50"/>
      <c r="GN81" s="50"/>
      <c r="GR81" s="50"/>
      <c r="GV81" s="50"/>
      <c r="GZ81" s="50"/>
      <c r="HD81" s="50"/>
      <c r="HH81" s="50"/>
      <c r="HL81" s="50"/>
      <c r="HP81" s="50"/>
      <c r="HT81" s="50"/>
      <c r="HX81" s="50"/>
      <c r="IB81" s="50"/>
      <c r="IF81" s="50"/>
      <c r="IJ81" s="50"/>
      <c r="IN81" s="50"/>
      <c r="IR81" s="50"/>
      <c r="IV81" s="50"/>
    </row>
    <row r="82" spans="1:256" s="3" customFormat="1" ht="15" customHeight="1">
      <c r="B82" s="3" t="s">
        <v>438</v>
      </c>
      <c r="L82" s="50"/>
      <c r="P82" s="50"/>
      <c r="T82" s="50"/>
      <c r="X82" s="50"/>
      <c r="AB82" s="50"/>
      <c r="AF82" s="50"/>
      <c r="AJ82" s="50"/>
      <c r="AN82" s="50"/>
      <c r="AR82" s="50"/>
      <c r="AV82" s="50"/>
      <c r="AZ82" s="50"/>
      <c r="BD82" s="50"/>
      <c r="BH82" s="50"/>
      <c r="BL82" s="50"/>
      <c r="BP82" s="50"/>
      <c r="BT82" s="50"/>
      <c r="BX82" s="50"/>
      <c r="CB82" s="50"/>
      <c r="CF82" s="50"/>
      <c r="CJ82" s="50"/>
      <c r="CN82" s="50"/>
      <c r="CR82" s="50"/>
      <c r="CV82" s="50"/>
      <c r="CZ82" s="50"/>
      <c r="DD82" s="50"/>
      <c r="DH82" s="50"/>
      <c r="DL82" s="50"/>
      <c r="DP82" s="50"/>
      <c r="DT82" s="50"/>
      <c r="DX82" s="50"/>
      <c r="EB82" s="50"/>
      <c r="EF82" s="50"/>
      <c r="EJ82" s="50"/>
      <c r="EN82" s="50"/>
      <c r="ER82" s="50"/>
      <c r="EV82" s="50"/>
      <c r="EZ82" s="50"/>
      <c r="FD82" s="50"/>
      <c r="FH82" s="50"/>
      <c r="FL82" s="50"/>
      <c r="FP82" s="50"/>
      <c r="FT82" s="50"/>
      <c r="FX82" s="50"/>
      <c r="GB82" s="50"/>
      <c r="GF82" s="50"/>
      <c r="GJ82" s="50"/>
      <c r="GN82" s="50"/>
      <c r="GR82" s="50"/>
      <c r="GV82" s="50"/>
      <c r="GZ82" s="50"/>
      <c r="HD82" s="50"/>
      <c r="HH82" s="50"/>
      <c r="HL82" s="50"/>
      <c r="HP82" s="50"/>
      <c r="HT82" s="50"/>
      <c r="HX82" s="50"/>
      <c r="IB82" s="50"/>
      <c r="IF82" s="50"/>
      <c r="IJ82" s="50"/>
      <c r="IN82" s="50"/>
      <c r="IR82" s="50"/>
      <c r="IV82" s="50"/>
    </row>
    <row r="83" spans="1:256" s="3" customFormat="1" ht="15" customHeight="1">
      <c r="B83" s="3" t="s">
        <v>439</v>
      </c>
      <c r="L83" s="50"/>
      <c r="P83" s="50"/>
      <c r="T83" s="50"/>
      <c r="X83" s="50"/>
      <c r="AB83" s="50"/>
      <c r="AF83" s="50"/>
      <c r="AJ83" s="50"/>
      <c r="AN83" s="50"/>
      <c r="AR83" s="50"/>
      <c r="AV83" s="50"/>
      <c r="AZ83" s="50"/>
      <c r="BD83" s="50"/>
      <c r="BH83" s="50"/>
      <c r="BL83" s="50"/>
      <c r="BP83" s="50"/>
      <c r="BT83" s="50"/>
      <c r="BX83" s="50"/>
      <c r="CB83" s="50"/>
      <c r="CF83" s="50"/>
      <c r="CJ83" s="50"/>
      <c r="CN83" s="50"/>
      <c r="CR83" s="50"/>
      <c r="CV83" s="50"/>
      <c r="CZ83" s="50"/>
      <c r="DD83" s="50"/>
      <c r="DH83" s="50"/>
      <c r="DL83" s="50"/>
      <c r="DP83" s="50"/>
      <c r="DT83" s="50"/>
      <c r="DX83" s="50"/>
      <c r="EB83" s="50"/>
      <c r="EF83" s="50"/>
      <c r="EJ83" s="50"/>
      <c r="EN83" s="50"/>
      <c r="ER83" s="50"/>
      <c r="EV83" s="50"/>
      <c r="EZ83" s="50"/>
      <c r="FD83" s="50"/>
      <c r="FH83" s="50"/>
      <c r="FL83" s="50"/>
      <c r="FP83" s="50"/>
      <c r="FT83" s="50"/>
      <c r="FX83" s="50"/>
      <c r="GB83" s="50"/>
      <c r="GF83" s="50"/>
      <c r="GJ83" s="50"/>
      <c r="GN83" s="50"/>
      <c r="GR83" s="50"/>
      <c r="GV83" s="50"/>
      <c r="GZ83" s="50"/>
      <c r="HD83" s="50"/>
      <c r="HH83" s="50"/>
      <c r="HL83" s="50"/>
      <c r="HP83" s="50"/>
      <c r="HT83" s="50"/>
      <c r="HX83" s="50"/>
      <c r="IB83" s="50"/>
      <c r="IF83" s="50"/>
      <c r="IJ83" s="50"/>
      <c r="IN83" s="50"/>
      <c r="IR83" s="50"/>
      <c r="IV83" s="50"/>
    </row>
    <row r="84" spans="1:256" s="3" customFormat="1" ht="15" customHeight="1">
      <c r="B84" s="3" t="s">
        <v>2290</v>
      </c>
      <c r="L84" s="50"/>
      <c r="P84" s="50"/>
      <c r="T84" s="50"/>
      <c r="X84" s="50"/>
      <c r="AB84" s="50"/>
      <c r="AF84" s="50"/>
      <c r="AJ84" s="50"/>
      <c r="AN84" s="50"/>
      <c r="AR84" s="50"/>
      <c r="AV84" s="50"/>
      <c r="AZ84" s="50"/>
      <c r="BD84" s="50"/>
      <c r="BH84" s="50"/>
      <c r="BL84" s="50"/>
      <c r="BP84" s="50"/>
      <c r="BT84" s="50"/>
      <c r="BX84" s="50"/>
      <c r="CB84" s="50"/>
      <c r="CF84" s="50"/>
      <c r="CJ84" s="50"/>
      <c r="CN84" s="50"/>
      <c r="CR84" s="50"/>
      <c r="CV84" s="50"/>
      <c r="CZ84" s="50"/>
      <c r="DD84" s="50"/>
      <c r="DH84" s="50"/>
      <c r="DL84" s="50"/>
      <c r="DP84" s="50"/>
      <c r="DT84" s="50"/>
      <c r="DX84" s="50"/>
      <c r="EB84" s="50"/>
      <c r="EF84" s="50"/>
      <c r="EJ84" s="50"/>
      <c r="EN84" s="50"/>
      <c r="ER84" s="50"/>
      <c r="EV84" s="50"/>
      <c r="EZ84" s="50"/>
      <c r="FD84" s="50"/>
      <c r="FH84" s="50"/>
      <c r="FL84" s="50"/>
      <c r="FP84" s="50"/>
      <c r="FT84" s="50"/>
      <c r="FX84" s="50"/>
      <c r="GB84" s="50"/>
      <c r="GF84" s="50"/>
      <c r="GJ84" s="50"/>
      <c r="GN84" s="50"/>
      <c r="GR84" s="50"/>
      <c r="GV84" s="50"/>
      <c r="GZ84" s="50"/>
      <c r="HD84" s="50"/>
      <c r="HH84" s="50"/>
      <c r="HL84" s="50"/>
      <c r="HP84" s="50"/>
      <c r="HT84" s="50"/>
      <c r="HX84" s="50"/>
      <c r="IB84" s="50"/>
      <c r="IF84" s="50"/>
      <c r="IJ84" s="50"/>
      <c r="IN84" s="50"/>
      <c r="IR84" s="50"/>
      <c r="IV84" s="50"/>
    </row>
    <row r="85" spans="1:256" s="3" customFormat="1" ht="15" customHeight="1">
      <c r="B85" s="3" t="s">
        <v>2289</v>
      </c>
      <c r="L85" s="50"/>
      <c r="P85" s="50"/>
      <c r="T85" s="50"/>
      <c r="X85" s="50"/>
      <c r="AB85" s="50"/>
      <c r="AF85" s="50"/>
      <c r="AJ85" s="50"/>
      <c r="AN85" s="50"/>
      <c r="AR85" s="50"/>
      <c r="AV85" s="50"/>
      <c r="AZ85" s="50"/>
      <c r="BD85" s="50"/>
      <c r="BH85" s="50"/>
      <c r="BL85" s="50"/>
      <c r="BP85" s="50"/>
      <c r="BT85" s="50"/>
      <c r="BX85" s="50"/>
      <c r="CB85" s="50"/>
      <c r="CF85" s="50"/>
      <c r="CJ85" s="50"/>
      <c r="CN85" s="50"/>
      <c r="CR85" s="50"/>
      <c r="CV85" s="50"/>
      <c r="CZ85" s="50"/>
      <c r="DD85" s="50"/>
      <c r="DH85" s="50"/>
      <c r="DL85" s="50"/>
      <c r="DP85" s="50"/>
      <c r="DT85" s="50"/>
      <c r="DX85" s="50"/>
      <c r="EB85" s="50"/>
      <c r="EF85" s="50"/>
      <c r="EJ85" s="50"/>
      <c r="EN85" s="50"/>
      <c r="ER85" s="50"/>
      <c r="EV85" s="50"/>
      <c r="EZ85" s="50"/>
      <c r="FD85" s="50"/>
      <c r="FH85" s="50"/>
      <c r="FL85" s="50"/>
      <c r="FP85" s="50"/>
      <c r="FT85" s="50"/>
      <c r="FX85" s="50"/>
      <c r="GB85" s="50"/>
      <c r="GF85" s="50"/>
      <c r="GJ85" s="50"/>
      <c r="GN85" s="50"/>
      <c r="GR85" s="50"/>
      <c r="GV85" s="50"/>
      <c r="GZ85" s="50"/>
      <c r="HD85" s="50"/>
      <c r="HH85" s="50"/>
      <c r="HL85" s="50"/>
      <c r="HP85" s="50"/>
      <c r="HT85" s="50"/>
      <c r="HX85" s="50"/>
      <c r="IB85" s="50"/>
      <c r="IF85" s="50"/>
      <c r="IJ85" s="50"/>
      <c r="IN85" s="50"/>
      <c r="IR85" s="50"/>
      <c r="IV85" s="50"/>
    </row>
    <row r="86" spans="1:256" s="3" customFormat="1" ht="15" customHeight="1">
      <c r="B86" s="3" t="s">
        <v>2291</v>
      </c>
      <c r="L86" s="50"/>
      <c r="P86" s="50"/>
      <c r="T86" s="50"/>
      <c r="X86" s="50"/>
      <c r="AB86" s="50"/>
      <c r="AF86" s="50"/>
      <c r="AJ86" s="50"/>
      <c r="AN86" s="50"/>
      <c r="AR86" s="50"/>
      <c r="AV86" s="50"/>
      <c r="AZ86" s="50"/>
      <c r="BD86" s="50"/>
      <c r="BH86" s="50"/>
      <c r="BL86" s="50"/>
      <c r="BP86" s="50"/>
      <c r="BT86" s="50"/>
      <c r="BX86" s="50"/>
      <c r="CB86" s="50"/>
      <c r="CF86" s="50"/>
      <c r="CJ86" s="50"/>
      <c r="CN86" s="50"/>
      <c r="CR86" s="50"/>
      <c r="CV86" s="50"/>
      <c r="CZ86" s="50"/>
      <c r="DD86" s="50"/>
      <c r="DH86" s="50"/>
      <c r="DL86" s="50"/>
      <c r="DP86" s="50"/>
      <c r="DT86" s="50"/>
      <c r="DX86" s="50"/>
      <c r="EB86" s="50"/>
      <c r="EF86" s="50"/>
      <c r="EJ86" s="50"/>
      <c r="EN86" s="50"/>
      <c r="ER86" s="50"/>
      <c r="EV86" s="50"/>
      <c r="EZ86" s="50"/>
      <c r="FD86" s="50"/>
      <c r="FH86" s="50"/>
      <c r="FL86" s="50"/>
      <c r="FP86" s="50"/>
      <c r="FT86" s="50"/>
      <c r="FX86" s="50"/>
      <c r="GB86" s="50"/>
      <c r="GF86" s="50"/>
      <c r="GJ86" s="50"/>
      <c r="GN86" s="50"/>
      <c r="GR86" s="50"/>
      <c r="GV86" s="50"/>
      <c r="GZ86" s="50"/>
      <c r="HD86" s="50"/>
      <c r="HH86" s="50"/>
      <c r="HL86" s="50"/>
      <c r="HP86" s="50"/>
      <c r="HT86" s="50"/>
      <c r="HX86" s="50"/>
      <c r="IB86" s="50"/>
      <c r="IF86" s="50"/>
      <c r="IJ86" s="50"/>
      <c r="IN86" s="50"/>
      <c r="IR86" s="50"/>
      <c r="IV86" s="50"/>
    </row>
    <row r="87" spans="1:256" s="3" customFormat="1" ht="15" customHeight="1">
      <c r="B87" s="3" t="s">
        <v>2292</v>
      </c>
      <c r="L87" s="50"/>
      <c r="P87" s="50"/>
      <c r="T87" s="50"/>
      <c r="X87" s="50"/>
      <c r="AB87" s="50"/>
      <c r="AF87" s="50"/>
      <c r="AJ87" s="50"/>
      <c r="AN87" s="50"/>
      <c r="AR87" s="50"/>
      <c r="AV87" s="50"/>
      <c r="AZ87" s="50"/>
      <c r="BD87" s="50"/>
      <c r="BH87" s="50"/>
      <c r="BL87" s="50"/>
      <c r="BP87" s="50"/>
      <c r="BT87" s="50"/>
      <c r="BX87" s="50"/>
      <c r="CB87" s="50"/>
      <c r="CF87" s="50"/>
      <c r="CJ87" s="50"/>
      <c r="CN87" s="50"/>
      <c r="CR87" s="50"/>
      <c r="CV87" s="50"/>
      <c r="CZ87" s="50"/>
      <c r="DD87" s="50"/>
      <c r="DH87" s="50"/>
      <c r="DL87" s="50"/>
      <c r="DP87" s="50"/>
      <c r="DT87" s="50"/>
      <c r="DX87" s="50"/>
      <c r="EB87" s="50"/>
      <c r="EF87" s="50"/>
      <c r="EJ87" s="50"/>
      <c r="EN87" s="50"/>
      <c r="ER87" s="50"/>
      <c r="EV87" s="50"/>
      <c r="EZ87" s="50"/>
      <c r="FD87" s="50"/>
      <c r="FH87" s="50"/>
      <c r="FL87" s="50"/>
      <c r="FP87" s="50"/>
      <c r="FT87" s="50"/>
      <c r="FX87" s="50"/>
      <c r="GB87" s="50"/>
      <c r="GF87" s="50"/>
      <c r="GJ87" s="50"/>
      <c r="GN87" s="50"/>
      <c r="GR87" s="50"/>
      <c r="GV87" s="50"/>
      <c r="GZ87" s="50"/>
      <c r="HD87" s="50"/>
      <c r="HH87" s="50"/>
      <c r="HL87" s="50"/>
      <c r="HP87" s="50"/>
      <c r="HT87" s="50"/>
      <c r="HX87" s="50"/>
      <c r="IB87" s="50"/>
      <c r="IF87" s="50"/>
      <c r="IJ87" s="50"/>
      <c r="IN87" s="50"/>
      <c r="IR87" s="50"/>
      <c r="IV87" s="50"/>
    </row>
    <row r="88" spans="1:256" s="3" customFormat="1" ht="15" customHeight="1">
      <c r="A88" s="85"/>
      <c r="B88" s="85"/>
      <c r="C88" s="85"/>
      <c r="D88" s="85"/>
      <c r="E88" s="85"/>
      <c r="F88" s="85"/>
      <c r="G88" s="85"/>
      <c r="H88" s="85"/>
      <c r="I88" s="85"/>
      <c r="J88" s="85"/>
      <c r="K88" s="85"/>
      <c r="L88" s="48"/>
    </row>
    <row r="89" spans="1:256" s="3" customFormat="1" ht="15" customHeight="1">
      <c r="A89" s="2" t="s">
        <v>85</v>
      </c>
      <c r="B89" s="2"/>
      <c r="I89" s="1143" t="s">
        <v>417</v>
      </c>
      <c r="J89" s="1143"/>
      <c r="K89" s="1143"/>
      <c r="L89" s="110"/>
    </row>
    <row r="90" spans="1:256" s="3" customFormat="1" ht="15" customHeight="1">
      <c r="A90" s="2"/>
      <c r="B90" s="3" t="s">
        <v>2293</v>
      </c>
      <c r="L90" s="50"/>
    </row>
    <row r="91" spans="1:256" s="3" customFormat="1" ht="15" customHeight="1">
      <c r="B91" s="3" t="s">
        <v>2068</v>
      </c>
      <c r="L91" s="50"/>
      <c r="P91" s="50"/>
      <c r="T91" s="50"/>
      <c r="X91" s="50"/>
      <c r="AB91" s="50"/>
      <c r="AF91" s="50"/>
      <c r="AJ91" s="50"/>
      <c r="AN91" s="50"/>
      <c r="AR91" s="50"/>
      <c r="AV91" s="50"/>
      <c r="AZ91" s="50"/>
      <c r="BD91" s="50"/>
      <c r="BH91" s="50"/>
      <c r="BL91" s="50"/>
      <c r="BP91" s="50"/>
      <c r="BT91" s="50"/>
      <c r="BX91" s="50"/>
      <c r="CB91" s="50"/>
      <c r="CF91" s="50"/>
      <c r="CJ91" s="50"/>
      <c r="CN91" s="50"/>
      <c r="CR91" s="50"/>
      <c r="CV91" s="50"/>
      <c r="CZ91" s="50"/>
      <c r="DD91" s="50"/>
      <c r="DH91" s="50"/>
      <c r="DL91" s="50"/>
      <c r="DP91" s="50"/>
      <c r="DT91" s="50"/>
      <c r="DX91" s="50"/>
      <c r="EB91" s="50"/>
      <c r="EF91" s="50"/>
      <c r="EJ91" s="50"/>
      <c r="EN91" s="50"/>
      <c r="ER91" s="50"/>
      <c r="EV91" s="50"/>
      <c r="EZ91" s="50"/>
      <c r="FD91" s="50"/>
      <c r="FH91" s="50"/>
      <c r="FL91" s="50"/>
      <c r="FP91" s="50"/>
      <c r="FT91" s="50"/>
      <c r="FX91" s="50"/>
      <c r="GB91" s="50"/>
      <c r="GF91" s="50"/>
      <c r="GJ91" s="50"/>
      <c r="GN91" s="50"/>
      <c r="GR91" s="50"/>
      <c r="GV91" s="50"/>
      <c r="GZ91" s="50"/>
      <c r="HD91" s="50"/>
      <c r="HH91" s="50"/>
      <c r="HL91" s="50"/>
      <c r="HP91" s="50"/>
      <c r="HT91" s="50"/>
      <c r="HX91" s="50"/>
      <c r="IB91" s="50"/>
      <c r="IF91" s="50"/>
      <c r="IJ91" s="50"/>
      <c r="IN91" s="50"/>
      <c r="IR91" s="50"/>
      <c r="IV91" s="50"/>
    </row>
    <row r="92" spans="1:256" s="3" customFormat="1" ht="15" customHeight="1">
      <c r="B92" s="3" t="s">
        <v>2069</v>
      </c>
      <c r="L92" s="50"/>
      <c r="P92" s="50"/>
      <c r="T92" s="50"/>
      <c r="X92" s="50"/>
      <c r="AB92" s="50"/>
      <c r="AF92" s="50"/>
      <c r="AJ92" s="50"/>
      <c r="AN92" s="50"/>
      <c r="AR92" s="50"/>
      <c r="AV92" s="50"/>
      <c r="AZ92" s="50"/>
      <c r="BD92" s="50"/>
      <c r="BH92" s="50"/>
      <c r="BL92" s="50"/>
      <c r="BP92" s="50"/>
      <c r="BT92" s="50"/>
      <c r="BX92" s="50"/>
      <c r="CB92" s="50"/>
      <c r="CF92" s="50"/>
      <c r="CJ92" s="50"/>
      <c r="CN92" s="50"/>
      <c r="CR92" s="50"/>
      <c r="CV92" s="50"/>
      <c r="CZ92" s="50"/>
      <c r="DD92" s="50"/>
      <c r="DH92" s="50"/>
      <c r="DL92" s="50"/>
      <c r="DP92" s="50"/>
      <c r="DT92" s="50"/>
      <c r="DX92" s="50"/>
      <c r="EB92" s="50"/>
      <c r="EF92" s="50"/>
      <c r="EJ92" s="50"/>
      <c r="EN92" s="50"/>
      <c r="ER92" s="50"/>
      <c r="EV92" s="50"/>
      <c r="EZ92" s="50"/>
      <c r="FD92" s="50"/>
      <c r="FH92" s="50"/>
      <c r="FL92" s="50"/>
      <c r="FP92" s="50"/>
      <c r="FT92" s="50"/>
      <c r="FX92" s="50"/>
      <c r="GB92" s="50"/>
      <c r="GF92" s="50"/>
      <c r="GJ92" s="50"/>
      <c r="GN92" s="50"/>
      <c r="GR92" s="50"/>
      <c r="GV92" s="50"/>
      <c r="GZ92" s="50"/>
      <c r="HD92" s="50"/>
      <c r="HH92" s="50"/>
      <c r="HL92" s="50"/>
      <c r="HP92" s="50"/>
      <c r="HT92" s="50"/>
      <c r="HX92" s="50"/>
      <c r="IB92" s="50"/>
      <c r="IF92" s="50"/>
      <c r="IJ92" s="50"/>
      <c r="IN92" s="50"/>
      <c r="IR92" s="50"/>
      <c r="IV92" s="50"/>
    </row>
    <row r="93" spans="1:256" s="3" customFormat="1" ht="15" customHeight="1">
      <c r="B93" s="3" t="s">
        <v>2070</v>
      </c>
      <c r="I93" s="85"/>
      <c r="J93" s="85"/>
      <c r="K93" s="85"/>
      <c r="L93" s="48"/>
      <c r="P93" s="50"/>
      <c r="T93" s="50"/>
      <c r="X93" s="50"/>
      <c r="AB93" s="50"/>
      <c r="AF93" s="50"/>
      <c r="AJ93" s="50"/>
      <c r="AN93" s="50"/>
      <c r="AR93" s="50"/>
      <c r="AV93" s="50"/>
      <c r="AZ93" s="50"/>
      <c r="BD93" s="50"/>
      <c r="BH93" s="50"/>
      <c r="BL93" s="50"/>
      <c r="BP93" s="50"/>
      <c r="BT93" s="50"/>
      <c r="BX93" s="50"/>
      <c r="CB93" s="50"/>
      <c r="CF93" s="50"/>
      <c r="CJ93" s="50"/>
      <c r="CN93" s="50"/>
      <c r="CR93" s="50"/>
      <c r="CV93" s="50"/>
      <c r="CZ93" s="50"/>
      <c r="DD93" s="50"/>
      <c r="DH93" s="50"/>
      <c r="DL93" s="50"/>
      <c r="DP93" s="50"/>
      <c r="DT93" s="50"/>
      <c r="DX93" s="50"/>
      <c r="EB93" s="50"/>
      <c r="EF93" s="50"/>
      <c r="EJ93" s="50"/>
      <c r="EN93" s="50"/>
      <c r="ER93" s="50"/>
      <c r="EV93" s="50"/>
      <c r="EZ93" s="50"/>
      <c r="FD93" s="50"/>
      <c r="FH93" s="50"/>
      <c r="FL93" s="50"/>
      <c r="FP93" s="50"/>
      <c r="FT93" s="50"/>
      <c r="FX93" s="50"/>
      <c r="GB93" s="50"/>
      <c r="GF93" s="50"/>
      <c r="GJ93" s="50"/>
      <c r="GN93" s="50"/>
      <c r="GR93" s="50"/>
      <c r="GV93" s="50"/>
      <c r="GZ93" s="50"/>
      <c r="HD93" s="50"/>
      <c r="HH93" s="50"/>
      <c r="HL93" s="50"/>
      <c r="HP93" s="50"/>
      <c r="HT93" s="50"/>
      <c r="HX93" s="50"/>
      <c r="IB93" s="50"/>
      <c r="IF93" s="50"/>
      <c r="IJ93" s="50"/>
      <c r="IN93" s="50"/>
      <c r="IR93" s="50"/>
      <c r="IV93" s="50"/>
    </row>
    <row r="94" spans="1:256" s="3" customFormat="1" ht="15" customHeight="1">
      <c r="B94" s="3" t="s">
        <v>2071</v>
      </c>
      <c r="I94" s="85"/>
      <c r="J94" s="85"/>
      <c r="K94" s="85"/>
      <c r="L94" s="48"/>
    </row>
    <row r="95" spans="1:256" s="3" customFormat="1" ht="15" customHeight="1">
      <c r="I95" s="35"/>
      <c r="J95" s="35"/>
      <c r="K95" s="35"/>
      <c r="L95" s="50"/>
    </row>
    <row r="96" spans="1:256" s="3" customFormat="1" ht="15" customHeight="1">
      <c r="A96" s="3" t="s">
        <v>133</v>
      </c>
      <c r="L96" s="50"/>
    </row>
    <row r="97" spans="1:64" s="3" customFormat="1" ht="15" customHeight="1">
      <c r="B97" s="3" t="s">
        <v>132</v>
      </c>
      <c r="I97" s="1143" t="s">
        <v>427</v>
      </c>
      <c r="J97" s="1143"/>
      <c r="K97" s="1143"/>
      <c r="L97" s="110"/>
    </row>
    <row r="98" spans="1:64" s="3" customFormat="1" ht="15" customHeight="1">
      <c r="B98" s="3" t="s">
        <v>440</v>
      </c>
      <c r="I98" s="85"/>
      <c r="J98" s="85"/>
      <c r="K98" s="85"/>
      <c r="L98" s="48"/>
    </row>
    <row r="99" spans="1:64" s="3" customFormat="1" ht="15" customHeight="1">
      <c r="B99" s="3" t="s">
        <v>441</v>
      </c>
      <c r="I99" s="85"/>
      <c r="J99" s="85"/>
      <c r="K99" s="85"/>
      <c r="L99" s="48"/>
    </row>
    <row r="100" spans="1:64" s="3" customFormat="1" ht="15" customHeight="1">
      <c r="B100" s="3" t="s">
        <v>442</v>
      </c>
      <c r="I100" s="85"/>
      <c r="J100" s="85"/>
      <c r="K100" s="85"/>
      <c r="L100" s="48"/>
    </row>
    <row r="101" spans="1:64" s="3" customFormat="1" ht="15" customHeight="1">
      <c r="I101" s="35"/>
      <c r="J101" s="35"/>
      <c r="K101" s="35"/>
      <c r="L101" s="50"/>
    </row>
    <row r="102" spans="1:64" s="3" customFormat="1" ht="15" customHeight="1">
      <c r="A102" s="3" t="s">
        <v>86</v>
      </c>
      <c r="I102" s="1143" t="s">
        <v>417</v>
      </c>
      <c r="J102" s="1143"/>
      <c r="K102" s="1143"/>
      <c r="L102" s="110"/>
    </row>
    <row r="103" spans="1:64" s="3" customFormat="1" ht="15" customHeight="1">
      <c r="B103" s="3" t="s">
        <v>37</v>
      </c>
      <c r="L103" s="50"/>
    </row>
    <row r="104" spans="1:64" s="3" customFormat="1" ht="15" customHeight="1">
      <c r="B104" s="3" t="s">
        <v>373</v>
      </c>
      <c r="L104" s="50"/>
    </row>
    <row r="105" spans="1:64" s="3" customFormat="1" ht="15" customHeight="1">
      <c r="B105" s="3" t="s">
        <v>443</v>
      </c>
      <c r="I105" s="85"/>
      <c r="J105" s="85"/>
      <c r="K105" s="85"/>
      <c r="L105" s="48"/>
    </row>
    <row r="106" spans="1:64" s="3" customFormat="1" ht="15" customHeight="1">
      <c r="L106" s="50"/>
    </row>
    <row r="107" spans="1:64" s="3" customFormat="1" ht="15" customHeight="1">
      <c r="A107" s="2" t="s">
        <v>665</v>
      </c>
      <c r="I107" s="1143" t="s">
        <v>417</v>
      </c>
      <c r="J107" s="1143"/>
      <c r="K107" s="1143"/>
      <c r="L107" s="110"/>
    </row>
    <row r="108" spans="1:64" s="3" customFormat="1" ht="15" customHeight="1">
      <c r="B108" s="3" t="s">
        <v>270</v>
      </c>
      <c r="L108" s="50"/>
    </row>
    <row r="109" spans="1:64" s="3" customFormat="1" ht="15" customHeight="1">
      <c r="B109" s="3" t="s">
        <v>303</v>
      </c>
      <c r="L109" s="50"/>
    </row>
    <row r="110" spans="1:64" s="3" customFormat="1" ht="15" customHeight="1">
      <c r="B110" s="3" t="s">
        <v>2294</v>
      </c>
      <c r="I110" s="85"/>
      <c r="J110" s="85"/>
      <c r="K110" s="85"/>
      <c r="L110" s="48"/>
    </row>
    <row r="111" spans="1:64" s="3" customFormat="1" ht="17.100000000000001" customHeight="1">
      <c r="I111" s="35"/>
      <c r="J111" s="35"/>
      <c r="K111" s="35"/>
      <c r="L111" s="66"/>
    </row>
    <row r="112" spans="1:64" s="3" customFormat="1" ht="14.1" customHeight="1">
      <c r="A112" s="219" t="s">
        <v>607</v>
      </c>
      <c r="C112" s="66"/>
      <c r="D112" s="66"/>
      <c r="E112" s="66"/>
      <c r="F112" s="66"/>
      <c r="G112" s="214"/>
      <c r="H112" s="214"/>
      <c r="I112" s="214"/>
      <c r="J112" s="214"/>
      <c r="K112" s="214"/>
      <c r="L112" s="66"/>
      <c r="M112" s="66"/>
      <c r="N112" s="66"/>
      <c r="O112" s="66"/>
      <c r="P112" s="66"/>
      <c r="Q112" s="66"/>
      <c r="R112" s="66"/>
      <c r="S112" s="66"/>
      <c r="T112" s="66"/>
      <c r="U112" s="66"/>
      <c r="V112" s="66"/>
      <c r="W112" s="66"/>
      <c r="X112" s="66"/>
      <c r="Y112" s="96"/>
      <c r="Z112" s="97"/>
      <c r="AA112" s="97"/>
      <c r="AB112" s="97"/>
      <c r="AC112" s="96"/>
      <c r="AD112" s="98"/>
      <c r="AE112" s="98"/>
      <c r="AF112" s="98"/>
      <c r="AG112" s="96"/>
      <c r="AH112" s="98"/>
      <c r="AI112" s="98"/>
      <c r="AJ112" s="98"/>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64"/>
    </row>
    <row r="113" spans="1:64" s="3" customFormat="1" ht="14.1" customHeight="1">
      <c r="B113" s="220" t="s">
        <v>621</v>
      </c>
      <c r="D113" s="66"/>
      <c r="E113" s="66"/>
      <c r="F113" s="66"/>
      <c r="G113" s="214"/>
      <c r="H113" s="214"/>
      <c r="I113" s="214"/>
      <c r="J113" s="214"/>
      <c r="K113" s="214"/>
      <c r="L113" s="66"/>
      <c r="M113" s="66"/>
      <c r="N113" s="66"/>
      <c r="O113" s="66"/>
      <c r="P113" s="66"/>
      <c r="Q113" s="66"/>
      <c r="R113" s="66"/>
      <c r="S113" s="66"/>
      <c r="T113" s="66"/>
      <c r="U113" s="66"/>
      <c r="V113" s="66"/>
      <c r="W113" s="66"/>
      <c r="X113" s="66"/>
      <c r="Y113" s="96"/>
      <c r="Z113" s="97"/>
      <c r="AA113" s="97"/>
      <c r="AB113" s="97"/>
      <c r="AC113" s="96"/>
      <c r="AD113" s="98"/>
      <c r="AE113" s="98"/>
      <c r="AF113" s="98"/>
      <c r="AG113" s="96"/>
      <c r="AH113" s="98"/>
      <c r="AI113" s="98"/>
      <c r="AJ113" s="98"/>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row>
    <row r="114" spans="1:64" s="3" customFormat="1" ht="14.1" customHeight="1">
      <c r="B114" s="220" t="s">
        <v>622</v>
      </c>
      <c r="D114" s="66"/>
      <c r="E114" s="66"/>
      <c r="F114" s="66"/>
      <c r="G114" s="214"/>
      <c r="H114" s="214"/>
      <c r="I114" s="214"/>
      <c r="J114" s="214"/>
      <c r="K114" s="214"/>
      <c r="L114" s="66"/>
      <c r="M114" s="66"/>
      <c r="N114" s="66"/>
      <c r="O114" s="66"/>
      <c r="P114" s="66"/>
      <c r="Q114" s="66"/>
      <c r="R114" s="66"/>
      <c r="S114" s="66"/>
      <c r="T114" s="66"/>
      <c r="U114" s="66"/>
      <c r="V114" s="66"/>
      <c r="W114" s="66"/>
      <c r="X114" s="66"/>
      <c r="Y114" s="96"/>
      <c r="Z114" s="97"/>
      <c r="AA114" s="97"/>
      <c r="AB114" s="97"/>
      <c r="AC114" s="96"/>
      <c r="AD114" s="98"/>
      <c r="AE114" s="98"/>
      <c r="AF114" s="98"/>
      <c r="AG114" s="96"/>
      <c r="AH114" s="98"/>
      <c r="AI114" s="98"/>
      <c r="AJ114" s="98"/>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row>
    <row r="115" spans="1:64" s="3" customFormat="1" ht="13.5" customHeight="1">
      <c r="B115" s="220" t="s">
        <v>608</v>
      </c>
      <c r="D115" s="66"/>
      <c r="E115" s="66"/>
      <c r="F115" s="66"/>
      <c r="G115" s="214"/>
      <c r="H115" s="214"/>
      <c r="I115" s="214"/>
      <c r="J115" s="214"/>
      <c r="K115" s="214"/>
      <c r="L115" s="66"/>
      <c r="M115" s="66"/>
      <c r="N115" s="66"/>
      <c r="O115" s="66"/>
      <c r="P115" s="66"/>
      <c r="Q115" s="66"/>
      <c r="R115" s="66"/>
      <c r="S115" s="66"/>
      <c r="T115" s="66"/>
      <c r="U115" s="66"/>
      <c r="V115" s="66"/>
      <c r="W115" s="66"/>
      <c r="X115" s="66"/>
      <c r="Y115" s="96"/>
      <c r="Z115" s="97"/>
      <c r="AA115" s="97"/>
      <c r="AB115" s="97"/>
      <c r="AC115" s="96"/>
      <c r="AD115" s="98"/>
      <c r="AE115" s="98"/>
      <c r="AF115" s="98"/>
      <c r="AG115" s="96"/>
      <c r="AH115" s="98"/>
      <c r="AI115" s="98"/>
      <c r="AJ115" s="98"/>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64"/>
    </row>
    <row r="116" spans="1:64" s="3" customFormat="1" ht="13.5" customHeight="1">
      <c r="B116" s="220" t="s">
        <v>606</v>
      </c>
      <c r="D116" s="66"/>
      <c r="E116" s="66"/>
      <c r="F116" s="66"/>
      <c r="G116" s="214"/>
      <c r="H116" s="214"/>
      <c r="I116" s="214"/>
      <c r="J116" s="214"/>
      <c r="K116" s="214"/>
      <c r="L116" s="66"/>
      <c r="M116" s="66"/>
      <c r="N116" s="66"/>
      <c r="O116" s="66"/>
      <c r="P116" s="66"/>
      <c r="Q116" s="66"/>
      <c r="R116" s="66"/>
      <c r="S116" s="66"/>
      <c r="T116" s="66"/>
      <c r="U116" s="66"/>
      <c r="V116" s="66"/>
      <c r="W116" s="66"/>
      <c r="X116" s="66"/>
      <c r="Y116" s="96"/>
      <c r="Z116" s="97"/>
      <c r="AA116" s="97"/>
      <c r="AB116" s="97"/>
      <c r="AC116" s="96"/>
      <c r="AD116" s="98"/>
      <c r="AE116" s="98"/>
      <c r="AF116" s="98"/>
      <c r="AG116" s="96"/>
      <c r="AH116" s="98"/>
      <c r="AI116" s="98"/>
      <c r="AJ116" s="98"/>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row>
    <row r="117" spans="1:64" s="4" customFormat="1" ht="13.5" customHeight="1">
      <c r="B117" s="3" t="s">
        <v>609</v>
      </c>
      <c r="D117" s="32"/>
      <c r="E117" s="32"/>
      <c r="F117" s="32"/>
      <c r="G117" s="215"/>
      <c r="H117" s="215"/>
      <c r="I117" s="215"/>
      <c r="J117" s="215"/>
      <c r="K117" s="215"/>
      <c r="L117" s="32"/>
      <c r="M117" s="32"/>
      <c r="N117" s="32"/>
      <c r="O117" s="32"/>
      <c r="P117" s="32"/>
      <c r="Q117" s="32"/>
      <c r="R117" s="32"/>
      <c r="S117" s="32"/>
      <c r="T117" s="32"/>
      <c r="U117" s="32"/>
      <c r="V117" s="32"/>
      <c r="W117" s="32"/>
      <c r="X117" s="32"/>
      <c r="Y117" s="61"/>
      <c r="Z117" s="45"/>
      <c r="AA117" s="45"/>
      <c r="AB117" s="45"/>
      <c r="AC117" s="61"/>
      <c r="AD117" s="62"/>
      <c r="AE117" s="62"/>
      <c r="AF117" s="62"/>
      <c r="AG117" s="61"/>
      <c r="AH117" s="62"/>
      <c r="AI117" s="62"/>
      <c r="AJ117" s="62"/>
      <c r="AL117" s="162"/>
      <c r="AM117" s="162"/>
      <c r="AN117" s="162"/>
      <c r="AO117" s="162"/>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row>
    <row r="118" spans="1:64" s="3" customFormat="1" ht="17.100000000000001" customHeight="1">
      <c r="I118" s="35"/>
      <c r="J118" s="35"/>
      <c r="K118" s="35"/>
      <c r="L118" s="32"/>
    </row>
    <row r="119" spans="1:64" s="3" customFormat="1" ht="17.100000000000001" customHeight="1">
      <c r="A119" s="218" t="s">
        <v>106</v>
      </c>
      <c r="B119" s="41"/>
      <c r="C119" s="41"/>
      <c r="D119" s="41"/>
      <c r="E119" s="41"/>
      <c r="F119" s="41"/>
      <c r="G119" s="41"/>
      <c r="H119" s="41"/>
      <c r="I119" s="41"/>
      <c r="J119" s="41"/>
      <c r="K119" s="41"/>
      <c r="L119" s="41"/>
      <c r="M119" s="41"/>
      <c r="N119" s="41"/>
      <c r="O119" s="41"/>
      <c r="P119" s="41"/>
      <c r="Q119" s="41"/>
      <c r="R119" s="41"/>
      <c r="S119" s="21"/>
      <c r="T119" s="21"/>
      <c r="U119" s="21"/>
      <c r="V119" s="21"/>
      <c r="W119" s="21"/>
      <c r="X119" s="21"/>
      <c r="Y119" s="21"/>
      <c r="Z119" s="21"/>
      <c r="AA119" s="21"/>
    </row>
    <row r="120" spans="1:64" s="3" customFormat="1" ht="17.100000000000001" customHeight="1">
      <c r="B120" s="3" t="s">
        <v>96</v>
      </c>
      <c r="C120" s="41"/>
      <c r="D120" s="41"/>
      <c r="E120" s="41"/>
      <c r="F120" s="41"/>
      <c r="G120" s="41"/>
      <c r="H120" s="41"/>
      <c r="I120" s="41"/>
      <c r="J120" s="41"/>
      <c r="K120" s="41"/>
      <c r="L120" s="41"/>
      <c r="M120" s="41"/>
      <c r="N120" s="41"/>
      <c r="O120" s="41"/>
      <c r="P120" s="41"/>
      <c r="Q120" s="41"/>
      <c r="R120" s="41"/>
      <c r="S120" s="21"/>
      <c r="T120" s="21"/>
      <c r="U120" s="21"/>
      <c r="V120" s="21"/>
      <c r="W120" s="21"/>
      <c r="X120" s="21"/>
      <c r="Y120" s="21"/>
      <c r="Z120" s="21"/>
      <c r="AA120" s="21"/>
    </row>
    <row r="121" spans="1:64" s="3" customFormat="1" ht="17.100000000000001" customHeight="1">
      <c r="B121" s="3" t="s">
        <v>97</v>
      </c>
    </row>
    <row r="122" spans="1:64" s="3" customFormat="1" ht="17.100000000000001" customHeight="1">
      <c r="A122" s="36"/>
      <c r="B122" s="36"/>
      <c r="C122" s="36" t="s">
        <v>623</v>
      </c>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row>
    <row r="123" spans="1:64" s="3" customFormat="1" ht="17.100000000000001" customHeight="1">
      <c r="A123" s="36"/>
      <c r="B123" s="36"/>
      <c r="C123" s="207" t="s">
        <v>98</v>
      </c>
      <c r="D123" s="36" t="s">
        <v>99</v>
      </c>
      <c r="E123" s="207" t="s">
        <v>100</v>
      </c>
      <c r="F123" s="36"/>
      <c r="G123" s="36"/>
      <c r="H123" s="36"/>
      <c r="I123" s="36"/>
      <c r="J123" s="36"/>
      <c r="K123" s="36"/>
      <c r="L123" s="36"/>
      <c r="M123" s="36"/>
      <c r="N123" s="36"/>
      <c r="O123" s="36"/>
      <c r="P123" s="36"/>
      <c r="Q123" s="36"/>
      <c r="R123" s="36"/>
      <c r="S123" s="36"/>
      <c r="T123" s="36"/>
    </row>
    <row r="124" spans="1:64" s="3" customFormat="1" ht="17.100000000000001" customHeight="1">
      <c r="A124" s="36"/>
      <c r="B124" s="36"/>
      <c r="C124" s="36"/>
      <c r="D124" s="36" t="s">
        <v>101</v>
      </c>
      <c r="E124" s="207" t="s">
        <v>102</v>
      </c>
      <c r="F124" s="36"/>
      <c r="G124" s="36"/>
      <c r="H124" s="36"/>
      <c r="I124" s="36"/>
      <c r="J124" s="36"/>
      <c r="K124" s="36"/>
      <c r="L124" s="36"/>
      <c r="M124" s="36"/>
      <c r="N124" s="36"/>
      <c r="O124" s="36"/>
      <c r="P124" s="36"/>
      <c r="Q124" s="36"/>
      <c r="R124" s="36"/>
      <c r="S124" s="36"/>
      <c r="T124" s="36"/>
    </row>
    <row r="125" spans="1:64" s="3" customFormat="1" ht="17.100000000000001" customHeight="1">
      <c r="A125" s="36"/>
      <c r="B125" s="36"/>
      <c r="C125" s="36"/>
      <c r="D125" s="36" t="s">
        <v>103</v>
      </c>
      <c r="E125" s="207" t="s">
        <v>104</v>
      </c>
      <c r="F125" s="36"/>
      <c r="G125" s="36"/>
      <c r="H125" s="36"/>
      <c r="I125" s="36"/>
      <c r="J125" s="36"/>
      <c r="K125" s="36"/>
      <c r="L125" s="36"/>
      <c r="M125" s="36"/>
      <c r="N125" s="36"/>
      <c r="O125" s="36"/>
      <c r="P125" s="36"/>
      <c r="Q125" s="36"/>
      <c r="R125" s="36"/>
      <c r="S125" s="36"/>
      <c r="T125" s="36"/>
    </row>
    <row r="126" spans="1:64" s="3" customFormat="1" ht="17.100000000000001" customHeight="1">
      <c r="A126" s="36"/>
      <c r="B126" s="36"/>
      <c r="C126" s="36" t="s">
        <v>624</v>
      </c>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row>
    <row r="127" spans="1:64" ht="17.100000000000001" customHeight="1">
      <c r="A127" s="36"/>
      <c r="B127" s="36"/>
      <c r="C127" s="36" t="s">
        <v>625</v>
      </c>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row>
    <row r="128" spans="1:64" ht="17.100000000000001" customHeight="1">
      <c r="A128" s="2"/>
      <c r="B128" s="3" t="s">
        <v>626</v>
      </c>
      <c r="C128" s="3"/>
      <c r="D128" s="41"/>
      <c r="E128" s="41"/>
      <c r="F128" s="41"/>
      <c r="G128" s="41"/>
      <c r="H128" s="41"/>
      <c r="I128" s="41"/>
      <c r="J128" s="41"/>
      <c r="K128" s="41"/>
      <c r="L128" s="41"/>
      <c r="M128" s="41"/>
      <c r="N128" s="41"/>
      <c r="O128" s="41"/>
      <c r="P128" s="41"/>
      <c r="Q128" s="41"/>
      <c r="R128" s="41"/>
      <c r="S128" s="21"/>
      <c r="T128" s="21"/>
      <c r="U128" s="21"/>
      <c r="V128" s="21"/>
      <c r="W128" s="21"/>
      <c r="X128" s="21"/>
      <c r="Y128" s="21"/>
      <c r="Z128" s="21"/>
      <c r="AA128" s="21"/>
    </row>
    <row r="129" spans="1:27" s="3" customFormat="1" ht="17.100000000000001" customHeight="1">
      <c r="A129" s="2"/>
      <c r="B129" s="3" t="s">
        <v>627</v>
      </c>
      <c r="D129" s="41"/>
      <c r="E129" s="41"/>
      <c r="F129" s="41"/>
      <c r="G129" s="41"/>
      <c r="H129" s="41"/>
      <c r="I129" s="41"/>
      <c r="J129" s="41"/>
      <c r="K129" s="41"/>
      <c r="L129" s="41"/>
      <c r="M129" s="41"/>
      <c r="N129" s="41"/>
      <c r="O129" s="41"/>
      <c r="P129" s="41"/>
      <c r="Q129" s="41"/>
      <c r="R129" s="41"/>
      <c r="S129" s="21"/>
      <c r="T129" s="21"/>
      <c r="U129" s="21"/>
      <c r="V129" s="21"/>
      <c r="W129" s="21"/>
      <c r="X129" s="21"/>
      <c r="Y129" s="21"/>
      <c r="Z129" s="21"/>
      <c r="AA129" s="21"/>
    </row>
    <row r="130" spans="1:27" ht="17.100000000000001" customHeight="1">
      <c r="A130" s="2"/>
      <c r="B130" s="3" t="s">
        <v>105</v>
      </c>
      <c r="C130" s="3"/>
      <c r="D130" s="41"/>
      <c r="E130" s="41"/>
      <c r="F130" s="41"/>
      <c r="G130" s="41"/>
      <c r="H130" s="41"/>
      <c r="I130" s="41"/>
      <c r="J130" s="41"/>
      <c r="K130" s="41"/>
      <c r="L130" s="41"/>
      <c r="M130" s="41"/>
      <c r="N130" s="41"/>
      <c r="O130" s="41"/>
      <c r="P130" s="41"/>
      <c r="Q130" s="41"/>
      <c r="R130" s="41"/>
      <c r="S130" s="21"/>
      <c r="T130" s="21"/>
      <c r="U130" s="21"/>
      <c r="V130" s="21"/>
      <c r="W130" s="21"/>
      <c r="X130" s="21"/>
      <c r="Y130" s="21"/>
      <c r="Z130" s="21"/>
      <c r="AA130" s="21"/>
    </row>
    <row r="131" spans="1:27" ht="17.100000000000001" customHeight="1">
      <c r="A131" s="2"/>
      <c r="B131" s="3" t="s">
        <v>1414</v>
      </c>
      <c r="C131" s="3"/>
      <c r="D131" s="41"/>
      <c r="E131" s="41"/>
      <c r="F131" s="41"/>
      <c r="G131" s="41"/>
      <c r="H131" s="41"/>
      <c r="I131" s="41"/>
      <c r="J131" s="41"/>
      <c r="K131" s="41"/>
      <c r="L131" s="41"/>
      <c r="M131" s="41"/>
      <c r="N131" s="41"/>
      <c r="O131" s="41"/>
      <c r="P131" s="41"/>
      <c r="Q131" s="41"/>
      <c r="R131" s="41"/>
      <c r="S131" s="21"/>
      <c r="T131" s="21"/>
      <c r="U131" s="21"/>
      <c r="V131" s="21"/>
      <c r="W131" s="21"/>
      <c r="X131" s="21"/>
      <c r="Y131" s="21"/>
      <c r="Z131" s="21"/>
      <c r="AA131" s="21"/>
    </row>
    <row r="132" spans="1:27" s="3" customFormat="1" ht="17.100000000000001" customHeight="1">
      <c r="A132" s="21"/>
      <c r="B132" s="3" t="s">
        <v>1884</v>
      </c>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row>
    <row r="133" spans="1:27" s="3" customFormat="1" ht="17.100000000000001" customHeight="1">
      <c r="A133" s="21"/>
      <c r="B133" s="21"/>
      <c r="C133" s="3" t="s">
        <v>1406</v>
      </c>
      <c r="D133" s="21"/>
      <c r="E133" s="21"/>
      <c r="F133" s="21"/>
      <c r="G133" s="21"/>
      <c r="I133" s="21"/>
      <c r="J133" s="21"/>
      <c r="K133" s="21"/>
      <c r="L133" s="21"/>
      <c r="M133" s="21"/>
      <c r="N133" s="21"/>
      <c r="O133" s="21"/>
      <c r="P133" s="21"/>
      <c r="Q133" s="21"/>
      <c r="R133" s="21"/>
      <c r="S133" s="21"/>
      <c r="T133" s="21"/>
      <c r="U133" s="21"/>
      <c r="V133" s="21"/>
      <c r="W133" s="21"/>
      <c r="X133" s="21"/>
      <c r="Y133" s="21"/>
      <c r="Z133" s="21"/>
      <c r="AA133" s="21"/>
    </row>
    <row r="134" spans="1:27" s="3" customFormat="1" ht="17.100000000000001" customHeight="1">
      <c r="A134" s="21"/>
      <c r="B134" s="21"/>
      <c r="C134" s="3" t="s">
        <v>647</v>
      </c>
      <c r="D134" s="21"/>
      <c r="E134" s="21"/>
      <c r="F134" s="21"/>
      <c r="G134" s="21"/>
      <c r="I134" s="21"/>
      <c r="J134" s="21"/>
      <c r="K134" s="21"/>
      <c r="L134" s="21"/>
      <c r="M134" s="21"/>
      <c r="N134" s="21"/>
      <c r="O134" s="21"/>
      <c r="P134" s="21"/>
      <c r="Q134" s="21"/>
      <c r="R134" s="21"/>
      <c r="S134" s="21"/>
      <c r="T134" s="21"/>
      <c r="U134" s="21"/>
      <c r="V134" s="21"/>
      <c r="W134" s="21"/>
      <c r="X134" s="21"/>
      <c r="Y134" s="21"/>
      <c r="Z134" s="21"/>
      <c r="AA134" s="21"/>
    </row>
    <row r="135" spans="1:27" s="3" customFormat="1" ht="17.100000000000001" customHeight="1">
      <c r="A135" s="21"/>
      <c r="B135" s="21"/>
      <c r="C135" s="3" t="s">
        <v>1407</v>
      </c>
      <c r="D135" s="21"/>
      <c r="E135" s="21"/>
      <c r="F135" s="21"/>
      <c r="G135" s="21"/>
      <c r="I135" s="21"/>
      <c r="J135" s="21"/>
      <c r="K135" s="21"/>
      <c r="L135" s="21"/>
      <c r="M135" s="21"/>
      <c r="N135" s="21"/>
      <c r="O135" s="21"/>
      <c r="P135" s="21"/>
      <c r="Q135" s="21"/>
      <c r="R135" s="21"/>
      <c r="S135" s="21"/>
      <c r="T135" s="21"/>
      <c r="U135" s="21"/>
      <c r="V135" s="21"/>
      <c r="W135" s="21"/>
      <c r="X135" s="21"/>
      <c r="Y135" s="21"/>
      <c r="Z135" s="21"/>
      <c r="AA135" s="21"/>
    </row>
    <row r="136" spans="1:27" s="3" customFormat="1" ht="17.100000000000001" customHeight="1">
      <c r="A136" s="21"/>
      <c r="B136" s="21"/>
      <c r="C136" s="3" t="s">
        <v>1408</v>
      </c>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row>
    <row r="137" spans="1:27" ht="17.100000000000001" customHeight="1">
      <c r="A137" s="21"/>
      <c r="B137" s="21"/>
      <c r="C137" s="3" t="s">
        <v>648</v>
      </c>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row>
    <row r="138" spans="1:27" ht="17.100000000000001" customHeight="1">
      <c r="A138" s="21"/>
      <c r="B138" s="3"/>
      <c r="C138" s="3" t="s">
        <v>1409</v>
      </c>
      <c r="D138" s="3"/>
      <c r="E138" s="3"/>
      <c r="F138" s="3"/>
      <c r="G138" s="21"/>
      <c r="H138" s="21"/>
      <c r="I138" s="21"/>
      <c r="J138" s="21"/>
      <c r="K138" s="21"/>
      <c r="L138" s="21"/>
      <c r="M138" s="21"/>
      <c r="N138" s="21"/>
      <c r="O138" s="21"/>
      <c r="P138" s="21"/>
      <c r="Q138" s="21"/>
      <c r="R138" s="21"/>
      <c r="S138" s="21"/>
      <c r="T138" s="21"/>
      <c r="U138" s="21"/>
      <c r="V138" s="21"/>
      <c r="W138" s="21"/>
      <c r="X138" s="21"/>
      <c r="Y138" s="21"/>
      <c r="Z138" s="21"/>
      <c r="AA138" s="21"/>
    </row>
    <row r="139" spans="1:27" ht="17.100000000000001" customHeight="1">
      <c r="A139" s="21"/>
      <c r="B139" s="21"/>
      <c r="C139" s="3" t="s">
        <v>1882</v>
      </c>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row>
    <row r="140" spans="1:27" ht="16.95" customHeight="1">
      <c r="C140" s="3" t="s">
        <v>1883</v>
      </c>
    </row>
    <row r="141" spans="1:27" ht="17.100000000000001" customHeight="1">
      <c r="B141" s="3" t="s">
        <v>1885</v>
      </c>
      <c r="C141" s="3"/>
      <c r="D141" s="3"/>
      <c r="E141" s="3"/>
      <c r="F141" s="3"/>
    </row>
    <row r="144" spans="1:27"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row r="250" ht="17.100000000000001" customHeight="1"/>
    <row r="251" ht="17.100000000000001" customHeight="1"/>
    <row r="252" ht="17.100000000000001" customHeight="1"/>
    <row r="253" ht="17.100000000000001" customHeight="1"/>
    <row r="254" ht="17.100000000000001" customHeight="1"/>
    <row r="255" ht="17.100000000000001" customHeight="1"/>
    <row r="256" ht="17.100000000000001" customHeight="1"/>
    <row r="257" ht="17.100000000000001" customHeight="1"/>
    <row r="258" ht="17.100000000000001" customHeight="1"/>
    <row r="259" ht="17.100000000000001" customHeight="1"/>
    <row r="260" ht="17.100000000000001" customHeight="1"/>
    <row r="261" ht="17.100000000000001" customHeight="1"/>
    <row r="262" ht="17.100000000000001" customHeight="1"/>
    <row r="263" ht="17.100000000000001" customHeight="1"/>
    <row r="264" ht="17.100000000000001" customHeight="1"/>
    <row r="265" ht="17.100000000000001" customHeight="1"/>
    <row r="266" ht="17.100000000000001" customHeight="1"/>
    <row r="267" ht="17.100000000000001" customHeight="1"/>
    <row r="268" ht="17.100000000000001" customHeight="1"/>
    <row r="269" ht="17.100000000000001" customHeight="1"/>
    <row r="270" ht="17.100000000000001" customHeight="1"/>
    <row r="271" ht="17.100000000000001" customHeight="1"/>
    <row r="272" ht="17.100000000000001" customHeight="1"/>
    <row r="273" ht="17.100000000000001" customHeight="1"/>
    <row r="274" ht="17.100000000000001" customHeight="1"/>
    <row r="275" ht="17.100000000000001" customHeight="1"/>
    <row r="276" ht="17.100000000000001" customHeight="1"/>
    <row r="277" ht="17.100000000000001" customHeight="1"/>
    <row r="278" ht="17.100000000000001" customHeight="1"/>
    <row r="279" ht="17.100000000000001" customHeight="1"/>
    <row r="280" ht="17.100000000000001" customHeight="1"/>
    <row r="281" ht="17.100000000000001" customHeight="1"/>
    <row r="282" ht="17.100000000000001" customHeight="1"/>
    <row r="283" ht="17.100000000000001" customHeight="1"/>
    <row r="284" ht="17.100000000000001" customHeight="1"/>
    <row r="285" ht="17.100000000000001" customHeight="1"/>
    <row r="286" ht="17.100000000000001" customHeight="1"/>
    <row r="287" ht="17.100000000000001" customHeight="1"/>
    <row r="288" ht="17.100000000000001" customHeight="1"/>
    <row r="289" ht="17.100000000000001" customHeight="1"/>
    <row r="290" ht="17.100000000000001" customHeight="1"/>
    <row r="291" ht="17.100000000000001" customHeight="1"/>
    <row r="292" ht="17.100000000000001" customHeight="1"/>
    <row r="293" ht="17.100000000000001" customHeight="1"/>
    <row r="294" ht="17.100000000000001" customHeight="1"/>
    <row r="295" ht="17.100000000000001" customHeight="1"/>
    <row r="296" ht="17.100000000000001" customHeight="1"/>
    <row r="297" ht="17.100000000000001" customHeight="1"/>
    <row r="298" ht="17.100000000000001" customHeight="1"/>
    <row r="299" ht="17.100000000000001" customHeight="1"/>
    <row r="300" ht="17.100000000000001" customHeight="1"/>
    <row r="301" ht="17.100000000000001" customHeight="1"/>
    <row r="302" ht="17.100000000000001" customHeight="1"/>
    <row r="303" ht="17.100000000000001" customHeight="1"/>
    <row r="304" ht="17.100000000000001" customHeight="1"/>
    <row r="305" ht="17.100000000000001" customHeight="1"/>
    <row r="306" ht="17.100000000000001" customHeight="1"/>
    <row r="307" ht="17.100000000000001" customHeight="1"/>
    <row r="308" ht="17.100000000000001" customHeight="1"/>
    <row r="309" ht="17.100000000000001" customHeight="1"/>
    <row r="310" ht="17.100000000000001" customHeight="1"/>
    <row r="311" ht="17.100000000000001" customHeight="1"/>
    <row r="312" ht="17.100000000000001" customHeight="1"/>
    <row r="313" ht="17.100000000000001" customHeight="1"/>
    <row r="314" ht="17.100000000000001" customHeight="1"/>
    <row r="315" ht="17.100000000000001" customHeight="1"/>
    <row r="316" ht="17.100000000000001" customHeight="1"/>
    <row r="317" ht="17.100000000000001" customHeight="1"/>
    <row r="318" ht="17.100000000000001" customHeight="1"/>
    <row r="319" ht="17.100000000000001" customHeight="1"/>
    <row r="320" ht="17.100000000000001" customHeight="1"/>
    <row r="321" ht="17.100000000000001" customHeight="1"/>
    <row r="322" ht="17.100000000000001" customHeight="1"/>
    <row r="323" ht="17.100000000000001" customHeight="1"/>
    <row r="324" ht="17.100000000000001" customHeight="1"/>
    <row r="325" ht="17.100000000000001" customHeight="1"/>
    <row r="326" ht="17.100000000000001" customHeight="1"/>
    <row r="327" ht="17.100000000000001" customHeight="1"/>
    <row r="328" ht="17.100000000000001" customHeight="1"/>
    <row r="329" ht="17.100000000000001" customHeight="1"/>
    <row r="330" ht="17.100000000000001" customHeight="1"/>
    <row r="331" ht="17.100000000000001" customHeight="1"/>
    <row r="332" ht="17.100000000000001" customHeight="1"/>
    <row r="333" ht="17.100000000000001" customHeight="1"/>
    <row r="334" ht="17.100000000000001" customHeight="1"/>
    <row r="335" ht="17.100000000000001" customHeight="1"/>
    <row r="336" ht="17.100000000000001" customHeight="1"/>
    <row r="337" ht="17.100000000000001" customHeight="1"/>
    <row r="338" ht="17.100000000000001" customHeight="1"/>
    <row r="339" ht="17.100000000000001" customHeight="1"/>
    <row r="340" ht="17.100000000000001" customHeight="1"/>
    <row r="341" ht="17.100000000000001" customHeight="1"/>
    <row r="342" ht="17.100000000000001" customHeight="1"/>
    <row r="343" ht="17.100000000000001" customHeight="1"/>
    <row r="344" ht="17.100000000000001" customHeight="1"/>
    <row r="345" ht="17.100000000000001" customHeight="1"/>
    <row r="346" ht="17.100000000000001" customHeight="1"/>
    <row r="347" ht="17.100000000000001" customHeight="1"/>
    <row r="348" ht="17.100000000000001" customHeight="1"/>
    <row r="349" ht="17.100000000000001" customHeight="1"/>
    <row r="350" ht="17.100000000000001" customHeight="1"/>
    <row r="351" ht="17.100000000000001" customHeight="1"/>
    <row r="352" ht="17.100000000000001" customHeight="1"/>
    <row r="353" ht="17.100000000000001" customHeight="1"/>
    <row r="354" ht="17.100000000000001" customHeight="1"/>
    <row r="355" ht="17.100000000000001" customHeight="1"/>
    <row r="356" ht="17.100000000000001" customHeight="1"/>
    <row r="357" ht="17.100000000000001" customHeight="1"/>
    <row r="358" ht="17.100000000000001" customHeight="1"/>
    <row r="359" ht="17.100000000000001" customHeight="1"/>
    <row r="360" ht="17.100000000000001" customHeight="1"/>
    <row r="361" ht="17.100000000000001" customHeight="1"/>
    <row r="362" ht="17.100000000000001" customHeight="1"/>
    <row r="363" ht="17.100000000000001" customHeight="1"/>
    <row r="364" ht="17.100000000000001" customHeight="1"/>
    <row r="365" ht="17.100000000000001" customHeight="1"/>
    <row r="366" ht="17.100000000000001" customHeight="1"/>
    <row r="367" ht="17.100000000000001" customHeight="1"/>
    <row r="368" ht="17.100000000000001" customHeight="1"/>
    <row r="369" ht="17.100000000000001" customHeight="1"/>
    <row r="370" ht="17.100000000000001" customHeight="1"/>
    <row r="371" ht="17.100000000000001" customHeight="1"/>
    <row r="372" ht="17.100000000000001" customHeight="1"/>
    <row r="373" ht="17.100000000000001" customHeight="1"/>
    <row r="374" ht="17.100000000000001" customHeight="1"/>
    <row r="375" ht="17.100000000000001" customHeight="1"/>
    <row r="376" ht="17.100000000000001" customHeight="1"/>
    <row r="377" ht="17.100000000000001" customHeight="1"/>
    <row r="378" ht="17.100000000000001" customHeight="1"/>
    <row r="379" ht="17.100000000000001" customHeight="1"/>
    <row r="380" ht="17.100000000000001" customHeight="1"/>
    <row r="381" ht="17.100000000000001" customHeight="1"/>
    <row r="382" ht="17.100000000000001" customHeight="1"/>
    <row r="383" ht="17.100000000000001" customHeight="1"/>
    <row r="384" ht="17.100000000000001" customHeight="1"/>
    <row r="385" ht="17.100000000000001" customHeight="1"/>
    <row r="386" ht="17.100000000000001" customHeight="1"/>
    <row r="387" ht="17.100000000000001" customHeight="1"/>
    <row r="388" ht="17.100000000000001" customHeight="1"/>
    <row r="389" ht="17.100000000000001" customHeight="1"/>
    <row r="390" ht="17.100000000000001" customHeight="1"/>
    <row r="391" ht="17.100000000000001" customHeight="1"/>
    <row r="392" ht="17.100000000000001" customHeight="1"/>
    <row r="393" ht="17.100000000000001" customHeight="1"/>
    <row r="394" ht="17.100000000000001" customHeight="1"/>
    <row r="395" ht="17.100000000000001" customHeight="1"/>
    <row r="396" ht="17.100000000000001" customHeight="1"/>
    <row r="397" ht="17.100000000000001" customHeight="1"/>
    <row r="398" ht="17.100000000000001" customHeight="1"/>
    <row r="399" ht="17.100000000000001" customHeight="1"/>
    <row r="400" ht="17.100000000000001" customHeight="1"/>
    <row r="401" ht="17.100000000000001" customHeight="1"/>
    <row r="402" ht="17.100000000000001" customHeight="1"/>
    <row r="403" ht="17.100000000000001" customHeight="1"/>
    <row r="404" ht="17.100000000000001" customHeight="1"/>
    <row r="405" ht="17.100000000000001" customHeight="1"/>
    <row r="406" ht="17.100000000000001" customHeight="1"/>
    <row r="407" ht="17.100000000000001" customHeight="1"/>
    <row r="408" ht="17.100000000000001" customHeight="1"/>
    <row r="409" ht="17.100000000000001" customHeight="1"/>
    <row r="410" ht="17.100000000000001" customHeight="1"/>
    <row r="411" ht="17.100000000000001" customHeight="1"/>
    <row r="412" ht="17.100000000000001" customHeight="1"/>
    <row r="413" ht="17.100000000000001" customHeight="1"/>
    <row r="414" ht="17.100000000000001" customHeight="1"/>
    <row r="415" ht="17.100000000000001" customHeight="1"/>
    <row r="416" ht="17.100000000000001" customHeight="1"/>
    <row r="417" ht="17.100000000000001" customHeight="1"/>
    <row r="418" ht="17.100000000000001" customHeight="1"/>
    <row r="419" ht="17.100000000000001" customHeight="1"/>
    <row r="420" ht="17.100000000000001" customHeight="1"/>
    <row r="421" ht="17.100000000000001" customHeight="1"/>
    <row r="422" ht="17.100000000000001" customHeight="1"/>
    <row r="423" ht="17.100000000000001" customHeight="1"/>
    <row r="424" ht="17.100000000000001" customHeight="1"/>
    <row r="425" ht="17.100000000000001" customHeight="1"/>
    <row r="426" ht="17.100000000000001" customHeight="1"/>
    <row r="427" ht="17.100000000000001" customHeight="1"/>
    <row r="428" ht="17.100000000000001" customHeight="1"/>
    <row r="429" ht="17.100000000000001" customHeight="1"/>
    <row r="430" ht="17.100000000000001" customHeight="1"/>
    <row r="431" ht="17.100000000000001" customHeight="1"/>
    <row r="432" ht="17.100000000000001" customHeight="1"/>
    <row r="433" ht="17.100000000000001" customHeight="1"/>
    <row r="434" ht="17.100000000000001" customHeight="1"/>
    <row r="435" ht="17.100000000000001" customHeight="1"/>
    <row r="436" ht="17.100000000000001" customHeight="1"/>
    <row r="437" ht="17.100000000000001" customHeight="1"/>
    <row r="438" ht="17.100000000000001" customHeight="1"/>
    <row r="439" ht="17.100000000000001" customHeight="1"/>
    <row r="440" ht="17.100000000000001" customHeight="1"/>
    <row r="441" ht="17.100000000000001" customHeight="1"/>
    <row r="442" ht="17.100000000000001" customHeight="1"/>
    <row r="443" ht="17.100000000000001" customHeight="1"/>
    <row r="444" ht="17.100000000000001" customHeight="1"/>
    <row r="445" ht="17.100000000000001" customHeight="1"/>
    <row r="446" ht="17.100000000000001" customHeight="1"/>
    <row r="447" ht="17.100000000000001" customHeight="1"/>
    <row r="448" ht="17.100000000000001" customHeight="1"/>
    <row r="449" ht="17.100000000000001" customHeight="1"/>
    <row r="450" ht="17.100000000000001" customHeight="1"/>
    <row r="451" ht="17.100000000000001" customHeight="1"/>
    <row r="452" ht="17.100000000000001" customHeight="1"/>
    <row r="453" ht="17.100000000000001" customHeight="1"/>
    <row r="454" ht="17.100000000000001" customHeight="1"/>
    <row r="455" ht="17.100000000000001" customHeight="1"/>
    <row r="456" ht="17.100000000000001" customHeight="1"/>
    <row r="457" ht="17.100000000000001" customHeight="1"/>
    <row r="458" ht="17.100000000000001" customHeight="1"/>
    <row r="459" ht="17.100000000000001" customHeight="1"/>
    <row r="460" ht="17.100000000000001" customHeight="1"/>
    <row r="461" ht="17.100000000000001" customHeight="1"/>
    <row r="462" ht="17.100000000000001" customHeight="1"/>
    <row r="463" ht="17.100000000000001" customHeight="1"/>
    <row r="464" ht="17.100000000000001" customHeight="1"/>
    <row r="465" ht="17.100000000000001" customHeight="1"/>
    <row r="466" ht="17.100000000000001" customHeight="1"/>
    <row r="467" ht="17.100000000000001" customHeight="1"/>
    <row r="468" ht="17.100000000000001" customHeight="1"/>
    <row r="469" ht="17.100000000000001" customHeight="1"/>
    <row r="470" ht="17.100000000000001" customHeight="1"/>
    <row r="471" ht="17.100000000000001" customHeight="1"/>
    <row r="472" ht="17.100000000000001" customHeight="1"/>
    <row r="473" ht="17.100000000000001" customHeight="1"/>
    <row r="474" ht="17.100000000000001" customHeight="1"/>
    <row r="475" ht="17.100000000000001" customHeight="1"/>
    <row r="476" ht="17.100000000000001" customHeight="1"/>
    <row r="477" ht="17.100000000000001" customHeight="1"/>
    <row r="478" ht="17.100000000000001" customHeight="1"/>
    <row r="479" ht="17.100000000000001" customHeight="1"/>
    <row r="480" ht="17.100000000000001" customHeight="1"/>
    <row r="481" ht="17.100000000000001" customHeight="1"/>
    <row r="482" ht="17.100000000000001" customHeight="1"/>
    <row r="483" ht="17.100000000000001" customHeight="1"/>
    <row r="484" ht="17.100000000000001" customHeight="1"/>
    <row r="485" ht="17.100000000000001" customHeight="1"/>
    <row r="486" ht="17.100000000000001" customHeight="1"/>
    <row r="487" ht="17.100000000000001" customHeight="1"/>
    <row r="488" ht="17.100000000000001" customHeight="1"/>
    <row r="489" ht="17.100000000000001" customHeight="1"/>
    <row r="490" ht="17.100000000000001" customHeight="1"/>
    <row r="491" ht="17.100000000000001" customHeight="1"/>
    <row r="492" ht="17.100000000000001" customHeight="1"/>
    <row r="493" ht="17.100000000000001" customHeight="1"/>
    <row r="494" ht="17.100000000000001" customHeight="1"/>
    <row r="495" ht="17.100000000000001" customHeight="1"/>
    <row r="496" ht="17.100000000000001" customHeight="1"/>
    <row r="497" ht="17.100000000000001" customHeight="1"/>
    <row r="498" ht="17.100000000000001" customHeight="1"/>
    <row r="499" ht="17.100000000000001" customHeight="1"/>
    <row r="500" ht="17.100000000000001" customHeight="1"/>
    <row r="501" ht="17.100000000000001" customHeight="1"/>
    <row r="502" ht="17.100000000000001" customHeight="1"/>
    <row r="503" ht="17.100000000000001" customHeight="1"/>
    <row r="504" ht="17.100000000000001" customHeight="1"/>
    <row r="505" ht="17.100000000000001" customHeight="1"/>
    <row r="506" ht="17.100000000000001" customHeight="1"/>
    <row r="507" ht="17.100000000000001" customHeight="1"/>
    <row r="508" ht="17.100000000000001" customHeight="1"/>
    <row r="509" ht="17.100000000000001" customHeight="1"/>
    <row r="510" ht="17.100000000000001" customHeight="1"/>
    <row r="511" ht="17.100000000000001" customHeight="1"/>
    <row r="512" ht="17.100000000000001" customHeight="1"/>
    <row r="513" ht="17.100000000000001" customHeight="1"/>
    <row r="514" ht="17.100000000000001" customHeight="1"/>
    <row r="515" ht="17.100000000000001" customHeight="1"/>
    <row r="516" ht="17.100000000000001" customHeight="1"/>
    <row r="517" ht="17.100000000000001" customHeight="1"/>
    <row r="518" ht="17.100000000000001" customHeight="1"/>
    <row r="519" ht="17.100000000000001" customHeight="1"/>
    <row r="520" ht="17.100000000000001" customHeight="1"/>
    <row r="521" ht="17.100000000000001" customHeight="1"/>
    <row r="522" ht="17.100000000000001" customHeight="1"/>
    <row r="523" ht="17.100000000000001" customHeight="1"/>
    <row r="524" ht="17.100000000000001" customHeight="1"/>
    <row r="525" ht="17.100000000000001" customHeight="1"/>
    <row r="526" ht="17.100000000000001" customHeight="1"/>
    <row r="527" ht="17.100000000000001" customHeight="1"/>
    <row r="528" ht="17.100000000000001" customHeight="1"/>
    <row r="529" ht="17.100000000000001" customHeight="1"/>
    <row r="530" ht="17.100000000000001" customHeight="1"/>
    <row r="531" ht="17.100000000000001" customHeight="1"/>
    <row r="532" ht="17.100000000000001"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sheetData>
  <mergeCells count="24">
    <mergeCell ref="A1:L1"/>
    <mergeCell ref="I97:K97"/>
    <mergeCell ref="I73:K73"/>
    <mergeCell ref="I9:K9"/>
    <mergeCell ref="I50:K50"/>
    <mergeCell ref="I62:K62"/>
    <mergeCell ref="I5:K5"/>
    <mergeCell ref="I42:K42"/>
    <mergeCell ref="I27:K27"/>
    <mergeCell ref="I46:K46"/>
    <mergeCell ref="I69:K69"/>
    <mergeCell ref="I67:K67"/>
    <mergeCell ref="I54:K54"/>
    <mergeCell ref="I18:K18"/>
    <mergeCell ref="I32:K32"/>
    <mergeCell ref="I38:K38"/>
    <mergeCell ref="I107:K107"/>
    <mergeCell ref="I7:K7"/>
    <mergeCell ref="I89:K89"/>
    <mergeCell ref="I11:K11"/>
    <mergeCell ref="I102:K102"/>
    <mergeCell ref="I58:K58"/>
    <mergeCell ref="I44:K44"/>
    <mergeCell ref="I22:K22"/>
  </mergeCells>
  <phoneticPr fontId="2"/>
  <printOptions horizontalCentered="1"/>
  <pageMargins left="0.78740157480314965" right="0.78740157480314965" top="0.78740157480314965" bottom="0.78740157480314965" header="0.51181102362204722" footer="0.51181102362204722"/>
  <pageSetup paperSize="9" scale="91" orientation="portrait" r:id="rId1"/>
  <headerFooter alignWithMargins="0"/>
  <rowBreaks count="2" manualBreakCount="2">
    <brk id="52" max="11" man="1"/>
    <brk id="110" max="1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AN614"/>
  <sheetViews>
    <sheetView showZeros="0" view="pageBreakPreview" topLeftCell="A574" zoomScaleNormal="100" zoomScaleSheetLayoutView="100" workbookViewId="0">
      <selection activeCell="C38" sqref="C38:AJ42"/>
    </sheetView>
  </sheetViews>
  <sheetFormatPr defaultColWidth="2.6640625" defaultRowHeight="13.2"/>
  <cols>
    <col min="1" max="1" width="3.77734375" style="169" customWidth="1"/>
    <col min="2" max="36" width="2.6640625" style="169" customWidth="1"/>
    <col min="37" max="37" width="3.77734375" style="169" customWidth="1"/>
    <col min="38" max="38" width="2.6640625" style="169" customWidth="1"/>
    <col min="39" max="39" width="14.77734375" style="36" customWidth="1"/>
    <col min="40" max="40" width="18.44140625" style="36" customWidth="1"/>
    <col min="41" max="66" width="2.6640625" style="169" customWidth="1"/>
    <col min="67" max="16382" width="2.6640625" style="169"/>
    <col min="16383" max="16383" width="17.33203125" style="169" customWidth="1"/>
    <col min="16384" max="16384" width="10.5546875" style="169" customWidth="1"/>
  </cols>
  <sheetData>
    <row r="1" spans="1:40" s="21" customFormat="1" ht="20.100000000000001" customHeight="1">
      <c r="A1" s="37"/>
      <c r="B1" s="37"/>
      <c r="C1" s="37"/>
      <c r="D1" s="37"/>
      <c r="E1" s="37"/>
      <c r="F1" s="37"/>
      <c r="G1" s="37"/>
      <c r="H1" s="37"/>
      <c r="I1" s="37"/>
      <c r="J1" s="37"/>
      <c r="K1" s="37"/>
      <c r="L1" s="37"/>
      <c r="M1" s="37"/>
      <c r="N1" s="37"/>
      <c r="O1" s="37"/>
      <c r="P1" s="37"/>
      <c r="Q1" s="37"/>
      <c r="R1" s="37"/>
      <c r="S1" s="37"/>
      <c r="T1" s="37"/>
      <c r="U1" s="37"/>
      <c r="AB1" s="21" t="str">
        <f>表紙!D28</f>
        <v>　　　　　　保育所（園）　   　</v>
      </c>
      <c r="AM1" s="36"/>
      <c r="AN1" s="36"/>
    </row>
    <row r="2" spans="1:40" s="21" customFormat="1" ht="20.100000000000001" customHeight="1">
      <c r="A2" s="698">
        <v>1</v>
      </c>
      <c r="B2" s="672" t="s">
        <v>1952</v>
      </c>
      <c r="C2" s="672"/>
      <c r="D2" s="58"/>
      <c r="E2" s="37"/>
      <c r="F2" s="37"/>
      <c r="G2" s="37"/>
      <c r="H2" s="37"/>
      <c r="I2" s="37"/>
      <c r="J2" s="37"/>
      <c r="K2" s="37"/>
      <c r="L2" s="37"/>
      <c r="M2" s="37"/>
      <c r="N2" s="37"/>
      <c r="O2" s="37"/>
      <c r="P2" s="37"/>
      <c r="Q2" s="37"/>
      <c r="R2" s="37"/>
      <c r="S2" s="37"/>
      <c r="T2" s="37"/>
      <c r="U2" s="37"/>
      <c r="AM2" s="36"/>
      <c r="AN2" s="36"/>
    </row>
    <row r="3" spans="1:40" ht="16.5" customHeight="1">
      <c r="A3" s="219"/>
      <c r="B3" s="1789" t="s">
        <v>722</v>
      </c>
      <c r="C3" s="1790"/>
      <c r="D3" s="1790"/>
      <c r="E3" s="1791"/>
      <c r="F3" s="1798"/>
      <c r="G3" s="1799"/>
      <c r="H3" s="1799"/>
      <c r="I3" s="1799"/>
      <c r="J3" s="1799"/>
      <c r="K3" s="1799"/>
      <c r="L3" s="1799"/>
      <c r="M3" s="1799"/>
      <c r="N3" s="1799"/>
      <c r="O3" s="1799"/>
      <c r="P3" s="1799"/>
      <c r="Q3" s="1799"/>
      <c r="R3" s="1799"/>
      <c r="S3" s="1799"/>
      <c r="T3" s="1799"/>
      <c r="U3" s="1799"/>
      <c r="V3" s="1799"/>
      <c r="W3" s="1799"/>
      <c r="X3" s="1799"/>
      <c r="Y3" s="1799"/>
      <c r="Z3" s="1799"/>
      <c r="AA3" s="1799"/>
      <c r="AB3" s="1799"/>
      <c r="AC3" s="1799"/>
      <c r="AD3" s="1799"/>
      <c r="AE3" s="1799"/>
      <c r="AF3" s="1799"/>
      <c r="AG3" s="1799"/>
      <c r="AH3" s="1799"/>
      <c r="AI3" s="1799"/>
      <c r="AJ3" s="1800"/>
      <c r="AK3" s="54"/>
    </row>
    <row r="4" spans="1:40" s="4" customFormat="1" ht="15.75" customHeight="1">
      <c r="B4" s="1792"/>
      <c r="C4" s="1793"/>
      <c r="D4" s="1793"/>
      <c r="E4" s="1794"/>
      <c r="F4" s="1803"/>
      <c r="G4" s="1804"/>
      <c r="H4" s="1804"/>
      <c r="I4" s="1804"/>
      <c r="J4" s="1804"/>
      <c r="K4" s="1804"/>
      <c r="L4" s="1804"/>
      <c r="M4" s="1804"/>
      <c r="N4" s="1804"/>
      <c r="O4" s="1804"/>
      <c r="P4" s="1804"/>
      <c r="Q4" s="1804"/>
      <c r="R4" s="1804"/>
      <c r="S4" s="1804"/>
      <c r="T4" s="1804"/>
      <c r="U4" s="1804"/>
      <c r="V4" s="1804"/>
      <c r="W4" s="1804"/>
      <c r="X4" s="1804"/>
      <c r="Y4" s="1804"/>
      <c r="Z4" s="1804"/>
      <c r="AA4" s="1804"/>
      <c r="AB4" s="1804"/>
      <c r="AC4" s="1804"/>
      <c r="AD4" s="1804"/>
      <c r="AE4" s="1804"/>
      <c r="AF4" s="1804"/>
      <c r="AG4" s="1804"/>
      <c r="AH4" s="1804"/>
      <c r="AI4" s="1804"/>
      <c r="AJ4" s="1805"/>
      <c r="AK4" s="220"/>
      <c r="AM4" s="36"/>
      <c r="AN4" s="36"/>
    </row>
    <row r="5" spans="1:40" s="4" customFormat="1" ht="15.75" customHeight="1">
      <c r="B5" s="1155" t="s">
        <v>578</v>
      </c>
      <c r="C5" s="1277"/>
      <c r="D5" s="1277"/>
      <c r="E5" s="1278"/>
      <c r="F5" s="99" t="s">
        <v>142</v>
      </c>
      <c r="G5" s="1806"/>
      <c r="H5" s="1806"/>
      <c r="I5" s="100" t="s">
        <v>143</v>
      </c>
      <c r="J5" s="1806"/>
      <c r="K5" s="1806"/>
      <c r="L5" s="1806"/>
      <c r="M5" s="8"/>
      <c r="N5" s="8"/>
      <c r="O5" s="8"/>
      <c r="P5" s="8"/>
      <c r="Q5" s="8"/>
      <c r="R5" s="8"/>
      <c r="S5" s="8"/>
      <c r="T5" s="8"/>
      <c r="U5" s="8"/>
      <c r="V5" s="8"/>
      <c r="W5" s="8"/>
      <c r="X5" s="8"/>
      <c r="Y5" s="8"/>
      <c r="Z5" s="8"/>
      <c r="AA5" s="8"/>
      <c r="AB5" s="8"/>
      <c r="AC5" s="8"/>
      <c r="AD5" s="8"/>
      <c r="AE5" s="8"/>
      <c r="AF5" s="8"/>
      <c r="AG5" s="8"/>
      <c r="AH5" s="8"/>
      <c r="AI5" s="8"/>
      <c r="AJ5" s="9"/>
      <c r="AK5" s="10"/>
      <c r="AM5" s="36"/>
      <c r="AN5" s="36"/>
    </row>
    <row r="6" spans="1:40" s="4" customFormat="1" ht="20.100000000000001" customHeight="1">
      <c r="B6" s="1282"/>
      <c r="C6" s="1283"/>
      <c r="D6" s="1283"/>
      <c r="E6" s="1284"/>
      <c r="F6" s="1803"/>
      <c r="G6" s="1804"/>
      <c r="H6" s="1804"/>
      <c r="I6" s="1804"/>
      <c r="J6" s="1804"/>
      <c r="K6" s="1804"/>
      <c r="L6" s="1804"/>
      <c r="M6" s="1804"/>
      <c r="N6" s="1804"/>
      <c r="O6" s="1804"/>
      <c r="P6" s="1804"/>
      <c r="Q6" s="1804"/>
      <c r="R6" s="1804"/>
      <c r="S6" s="1804"/>
      <c r="T6" s="1804"/>
      <c r="U6" s="1804"/>
      <c r="V6" s="1804"/>
      <c r="W6" s="1804"/>
      <c r="X6" s="1804"/>
      <c r="Y6" s="1804"/>
      <c r="Z6" s="1804"/>
      <c r="AA6" s="1804"/>
      <c r="AB6" s="1804"/>
      <c r="AC6" s="1804"/>
      <c r="AD6" s="1804"/>
      <c r="AE6" s="1804"/>
      <c r="AF6" s="1804"/>
      <c r="AG6" s="1804"/>
      <c r="AH6" s="1804"/>
      <c r="AI6" s="1804"/>
      <c r="AJ6" s="1805"/>
      <c r="AK6" s="220"/>
      <c r="AM6" s="36"/>
      <c r="AN6" s="36"/>
    </row>
    <row r="7" spans="1:40" s="4" customFormat="1" ht="33" customHeight="1">
      <c r="B7" s="1263" t="s">
        <v>723</v>
      </c>
      <c r="C7" s="1186"/>
      <c r="D7" s="1186"/>
      <c r="E7" s="1187"/>
      <c r="F7" s="1222"/>
      <c r="G7" s="1801"/>
      <c r="H7" s="1801"/>
      <c r="I7" s="1801"/>
      <c r="J7" s="1801"/>
      <c r="K7" s="1801"/>
      <c r="L7" s="1801"/>
      <c r="M7" s="1801"/>
      <c r="N7" s="1801"/>
      <c r="O7" s="1801"/>
      <c r="P7" s="1801"/>
      <c r="Q7" s="1801"/>
      <c r="R7" s="1801"/>
      <c r="S7" s="1801"/>
      <c r="T7" s="1802"/>
      <c r="U7" s="1263" t="s">
        <v>414</v>
      </c>
      <c r="V7" s="1186"/>
      <c r="W7" s="1186"/>
      <c r="X7" s="1187"/>
      <c r="Y7" s="1222"/>
      <c r="Z7" s="1223"/>
      <c r="AA7" s="1223"/>
      <c r="AB7" s="1223"/>
      <c r="AC7" s="1223"/>
      <c r="AD7" s="1223"/>
      <c r="AE7" s="1223"/>
      <c r="AF7" s="1223"/>
      <c r="AG7" s="1223"/>
      <c r="AH7" s="1223"/>
      <c r="AI7" s="1223"/>
      <c r="AJ7" s="1224"/>
      <c r="AK7" s="10"/>
      <c r="AM7" s="36"/>
      <c r="AN7" s="36"/>
    </row>
    <row r="8" spans="1:40" s="4" customFormat="1" ht="20.100000000000001" customHeight="1">
      <c r="B8" s="1155" t="s">
        <v>579</v>
      </c>
      <c r="C8" s="1790"/>
      <c r="D8" s="1790"/>
      <c r="E8" s="1791"/>
      <c r="F8" s="1813"/>
      <c r="G8" s="1814"/>
      <c r="H8" s="1814"/>
      <c r="I8" s="1814"/>
      <c r="J8" s="1814"/>
      <c r="K8" s="1814"/>
      <c r="L8" s="1814"/>
      <c r="M8" s="1814"/>
      <c r="N8" s="1814"/>
      <c r="O8" s="1814"/>
      <c r="P8" s="1814"/>
      <c r="Q8" s="1814"/>
      <c r="R8" s="1814"/>
      <c r="S8" s="1814"/>
      <c r="T8" s="1815"/>
      <c r="U8" s="1276" t="s">
        <v>415</v>
      </c>
      <c r="V8" s="1277"/>
      <c r="W8" s="1277"/>
      <c r="X8" s="1278"/>
      <c r="Y8" s="1807"/>
      <c r="Z8" s="1808"/>
      <c r="AA8" s="1808"/>
      <c r="AB8" s="1808"/>
      <c r="AC8" s="1808"/>
      <c r="AD8" s="1808"/>
      <c r="AE8" s="1808"/>
      <c r="AF8" s="1808"/>
      <c r="AG8" s="1808"/>
      <c r="AH8" s="1808"/>
      <c r="AI8" s="1808"/>
      <c r="AJ8" s="1809"/>
      <c r="AK8" s="66"/>
      <c r="AM8" s="36"/>
      <c r="AN8" s="36"/>
    </row>
    <row r="9" spans="1:40" ht="17.25" customHeight="1">
      <c r="A9" s="219"/>
      <c r="B9" s="1792"/>
      <c r="C9" s="1793"/>
      <c r="D9" s="1793"/>
      <c r="E9" s="1794"/>
      <c r="F9" s="1803"/>
      <c r="G9" s="1804"/>
      <c r="H9" s="1804"/>
      <c r="I9" s="1804"/>
      <c r="J9" s="1804"/>
      <c r="K9" s="1804"/>
      <c r="L9" s="1804"/>
      <c r="M9" s="1804"/>
      <c r="N9" s="1804"/>
      <c r="O9" s="1804"/>
      <c r="P9" s="1804"/>
      <c r="Q9" s="1804"/>
      <c r="R9" s="1804"/>
      <c r="S9" s="1804"/>
      <c r="T9" s="1805"/>
      <c r="U9" s="1282"/>
      <c r="V9" s="1283"/>
      <c r="W9" s="1283"/>
      <c r="X9" s="1284"/>
      <c r="Y9" s="1810"/>
      <c r="Z9" s="1811"/>
      <c r="AA9" s="1811"/>
      <c r="AB9" s="1811"/>
      <c r="AC9" s="1811"/>
      <c r="AD9" s="1811"/>
      <c r="AE9" s="1811"/>
      <c r="AF9" s="1811"/>
      <c r="AG9" s="1811"/>
      <c r="AH9" s="1811"/>
      <c r="AI9" s="1811"/>
      <c r="AJ9" s="1812"/>
      <c r="AK9" s="66"/>
    </row>
    <row r="10" spans="1:40" s="4" customFormat="1" ht="33.75" customHeight="1">
      <c r="B10" s="1185" t="s">
        <v>480</v>
      </c>
      <c r="C10" s="1186"/>
      <c r="D10" s="1186"/>
      <c r="E10" s="1187"/>
      <c r="F10" s="1795"/>
      <c r="G10" s="1796"/>
      <c r="H10" s="1796"/>
      <c r="I10" s="1796"/>
      <c r="J10" s="1796"/>
      <c r="K10" s="1796"/>
      <c r="L10" s="1796"/>
      <c r="M10" s="1796"/>
      <c r="N10" s="1796"/>
      <c r="O10" s="1796"/>
      <c r="P10" s="1796"/>
      <c r="Q10" s="1796"/>
      <c r="R10" s="1796"/>
      <c r="S10" s="1796"/>
      <c r="T10" s="1797"/>
      <c r="U10" s="1263" t="s">
        <v>416</v>
      </c>
      <c r="V10" s="1186"/>
      <c r="W10" s="1186"/>
      <c r="X10" s="1187"/>
      <c r="Y10" s="1147"/>
      <c r="Z10" s="1149"/>
      <c r="AA10" s="1149"/>
      <c r="AB10" s="1149"/>
      <c r="AC10" s="1149"/>
      <c r="AD10" s="1149"/>
      <c r="AE10" s="1149"/>
      <c r="AF10" s="1149"/>
      <c r="AG10" s="1149"/>
      <c r="AH10" s="1149"/>
      <c r="AI10" s="1149"/>
      <c r="AJ10" s="1148"/>
      <c r="AK10" s="32"/>
      <c r="AM10" s="36"/>
      <c r="AN10" s="36"/>
    </row>
    <row r="11" spans="1:40" s="4" customFormat="1" ht="20.100000000000001" customHeight="1">
      <c r="B11" s="1816" t="s">
        <v>144</v>
      </c>
      <c r="C11" s="1817"/>
      <c r="D11" s="1817"/>
      <c r="E11" s="1818"/>
      <c r="F11" s="28" t="s">
        <v>481</v>
      </c>
      <c r="G11" s="30"/>
      <c r="H11" s="29"/>
      <c r="I11" s="28" t="s">
        <v>482</v>
      </c>
      <c r="J11" s="30"/>
      <c r="K11" s="30"/>
      <c r="L11" s="28" t="s">
        <v>484</v>
      </c>
      <c r="M11" s="30"/>
      <c r="N11" s="29"/>
      <c r="O11" s="1147" t="s">
        <v>482</v>
      </c>
      <c r="P11" s="1149"/>
      <c r="Q11" s="1148"/>
      <c r="R11" s="1147" t="s">
        <v>484</v>
      </c>
      <c r="S11" s="1149"/>
      <c r="T11" s="1148"/>
      <c r="U11"/>
      <c r="V11" s="1837" t="s">
        <v>2124</v>
      </c>
      <c r="W11" s="1837"/>
      <c r="X11" s="1839" t="s">
        <v>2125</v>
      </c>
      <c r="Y11" s="1839"/>
      <c r="Z11" s="1839"/>
      <c r="AA11" s="1839"/>
      <c r="AB11" s="1839"/>
      <c r="AC11" s="1839"/>
      <c r="AD11" s="1839"/>
      <c r="AE11" s="1839"/>
      <c r="AF11" s="1839"/>
      <c r="AG11" s="1839"/>
      <c r="AH11" s="1839"/>
      <c r="AI11" s="1839"/>
      <c r="AJ11" s="1839"/>
      <c r="AK11" s="61"/>
      <c r="AM11" s="36"/>
      <c r="AN11" s="36"/>
    </row>
    <row r="12" spans="1:40" s="4" customFormat="1" ht="31.95" customHeight="1">
      <c r="B12" s="1819"/>
      <c r="C12" s="1820"/>
      <c r="D12" s="1820"/>
      <c r="E12" s="1821"/>
      <c r="F12" s="1287"/>
      <c r="G12" s="1288"/>
      <c r="H12" s="177" t="s">
        <v>517</v>
      </c>
      <c r="I12" s="1147"/>
      <c r="J12" s="1149"/>
      <c r="K12" s="1149"/>
      <c r="L12" s="1287"/>
      <c r="M12" s="1288"/>
      <c r="N12" s="177" t="s">
        <v>517</v>
      </c>
      <c r="O12" s="1147"/>
      <c r="P12" s="1149"/>
      <c r="Q12" s="1148"/>
      <c r="R12" s="1287"/>
      <c r="S12" s="1288"/>
      <c r="T12" s="177" t="s">
        <v>517</v>
      </c>
      <c r="U12"/>
      <c r="V12" s="1838"/>
      <c r="W12" s="1838"/>
      <c r="X12" s="1840"/>
      <c r="Y12" s="1840"/>
      <c r="Z12" s="1840"/>
      <c r="AA12" s="1840"/>
      <c r="AB12" s="1840"/>
      <c r="AC12" s="1840"/>
      <c r="AD12" s="1840"/>
      <c r="AE12" s="1840"/>
      <c r="AF12" s="1840"/>
      <c r="AG12" s="1840"/>
      <c r="AH12" s="1840"/>
      <c r="AI12" s="1840"/>
      <c r="AJ12" s="1840"/>
      <c r="AK12" s="61"/>
      <c r="AM12" s="36"/>
      <c r="AN12" s="36"/>
    </row>
    <row r="13" spans="1:40" s="4" customFormat="1" ht="36" customHeight="1">
      <c r="B13" s="1181" t="s">
        <v>2119</v>
      </c>
      <c r="C13" s="1182"/>
      <c r="D13" s="1182"/>
      <c r="E13" s="1183"/>
      <c r="F13" s="1147" t="s">
        <v>2120</v>
      </c>
      <c r="G13" s="1149"/>
      <c r="H13" s="1148"/>
      <c r="I13" s="1147">
        <f>M13+Q13+U13</f>
        <v>0</v>
      </c>
      <c r="J13" s="1149"/>
      <c r="K13" s="574" t="s">
        <v>517</v>
      </c>
      <c r="L13" s="976" t="s">
        <v>2121</v>
      </c>
      <c r="M13" s="1147"/>
      <c r="N13" s="1149"/>
      <c r="O13" s="974" t="s">
        <v>517</v>
      </c>
      <c r="P13" s="894" t="s">
        <v>2122</v>
      </c>
      <c r="Q13" s="1149"/>
      <c r="R13" s="1149"/>
      <c r="S13" s="893" t="s">
        <v>517</v>
      </c>
      <c r="T13" s="894" t="s">
        <v>2123</v>
      </c>
      <c r="U13" s="1147"/>
      <c r="V13" s="1149"/>
      <c r="W13" s="893" t="s">
        <v>517</v>
      </c>
      <c r="X13" s="839"/>
      <c r="Y13" s="840"/>
      <c r="Z13" s="45"/>
      <c r="AA13" s="45"/>
      <c r="AB13" s="45"/>
      <c r="AC13" s="840"/>
      <c r="AD13" s="62"/>
      <c r="AE13" s="62"/>
      <c r="AF13" s="62"/>
      <c r="AG13" s="840"/>
      <c r="AH13" s="62"/>
      <c r="AI13" s="62"/>
      <c r="AJ13" s="62"/>
      <c r="AK13" s="62"/>
      <c r="AM13" s="36"/>
      <c r="AN13" s="36"/>
    </row>
    <row r="14" spans="1:40" s="4" customFormat="1" ht="35.25" customHeight="1">
      <c r="B14" s="1263" t="s">
        <v>1456</v>
      </c>
      <c r="C14" s="1264"/>
      <c r="D14" s="1264"/>
      <c r="E14" s="1265"/>
      <c r="F14" s="28" t="s">
        <v>1457</v>
      </c>
      <c r="G14" s="30"/>
      <c r="H14" s="29"/>
      <c r="I14" s="1287"/>
      <c r="J14" s="1288"/>
      <c r="K14" s="177" t="s">
        <v>517</v>
      </c>
      <c r="L14" s="578" t="s">
        <v>1459</v>
      </c>
      <c r="M14" s="30"/>
      <c r="N14" s="29"/>
      <c r="O14" s="1287"/>
      <c r="P14" s="1288"/>
      <c r="Q14" s="177" t="s">
        <v>517</v>
      </c>
      <c r="R14" s="1826" t="s">
        <v>1458</v>
      </c>
      <c r="S14" s="1827"/>
      <c r="T14" s="1827"/>
      <c r="U14" s="1287"/>
      <c r="V14" s="1288"/>
      <c r="W14" s="177" t="s">
        <v>517</v>
      </c>
      <c r="X14" s="579"/>
      <c r="Y14" s="308" t="s">
        <v>708</v>
      </c>
      <c r="Z14" s="1788">
        <f>+AD14+AH14</f>
        <v>0</v>
      </c>
      <c r="AA14" s="1788"/>
      <c r="AB14" s="308" t="s">
        <v>708</v>
      </c>
      <c r="AC14" s="308" t="s">
        <v>708</v>
      </c>
      <c r="AD14" s="1788"/>
      <c r="AE14" s="1788"/>
      <c r="AF14" s="308" t="s">
        <v>708</v>
      </c>
      <c r="AG14" s="308" t="s">
        <v>708</v>
      </c>
      <c r="AH14" s="1788"/>
      <c r="AI14" s="1788"/>
      <c r="AJ14" s="308" t="s">
        <v>708</v>
      </c>
      <c r="AK14" s="61"/>
      <c r="AM14" s="36"/>
      <c r="AN14" s="36"/>
    </row>
    <row r="15" spans="1:40" s="4" customFormat="1" ht="10.050000000000001" customHeight="1">
      <c r="C15" s="32"/>
      <c r="D15" s="32"/>
      <c r="E15" s="32"/>
      <c r="F15" s="32"/>
      <c r="G15" s="32"/>
      <c r="H15" s="32"/>
      <c r="I15" s="32"/>
      <c r="J15" s="32"/>
      <c r="K15" s="32"/>
      <c r="L15" s="32"/>
      <c r="M15" s="32"/>
      <c r="N15" s="32"/>
      <c r="O15" s="32"/>
      <c r="P15" s="32"/>
      <c r="Q15" s="32"/>
      <c r="R15" s="32"/>
      <c r="S15" s="32"/>
      <c r="T15" s="32"/>
      <c r="U15" s="32"/>
      <c r="V15" s="32"/>
      <c r="W15" s="32"/>
      <c r="X15" s="32"/>
      <c r="Y15" s="61"/>
      <c r="Z15" s="45"/>
      <c r="AA15" s="45"/>
      <c r="AB15" s="45"/>
      <c r="AC15" s="61"/>
      <c r="AD15" s="62"/>
      <c r="AE15" s="62"/>
      <c r="AF15" s="62"/>
      <c r="AG15" s="61"/>
      <c r="AH15" s="62"/>
      <c r="AI15" s="62"/>
      <c r="AJ15" s="62"/>
      <c r="AK15" s="62"/>
      <c r="AM15" s="36"/>
      <c r="AN15" s="36"/>
    </row>
    <row r="16" spans="1:40" s="3" customFormat="1" ht="20.100000000000001" customHeight="1">
      <c r="A16" s="708">
        <v>2</v>
      </c>
      <c r="B16" s="3" t="s">
        <v>1953</v>
      </c>
      <c r="W16" s="4" t="s">
        <v>543</v>
      </c>
      <c r="X16" s="49" t="s">
        <v>628</v>
      </c>
      <c r="Y16" s="49"/>
      <c r="Z16" s="49"/>
      <c r="AA16" s="4"/>
      <c r="AB16" s="4"/>
      <c r="AC16" s="1586" t="s">
        <v>29</v>
      </c>
      <c r="AD16" s="1586"/>
      <c r="AE16" s="1586"/>
      <c r="AF16" s="1586"/>
      <c r="AG16" s="1586"/>
      <c r="AH16" s="1586"/>
      <c r="AI16" s="1586"/>
      <c r="AJ16" s="4" t="s">
        <v>28</v>
      </c>
      <c r="AK16" s="4"/>
      <c r="AM16" s="36"/>
      <c r="AN16" s="36"/>
    </row>
    <row r="17" spans="1:40" s="4" customFormat="1" ht="20.100000000000001" customHeight="1">
      <c r="B17" s="1185" t="s">
        <v>353</v>
      </c>
      <c r="C17" s="1186"/>
      <c r="D17" s="1186"/>
      <c r="E17" s="1186"/>
      <c r="F17" s="1186"/>
      <c r="G17" s="1186"/>
      <c r="H17" s="1186"/>
      <c r="I17" s="1186"/>
      <c r="J17" s="1186"/>
      <c r="K17" s="1187"/>
      <c r="L17" s="1185" t="s">
        <v>354</v>
      </c>
      <c r="M17" s="1186"/>
      <c r="N17" s="1186"/>
      <c r="O17" s="1186"/>
      <c r="P17" s="1186"/>
      <c r="Q17" s="1186"/>
      <c r="R17" s="1186"/>
      <c r="S17" s="1186"/>
      <c r="T17" s="1186"/>
      <c r="U17" s="1186"/>
      <c r="V17" s="1186"/>
      <c r="W17" s="1186"/>
      <c r="X17" s="1187"/>
      <c r="Y17" s="1185" t="s">
        <v>444</v>
      </c>
      <c r="Z17" s="1186"/>
      <c r="AA17" s="1186"/>
      <c r="AB17" s="1186"/>
      <c r="AC17" s="1186"/>
      <c r="AD17" s="1186"/>
      <c r="AE17" s="1186"/>
      <c r="AF17" s="1186"/>
      <c r="AG17" s="1186"/>
      <c r="AH17" s="1185" t="s">
        <v>1688</v>
      </c>
      <c r="AI17" s="1186"/>
      <c r="AJ17" s="1187"/>
      <c r="AK17" s="222"/>
      <c r="AM17" s="36"/>
      <c r="AN17" s="36"/>
    </row>
    <row r="18" spans="1:40" s="4" customFormat="1" ht="20.100000000000001" customHeight="1">
      <c r="B18" s="1823"/>
      <c r="C18" s="1824"/>
      <c r="D18" s="1824"/>
      <c r="E18" s="1824"/>
      <c r="F18" s="1824"/>
      <c r="G18" s="1824"/>
      <c r="H18" s="1824"/>
      <c r="I18" s="1824"/>
      <c r="J18" s="1824"/>
      <c r="K18" s="1825"/>
      <c r="L18" s="1823"/>
      <c r="M18" s="1824"/>
      <c r="N18" s="1824"/>
      <c r="O18" s="1824"/>
      <c r="P18" s="1824"/>
      <c r="Q18" s="1824"/>
      <c r="R18" s="1824"/>
      <c r="S18" s="1824"/>
      <c r="T18" s="1824"/>
      <c r="U18" s="1824"/>
      <c r="V18" s="1824"/>
      <c r="W18" s="1824"/>
      <c r="X18" s="1825"/>
      <c r="Y18" s="1757"/>
      <c r="Z18" s="1758"/>
      <c r="AA18" s="1758"/>
      <c r="AB18" s="1758"/>
      <c r="AC18" s="1758"/>
      <c r="AD18" s="1758"/>
      <c r="AE18" s="1758"/>
      <c r="AF18" s="1758"/>
      <c r="AG18" s="1759"/>
      <c r="AH18" s="1757"/>
      <c r="AI18" s="1758"/>
      <c r="AJ18" s="1759"/>
      <c r="AK18" s="225"/>
      <c r="AM18" s="36"/>
      <c r="AN18" s="36"/>
    </row>
    <row r="19" spans="1:40" s="15" customFormat="1" ht="20.100000000000001" customHeight="1">
      <c r="B19" s="1772"/>
      <c r="C19" s="1773"/>
      <c r="D19" s="1773"/>
      <c r="E19" s="1773"/>
      <c r="F19" s="1773"/>
      <c r="G19" s="1773"/>
      <c r="H19" s="1773"/>
      <c r="I19" s="1773"/>
      <c r="J19" s="1773"/>
      <c r="K19" s="1774"/>
      <c r="L19" s="1772"/>
      <c r="M19" s="1773"/>
      <c r="N19" s="1773"/>
      <c r="O19" s="1773"/>
      <c r="P19" s="1773"/>
      <c r="Q19" s="1773"/>
      <c r="R19" s="1773"/>
      <c r="S19" s="1773"/>
      <c r="T19" s="1773"/>
      <c r="U19" s="1773"/>
      <c r="V19" s="1773"/>
      <c r="W19" s="1773"/>
      <c r="X19" s="1774"/>
      <c r="Y19" s="1760"/>
      <c r="Z19" s="1761"/>
      <c r="AA19" s="1761"/>
      <c r="AB19" s="1761"/>
      <c r="AC19" s="1761"/>
      <c r="AD19" s="1761"/>
      <c r="AE19" s="1761"/>
      <c r="AF19" s="1761"/>
      <c r="AG19" s="1762"/>
      <c r="AH19" s="1760"/>
      <c r="AI19" s="1761"/>
      <c r="AJ19" s="1762"/>
      <c r="AK19" s="225"/>
      <c r="AM19" s="46"/>
      <c r="AN19" s="46"/>
    </row>
    <row r="20" spans="1:40" s="15" customFormat="1" ht="20.100000000000001" customHeight="1">
      <c r="B20" s="1772"/>
      <c r="C20" s="1773"/>
      <c r="D20" s="1773"/>
      <c r="E20" s="1773"/>
      <c r="F20" s="1773"/>
      <c r="G20" s="1773"/>
      <c r="H20" s="1773"/>
      <c r="I20" s="1773"/>
      <c r="J20" s="1773"/>
      <c r="K20" s="1774"/>
      <c r="L20" s="1772"/>
      <c r="M20" s="1773"/>
      <c r="N20" s="1773"/>
      <c r="O20" s="1773"/>
      <c r="P20" s="1773"/>
      <c r="Q20" s="1773"/>
      <c r="R20" s="1773"/>
      <c r="S20" s="1773"/>
      <c r="T20" s="1773"/>
      <c r="U20" s="1773"/>
      <c r="V20" s="1773"/>
      <c r="W20" s="1773"/>
      <c r="X20" s="1774"/>
      <c r="Y20" s="1763"/>
      <c r="Z20" s="1764"/>
      <c r="AA20" s="1764"/>
      <c r="AB20" s="1764"/>
      <c r="AC20" s="1764"/>
      <c r="AD20" s="1764"/>
      <c r="AE20" s="1764"/>
      <c r="AF20" s="1764"/>
      <c r="AG20" s="1765"/>
      <c r="AH20" s="1763"/>
      <c r="AI20" s="1764"/>
      <c r="AJ20" s="1765"/>
      <c r="AK20" s="225"/>
      <c r="AM20" s="46"/>
      <c r="AN20" s="46"/>
    </row>
    <row r="21" spans="1:40" s="15" customFormat="1" ht="20.100000000000001" customHeight="1">
      <c r="B21" s="1778"/>
      <c r="C21" s="1779"/>
      <c r="D21" s="1779"/>
      <c r="E21" s="1779"/>
      <c r="F21" s="1779"/>
      <c r="G21" s="1779"/>
      <c r="H21" s="1779"/>
      <c r="I21" s="1779"/>
      <c r="J21" s="1779"/>
      <c r="K21" s="1780"/>
      <c r="L21" s="1778"/>
      <c r="M21" s="1779"/>
      <c r="N21" s="1779"/>
      <c r="O21" s="1779"/>
      <c r="P21" s="1779"/>
      <c r="Q21" s="1779"/>
      <c r="R21" s="1779"/>
      <c r="S21" s="1779"/>
      <c r="T21" s="1779"/>
      <c r="U21" s="1779"/>
      <c r="V21" s="1779"/>
      <c r="W21" s="1779"/>
      <c r="X21" s="1780"/>
      <c r="Y21" s="1766"/>
      <c r="Z21" s="1767"/>
      <c r="AA21" s="1767"/>
      <c r="AB21" s="1767"/>
      <c r="AC21" s="1767"/>
      <c r="AD21" s="1767"/>
      <c r="AE21" s="1767"/>
      <c r="AF21" s="1767"/>
      <c r="AG21" s="1768"/>
      <c r="AH21" s="1766"/>
      <c r="AI21" s="1767"/>
      <c r="AJ21" s="1768"/>
      <c r="AK21" s="225"/>
      <c r="AM21" s="46"/>
      <c r="AN21" s="46"/>
    </row>
    <row r="22" spans="1:40" s="15" customFormat="1" ht="20.100000000000001" customHeight="1">
      <c r="B22" s="1772"/>
      <c r="C22" s="1773"/>
      <c r="D22" s="1773"/>
      <c r="E22" s="1773"/>
      <c r="F22" s="1773"/>
      <c r="G22" s="1773"/>
      <c r="H22" s="1773"/>
      <c r="I22" s="1773"/>
      <c r="J22" s="1773"/>
      <c r="K22" s="1774"/>
      <c r="L22" s="1772"/>
      <c r="M22" s="1773"/>
      <c r="N22" s="1773"/>
      <c r="O22" s="1773"/>
      <c r="P22" s="1773"/>
      <c r="Q22" s="1773"/>
      <c r="R22" s="1773"/>
      <c r="S22" s="1773"/>
      <c r="T22" s="1773"/>
      <c r="U22" s="1773"/>
      <c r="V22" s="1773"/>
      <c r="W22" s="1773"/>
      <c r="X22" s="1774"/>
      <c r="Y22" s="1760"/>
      <c r="Z22" s="1761"/>
      <c r="AA22" s="1761"/>
      <c r="AB22" s="1761"/>
      <c r="AC22" s="1761"/>
      <c r="AD22" s="1761"/>
      <c r="AE22" s="1761"/>
      <c r="AF22" s="1761"/>
      <c r="AG22" s="1762"/>
      <c r="AH22" s="1760"/>
      <c r="AI22" s="1761"/>
      <c r="AJ22" s="1762"/>
      <c r="AK22" s="225"/>
      <c r="AM22" s="46"/>
      <c r="AN22" s="46"/>
    </row>
    <row r="23" spans="1:40" s="15" customFormat="1" ht="20.100000000000001" customHeight="1">
      <c r="B23" s="1775"/>
      <c r="C23" s="1776"/>
      <c r="D23" s="1776"/>
      <c r="E23" s="1776"/>
      <c r="F23" s="1776"/>
      <c r="G23" s="1776"/>
      <c r="H23" s="1776"/>
      <c r="I23" s="1776"/>
      <c r="J23" s="1776"/>
      <c r="K23" s="1777"/>
      <c r="L23" s="1775"/>
      <c r="M23" s="1776"/>
      <c r="N23" s="1776"/>
      <c r="O23" s="1776"/>
      <c r="P23" s="1776"/>
      <c r="Q23" s="1776"/>
      <c r="R23" s="1776"/>
      <c r="S23" s="1776"/>
      <c r="T23" s="1776"/>
      <c r="U23" s="1776"/>
      <c r="V23" s="1776"/>
      <c r="W23" s="1776"/>
      <c r="X23" s="1777"/>
      <c r="Y23" s="1763"/>
      <c r="Z23" s="1764"/>
      <c r="AA23" s="1764"/>
      <c r="AB23" s="1764"/>
      <c r="AC23" s="1764"/>
      <c r="AD23" s="1764"/>
      <c r="AE23" s="1764"/>
      <c r="AF23" s="1764"/>
      <c r="AG23" s="1765"/>
      <c r="AH23" s="1763"/>
      <c r="AI23" s="1764"/>
      <c r="AJ23" s="1765"/>
      <c r="AK23" s="225"/>
      <c r="AM23" s="46"/>
      <c r="AN23" s="46"/>
    </row>
    <row r="24" spans="1:40" s="15" customFormat="1" ht="20.100000000000001" customHeight="1">
      <c r="B24" s="1772"/>
      <c r="C24" s="1773"/>
      <c r="D24" s="1773"/>
      <c r="E24" s="1773"/>
      <c r="F24" s="1773"/>
      <c r="G24" s="1773"/>
      <c r="H24" s="1773"/>
      <c r="I24" s="1773"/>
      <c r="J24" s="1773"/>
      <c r="K24" s="1774"/>
      <c r="L24" s="1772"/>
      <c r="M24" s="1773"/>
      <c r="N24" s="1773"/>
      <c r="O24" s="1773"/>
      <c r="P24" s="1773"/>
      <c r="Q24" s="1773"/>
      <c r="R24" s="1773"/>
      <c r="S24" s="1773"/>
      <c r="T24" s="1773"/>
      <c r="U24" s="1773"/>
      <c r="V24" s="1773"/>
      <c r="W24" s="1773"/>
      <c r="X24" s="1774"/>
      <c r="Y24" s="1766"/>
      <c r="Z24" s="1767"/>
      <c r="AA24" s="1767"/>
      <c r="AB24" s="1767"/>
      <c r="AC24" s="1767"/>
      <c r="AD24" s="1767"/>
      <c r="AE24" s="1767"/>
      <c r="AF24" s="1767"/>
      <c r="AG24" s="1768"/>
      <c r="AH24" s="1766"/>
      <c r="AI24" s="1767"/>
      <c r="AJ24" s="1768"/>
      <c r="AK24" s="225"/>
      <c r="AM24" s="46"/>
      <c r="AN24" s="46"/>
    </row>
    <row r="25" spans="1:40" s="15" customFormat="1" ht="20.100000000000001" customHeight="1">
      <c r="B25" s="1772"/>
      <c r="C25" s="1773"/>
      <c r="D25" s="1773"/>
      <c r="E25" s="1773"/>
      <c r="F25" s="1773"/>
      <c r="G25" s="1773"/>
      <c r="H25" s="1773"/>
      <c r="I25" s="1773"/>
      <c r="J25" s="1773"/>
      <c r="K25" s="1774"/>
      <c r="L25" s="1772"/>
      <c r="M25" s="1773"/>
      <c r="N25" s="1773"/>
      <c r="O25" s="1773"/>
      <c r="P25" s="1773"/>
      <c r="Q25" s="1773"/>
      <c r="R25" s="1773"/>
      <c r="S25" s="1773"/>
      <c r="T25" s="1773"/>
      <c r="U25" s="1773"/>
      <c r="V25" s="1773"/>
      <c r="W25" s="1773"/>
      <c r="X25" s="1774"/>
      <c r="Y25" s="1760"/>
      <c r="Z25" s="1761"/>
      <c r="AA25" s="1761"/>
      <c r="AB25" s="1761"/>
      <c r="AC25" s="1761"/>
      <c r="AD25" s="1761"/>
      <c r="AE25" s="1761"/>
      <c r="AF25" s="1761"/>
      <c r="AG25" s="1762"/>
      <c r="AH25" s="1760"/>
      <c r="AI25" s="1761"/>
      <c r="AJ25" s="1762"/>
      <c r="AK25" s="225"/>
      <c r="AM25" s="46"/>
      <c r="AN25" s="46"/>
    </row>
    <row r="26" spans="1:40" s="15" customFormat="1" ht="20.100000000000001" customHeight="1">
      <c r="B26" s="1775"/>
      <c r="C26" s="1776"/>
      <c r="D26" s="1776"/>
      <c r="E26" s="1776"/>
      <c r="F26" s="1776"/>
      <c r="G26" s="1776"/>
      <c r="H26" s="1776"/>
      <c r="I26" s="1776"/>
      <c r="J26" s="1776"/>
      <c r="K26" s="1777"/>
      <c r="L26" s="1775"/>
      <c r="M26" s="1776"/>
      <c r="N26" s="1776"/>
      <c r="O26" s="1776"/>
      <c r="P26" s="1776"/>
      <c r="Q26" s="1776"/>
      <c r="R26" s="1776"/>
      <c r="S26" s="1776"/>
      <c r="T26" s="1776"/>
      <c r="U26" s="1776"/>
      <c r="V26" s="1776"/>
      <c r="W26" s="1776"/>
      <c r="X26" s="1777"/>
      <c r="Y26" s="1763"/>
      <c r="Z26" s="1764"/>
      <c r="AA26" s="1764"/>
      <c r="AB26" s="1764"/>
      <c r="AC26" s="1764"/>
      <c r="AD26" s="1764"/>
      <c r="AE26" s="1764"/>
      <c r="AF26" s="1764"/>
      <c r="AG26" s="1765"/>
      <c r="AH26" s="1763"/>
      <c r="AI26" s="1764"/>
      <c r="AJ26" s="1765"/>
      <c r="AK26" s="225"/>
      <c r="AM26" s="46"/>
      <c r="AN26" s="46"/>
    </row>
    <row r="27" spans="1:40" s="15" customFormat="1" ht="20.100000000000001" customHeight="1">
      <c r="B27" s="1778"/>
      <c r="C27" s="1779"/>
      <c r="D27" s="1779"/>
      <c r="E27" s="1779"/>
      <c r="F27" s="1779"/>
      <c r="G27" s="1779"/>
      <c r="H27" s="1779"/>
      <c r="I27" s="1779"/>
      <c r="J27" s="1779"/>
      <c r="K27" s="1780"/>
      <c r="L27" s="1778"/>
      <c r="M27" s="1779"/>
      <c r="N27" s="1779"/>
      <c r="O27" s="1779"/>
      <c r="P27" s="1779"/>
      <c r="Q27" s="1779"/>
      <c r="R27" s="1779"/>
      <c r="S27" s="1779"/>
      <c r="T27" s="1779"/>
      <c r="U27" s="1779"/>
      <c r="V27" s="1779"/>
      <c r="W27" s="1779"/>
      <c r="X27" s="1780"/>
      <c r="Y27" s="1766"/>
      <c r="Z27" s="1767"/>
      <c r="AA27" s="1767"/>
      <c r="AB27" s="1767"/>
      <c r="AC27" s="1767"/>
      <c r="AD27" s="1767"/>
      <c r="AE27" s="1767"/>
      <c r="AF27" s="1767"/>
      <c r="AG27" s="1768"/>
      <c r="AH27" s="1766"/>
      <c r="AI27" s="1767"/>
      <c r="AJ27" s="1768"/>
      <c r="AK27" s="225"/>
      <c r="AM27" s="46"/>
      <c r="AN27" s="46"/>
    </row>
    <row r="28" spans="1:40" s="15" customFormat="1" ht="20.100000000000001" customHeight="1">
      <c r="B28" s="1772"/>
      <c r="C28" s="1773"/>
      <c r="D28" s="1773"/>
      <c r="E28" s="1773"/>
      <c r="F28" s="1773"/>
      <c r="G28" s="1773"/>
      <c r="H28" s="1773"/>
      <c r="I28" s="1773"/>
      <c r="J28" s="1773"/>
      <c r="K28" s="1774"/>
      <c r="L28" s="1772"/>
      <c r="M28" s="1773"/>
      <c r="N28" s="1773"/>
      <c r="O28" s="1773"/>
      <c r="P28" s="1773"/>
      <c r="Q28" s="1773"/>
      <c r="R28" s="1773"/>
      <c r="S28" s="1773"/>
      <c r="T28" s="1773"/>
      <c r="U28" s="1773"/>
      <c r="V28" s="1773"/>
      <c r="W28" s="1773"/>
      <c r="X28" s="1774"/>
      <c r="Y28" s="1760"/>
      <c r="Z28" s="1761"/>
      <c r="AA28" s="1761"/>
      <c r="AB28" s="1761"/>
      <c r="AC28" s="1761"/>
      <c r="AD28" s="1761"/>
      <c r="AE28" s="1761"/>
      <c r="AF28" s="1761"/>
      <c r="AG28" s="1762"/>
      <c r="AH28" s="1760"/>
      <c r="AI28" s="1761"/>
      <c r="AJ28" s="1762"/>
      <c r="AK28" s="225"/>
      <c r="AM28" s="46"/>
      <c r="AN28" s="46"/>
    </row>
    <row r="29" spans="1:40" s="4" customFormat="1" ht="20.100000000000001" customHeight="1">
      <c r="B29" s="1781"/>
      <c r="C29" s="1782"/>
      <c r="D29" s="1782"/>
      <c r="E29" s="1782"/>
      <c r="F29" s="1782"/>
      <c r="G29" s="1782"/>
      <c r="H29" s="1782"/>
      <c r="I29" s="1782"/>
      <c r="J29" s="1782"/>
      <c r="K29" s="1783"/>
      <c r="L29" s="1781"/>
      <c r="M29" s="1782"/>
      <c r="N29" s="1782"/>
      <c r="O29" s="1782"/>
      <c r="P29" s="1782"/>
      <c r="Q29" s="1782"/>
      <c r="R29" s="1782"/>
      <c r="S29" s="1782"/>
      <c r="T29" s="1782"/>
      <c r="U29" s="1782"/>
      <c r="V29" s="1782"/>
      <c r="W29" s="1782"/>
      <c r="X29" s="1783"/>
      <c r="Y29" s="1769"/>
      <c r="Z29" s="1770"/>
      <c r="AA29" s="1770"/>
      <c r="AB29" s="1770"/>
      <c r="AC29" s="1770"/>
      <c r="AD29" s="1770"/>
      <c r="AE29" s="1770"/>
      <c r="AF29" s="1770"/>
      <c r="AG29" s="1771"/>
      <c r="AH29" s="1769"/>
      <c r="AI29" s="1770"/>
      <c r="AJ29" s="1771"/>
      <c r="AK29" s="225"/>
      <c r="AM29" s="36"/>
      <c r="AN29" s="36"/>
    </row>
    <row r="30" spans="1:40" s="4" customFormat="1" ht="20.100000000000001" customHeight="1">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656"/>
      <c r="Z30" s="656"/>
      <c r="AA30" s="1630" t="s">
        <v>1689</v>
      </c>
      <c r="AB30" s="1630"/>
      <c r="AC30" s="1630"/>
      <c r="AD30" s="1630"/>
      <c r="AE30" s="1630"/>
      <c r="AF30" s="1630"/>
      <c r="AG30" s="1630"/>
      <c r="AH30" s="1630"/>
      <c r="AI30" s="1630"/>
      <c r="AJ30" s="1630"/>
      <c r="AK30" s="225"/>
      <c r="AM30" s="36"/>
      <c r="AN30" s="36"/>
    </row>
    <row r="31" spans="1:40" s="4" customFormat="1" ht="10.050000000000001" customHeight="1">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M31" s="36"/>
      <c r="AN31" s="36"/>
    </row>
    <row r="32" spans="1:40" s="3" customFormat="1" ht="20.100000000000001" customHeight="1">
      <c r="A32" s="708">
        <v>3</v>
      </c>
      <c r="B32" s="3" t="s">
        <v>1954</v>
      </c>
      <c r="AM32" s="36"/>
      <c r="AN32" s="36"/>
    </row>
    <row r="33" spans="1:40" s="41" customFormat="1" ht="20.100000000000001" customHeight="1">
      <c r="A33" s="219"/>
      <c r="B33" s="1784" t="s">
        <v>332</v>
      </c>
      <c r="C33" s="1359"/>
      <c r="D33" s="1360"/>
      <c r="E33" s="1360"/>
      <c r="F33" s="1360"/>
      <c r="G33" s="1360"/>
      <c r="H33" s="1360"/>
      <c r="I33" s="1360"/>
      <c r="J33" s="1360"/>
      <c r="K33" s="1360"/>
      <c r="L33" s="1360"/>
      <c r="M33" s="1360"/>
      <c r="N33" s="1360"/>
      <c r="O33" s="1360"/>
      <c r="P33" s="1360"/>
      <c r="Q33" s="1360"/>
      <c r="R33" s="1360"/>
      <c r="S33" s="1360"/>
      <c r="T33" s="1360"/>
      <c r="U33" s="1360"/>
      <c r="V33" s="1360"/>
      <c r="W33" s="1360"/>
      <c r="X33" s="1360"/>
      <c r="Y33" s="1360"/>
      <c r="Z33" s="1360"/>
      <c r="AA33" s="1360"/>
      <c r="AB33" s="1360"/>
      <c r="AC33" s="1360"/>
      <c r="AD33" s="1360"/>
      <c r="AE33" s="1360"/>
      <c r="AF33" s="1360"/>
      <c r="AG33" s="1360"/>
      <c r="AH33" s="1360"/>
      <c r="AI33" s="1360"/>
      <c r="AJ33" s="1361"/>
      <c r="AK33" s="229"/>
      <c r="AM33" s="36"/>
      <c r="AN33" s="36"/>
    </row>
    <row r="34" spans="1:40" s="84" customFormat="1" ht="20.100000000000001" customHeight="1">
      <c r="A34" s="326"/>
      <c r="B34" s="1785"/>
      <c r="C34" s="1362"/>
      <c r="D34" s="1363"/>
      <c r="E34" s="1363"/>
      <c r="F34" s="1363"/>
      <c r="G34" s="1363"/>
      <c r="H34" s="1363"/>
      <c r="I34" s="1363"/>
      <c r="J34" s="1363"/>
      <c r="K34" s="1363"/>
      <c r="L34" s="1363"/>
      <c r="M34" s="1363"/>
      <c r="N34" s="1363"/>
      <c r="O34" s="1363"/>
      <c r="P34" s="1363"/>
      <c r="Q34" s="1363"/>
      <c r="R34" s="1363"/>
      <c r="S34" s="1363"/>
      <c r="T34" s="1363"/>
      <c r="U34" s="1363"/>
      <c r="V34" s="1363"/>
      <c r="W34" s="1363"/>
      <c r="X34" s="1363"/>
      <c r="Y34" s="1363"/>
      <c r="Z34" s="1363"/>
      <c r="AA34" s="1363"/>
      <c r="AB34" s="1363"/>
      <c r="AC34" s="1363"/>
      <c r="AD34" s="1363"/>
      <c r="AE34" s="1363"/>
      <c r="AF34" s="1363"/>
      <c r="AG34" s="1363"/>
      <c r="AH34" s="1363"/>
      <c r="AI34" s="1363"/>
      <c r="AJ34" s="1364"/>
      <c r="AK34" s="229"/>
      <c r="AM34" s="46"/>
      <c r="AN34" s="46"/>
    </row>
    <row r="35" spans="1:40" s="84" customFormat="1" ht="20.100000000000001" customHeight="1">
      <c r="A35" s="326"/>
      <c r="B35" s="1785"/>
      <c r="C35" s="1362"/>
      <c r="D35" s="1363"/>
      <c r="E35" s="1363"/>
      <c r="F35" s="1363"/>
      <c r="G35" s="1363"/>
      <c r="H35" s="1363"/>
      <c r="I35" s="1363"/>
      <c r="J35" s="1363"/>
      <c r="K35" s="1363"/>
      <c r="L35" s="1363"/>
      <c r="M35" s="1363"/>
      <c r="N35" s="1363"/>
      <c r="O35" s="1363"/>
      <c r="P35" s="1363"/>
      <c r="Q35" s="1363"/>
      <c r="R35" s="1363"/>
      <c r="S35" s="1363"/>
      <c r="T35" s="1363"/>
      <c r="U35" s="1363"/>
      <c r="V35" s="1363"/>
      <c r="W35" s="1363"/>
      <c r="X35" s="1363"/>
      <c r="Y35" s="1363"/>
      <c r="Z35" s="1363"/>
      <c r="AA35" s="1363"/>
      <c r="AB35" s="1363"/>
      <c r="AC35" s="1363"/>
      <c r="AD35" s="1363"/>
      <c r="AE35" s="1363"/>
      <c r="AF35" s="1363"/>
      <c r="AG35" s="1363"/>
      <c r="AH35" s="1363"/>
      <c r="AI35" s="1363"/>
      <c r="AJ35" s="1364"/>
      <c r="AK35" s="229"/>
      <c r="AM35" s="46"/>
      <c r="AN35" s="46"/>
    </row>
    <row r="36" spans="1:40" s="84" customFormat="1" ht="20.100000000000001" customHeight="1">
      <c r="A36" s="326"/>
      <c r="B36" s="1785"/>
      <c r="C36" s="1362"/>
      <c r="D36" s="1363"/>
      <c r="E36" s="1363"/>
      <c r="F36" s="1363"/>
      <c r="G36" s="1363"/>
      <c r="H36" s="1363"/>
      <c r="I36" s="1363"/>
      <c r="J36" s="1363"/>
      <c r="K36" s="1363"/>
      <c r="L36" s="1363"/>
      <c r="M36" s="1363"/>
      <c r="N36" s="1363"/>
      <c r="O36" s="1363"/>
      <c r="P36" s="1363"/>
      <c r="Q36" s="1363"/>
      <c r="R36" s="1363"/>
      <c r="S36" s="1363"/>
      <c r="T36" s="1363"/>
      <c r="U36" s="1363"/>
      <c r="V36" s="1363"/>
      <c r="W36" s="1363"/>
      <c r="X36" s="1363"/>
      <c r="Y36" s="1363"/>
      <c r="Z36" s="1363"/>
      <c r="AA36" s="1363"/>
      <c r="AB36" s="1363"/>
      <c r="AC36" s="1363"/>
      <c r="AD36" s="1363"/>
      <c r="AE36" s="1363"/>
      <c r="AF36" s="1363"/>
      <c r="AG36" s="1363"/>
      <c r="AH36" s="1363"/>
      <c r="AI36" s="1363"/>
      <c r="AJ36" s="1364"/>
      <c r="AK36" s="229"/>
      <c r="AM36" s="46"/>
      <c r="AN36" s="46"/>
    </row>
    <row r="37" spans="1:40" s="41" customFormat="1" ht="20.100000000000001" customHeight="1">
      <c r="A37" s="219"/>
      <c r="B37" s="1786"/>
      <c r="C37" s="1365"/>
      <c r="D37" s="1366"/>
      <c r="E37" s="1366"/>
      <c r="F37" s="1366"/>
      <c r="G37" s="1366"/>
      <c r="H37" s="1366"/>
      <c r="I37" s="1366"/>
      <c r="J37" s="1366"/>
      <c r="K37" s="1366"/>
      <c r="L37" s="1366"/>
      <c r="M37" s="1366"/>
      <c r="N37" s="1366"/>
      <c r="O37" s="1366"/>
      <c r="P37" s="1366"/>
      <c r="Q37" s="1366"/>
      <c r="R37" s="1366"/>
      <c r="S37" s="1366"/>
      <c r="T37" s="1366"/>
      <c r="U37" s="1366"/>
      <c r="V37" s="1366"/>
      <c r="W37" s="1366"/>
      <c r="X37" s="1366"/>
      <c r="Y37" s="1366"/>
      <c r="Z37" s="1366"/>
      <c r="AA37" s="1366"/>
      <c r="AB37" s="1366"/>
      <c r="AC37" s="1366"/>
      <c r="AD37" s="1366"/>
      <c r="AE37" s="1366"/>
      <c r="AF37" s="1366"/>
      <c r="AG37" s="1366"/>
      <c r="AH37" s="1366"/>
      <c r="AI37" s="1366"/>
      <c r="AJ37" s="1367"/>
      <c r="AK37" s="229"/>
      <c r="AM37" s="36"/>
      <c r="AN37" s="36"/>
    </row>
    <row r="38" spans="1:40" s="41" customFormat="1" ht="20.100000000000001" customHeight="1">
      <c r="A38" s="219"/>
      <c r="B38" s="1784" t="s">
        <v>456</v>
      </c>
      <c r="C38" s="1359"/>
      <c r="D38" s="1360"/>
      <c r="E38" s="1360"/>
      <c r="F38" s="1360"/>
      <c r="G38" s="1360"/>
      <c r="H38" s="1360"/>
      <c r="I38" s="1360"/>
      <c r="J38" s="1360"/>
      <c r="K38" s="1360"/>
      <c r="L38" s="1360"/>
      <c r="M38" s="1360"/>
      <c r="N38" s="1360"/>
      <c r="O38" s="1360"/>
      <c r="P38" s="1360"/>
      <c r="Q38" s="1360"/>
      <c r="R38" s="1360"/>
      <c r="S38" s="1360"/>
      <c r="T38" s="1360"/>
      <c r="U38" s="1360"/>
      <c r="V38" s="1360"/>
      <c r="W38" s="1360"/>
      <c r="X38" s="1360"/>
      <c r="Y38" s="1360"/>
      <c r="Z38" s="1360"/>
      <c r="AA38" s="1360"/>
      <c r="AB38" s="1360"/>
      <c r="AC38" s="1360"/>
      <c r="AD38" s="1360"/>
      <c r="AE38" s="1360"/>
      <c r="AF38" s="1360"/>
      <c r="AG38" s="1360"/>
      <c r="AH38" s="1360"/>
      <c r="AI38" s="1360"/>
      <c r="AJ38" s="1361"/>
      <c r="AK38" s="229"/>
      <c r="AM38" s="36"/>
      <c r="AN38" s="36"/>
    </row>
    <row r="39" spans="1:40" s="84" customFormat="1" ht="20.100000000000001" customHeight="1">
      <c r="A39" s="326"/>
      <c r="B39" s="1785"/>
      <c r="C39" s="1362"/>
      <c r="D39" s="1363"/>
      <c r="E39" s="1363"/>
      <c r="F39" s="1363"/>
      <c r="G39" s="1363"/>
      <c r="H39" s="1363"/>
      <c r="I39" s="1363"/>
      <c r="J39" s="1363"/>
      <c r="K39" s="1363"/>
      <c r="L39" s="1363"/>
      <c r="M39" s="1363"/>
      <c r="N39" s="1363"/>
      <c r="O39" s="1363"/>
      <c r="P39" s="1363"/>
      <c r="Q39" s="1363"/>
      <c r="R39" s="1363"/>
      <c r="S39" s="1363"/>
      <c r="T39" s="1363"/>
      <c r="U39" s="1363"/>
      <c r="V39" s="1363"/>
      <c r="W39" s="1363"/>
      <c r="X39" s="1363"/>
      <c r="Y39" s="1363"/>
      <c r="Z39" s="1363"/>
      <c r="AA39" s="1363"/>
      <c r="AB39" s="1363"/>
      <c r="AC39" s="1363"/>
      <c r="AD39" s="1363"/>
      <c r="AE39" s="1363"/>
      <c r="AF39" s="1363"/>
      <c r="AG39" s="1363"/>
      <c r="AH39" s="1363"/>
      <c r="AI39" s="1363"/>
      <c r="AJ39" s="1364"/>
      <c r="AK39" s="229"/>
      <c r="AM39" s="46"/>
      <c r="AN39" s="46"/>
    </row>
    <row r="40" spans="1:40" s="84" customFormat="1" ht="20.100000000000001" customHeight="1">
      <c r="A40" s="326"/>
      <c r="B40" s="1785"/>
      <c r="C40" s="1362"/>
      <c r="D40" s="1363"/>
      <c r="E40" s="1363"/>
      <c r="F40" s="1363"/>
      <c r="G40" s="1363"/>
      <c r="H40" s="1363"/>
      <c r="I40" s="1363"/>
      <c r="J40" s="1363"/>
      <c r="K40" s="1363"/>
      <c r="L40" s="1363"/>
      <c r="M40" s="1363"/>
      <c r="N40" s="1363"/>
      <c r="O40" s="1363"/>
      <c r="P40" s="1363"/>
      <c r="Q40" s="1363"/>
      <c r="R40" s="1363"/>
      <c r="S40" s="1363"/>
      <c r="T40" s="1363"/>
      <c r="U40" s="1363"/>
      <c r="V40" s="1363"/>
      <c r="W40" s="1363"/>
      <c r="X40" s="1363"/>
      <c r="Y40" s="1363"/>
      <c r="Z40" s="1363"/>
      <c r="AA40" s="1363"/>
      <c r="AB40" s="1363"/>
      <c r="AC40" s="1363"/>
      <c r="AD40" s="1363"/>
      <c r="AE40" s="1363"/>
      <c r="AF40" s="1363"/>
      <c r="AG40" s="1363"/>
      <c r="AH40" s="1363"/>
      <c r="AI40" s="1363"/>
      <c r="AJ40" s="1364"/>
      <c r="AK40" s="229"/>
      <c r="AM40" s="46"/>
      <c r="AN40" s="46"/>
    </row>
    <row r="41" spans="1:40" s="84" customFormat="1" ht="20.100000000000001" customHeight="1">
      <c r="A41" s="326"/>
      <c r="B41" s="1785"/>
      <c r="C41" s="1362"/>
      <c r="D41" s="1363"/>
      <c r="E41" s="1363"/>
      <c r="F41" s="1363"/>
      <c r="G41" s="1363"/>
      <c r="H41" s="1363"/>
      <c r="I41" s="1363"/>
      <c r="J41" s="1363"/>
      <c r="K41" s="1363"/>
      <c r="L41" s="1363"/>
      <c r="M41" s="1363"/>
      <c r="N41" s="1363"/>
      <c r="O41" s="1363"/>
      <c r="P41" s="1363"/>
      <c r="Q41" s="1363"/>
      <c r="R41" s="1363"/>
      <c r="S41" s="1363"/>
      <c r="T41" s="1363"/>
      <c r="U41" s="1363"/>
      <c r="V41" s="1363"/>
      <c r="W41" s="1363"/>
      <c r="X41" s="1363"/>
      <c r="Y41" s="1363"/>
      <c r="Z41" s="1363"/>
      <c r="AA41" s="1363"/>
      <c r="AB41" s="1363"/>
      <c r="AC41" s="1363"/>
      <c r="AD41" s="1363"/>
      <c r="AE41" s="1363"/>
      <c r="AF41" s="1363"/>
      <c r="AG41" s="1363"/>
      <c r="AH41" s="1363"/>
      <c r="AI41" s="1363"/>
      <c r="AJ41" s="1364"/>
      <c r="AK41" s="229"/>
      <c r="AM41" s="46"/>
      <c r="AN41" s="46"/>
    </row>
    <row r="42" spans="1:40" s="41" customFormat="1" ht="20.100000000000001" customHeight="1">
      <c r="A42" s="219"/>
      <c r="B42" s="1786"/>
      <c r="C42" s="1365"/>
      <c r="D42" s="1366"/>
      <c r="E42" s="1366"/>
      <c r="F42" s="1366"/>
      <c r="G42" s="1366"/>
      <c r="H42" s="1366"/>
      <c r="I42" s="1366"/>
      <c r="J42" s="1366"/>
      <c r="K42" s="1366"/>
      <c r="L42" s="1366"/>
      <c r="M42" s="1366"/>
      <c r="N42" s="1366"/>
      <c r="O42" s="1366"/>
      <c r="P42" s="1366"/>
      <c r="Q42" s="1366"/>
      <c r="R42" s="1366"/>
      <c r="S42" s="1366"/>
      <c r="T42" s="1366"/>
      <c r="U42" s="1366"/>
      <c r="V42" s="1366"/>
      <c r="W42" s="1366"/>
      <c r="X42" s="1366"/>
      <c r="Y42" s="1366"/>
      <c r="Z42" s="1366"/>
      <c r="AA42" s="1366"/>
      <c r="AB42" s="1366"/>
      <c r="AC42" s="1366"/>
      <c r="AD42" s="1366"/>
      <c r="AE42" s="1366"/>
      <c r="AF42" s="1366"/>
      <c r="AG42" s="1366"/>
      <c r="AH42" s="1366"/>
      <c r="AI42" s="1366"/>
      <c r="AJ42" s="1367"/>
      <c r="AK42" s="229"/>
      <c r="AM42" s="36"/>
      <c r="AN42" s="36"/>
    </row>
    <row r="43" spans="1:40" s="3" customFormat="1" ht="20.100000000000001" customHeight="1">
      <c r="AB43" s="21" t="str">
        <f>表紙!D28</f>
        <v>　　　　　　保育所（園）　   　</v>
      </c>
      <c r="AM43" s="36"/>
      <c r="AN43" s="36"/>
    </row>
    <row r="44" spans="1:40" s="3" customFormat="1" ht="20.100000000000001" customHeight="1">
      <c r="A44" s="708">
        <v>4</v>
      </c>
      <c r="B44" s="3" t="s">
        <v>1955</v>
      </c>
      <c r="AB44" s="21"/>
      <c r="AM44" s="36"/>
      <c r="AN44" s="36"/>
    </row>
    <row r="45" spans="1:40" s="4" customFormat="1" ht="20.100000000000001" customHeight="1">
      <c r="A45" s="753" t="s">
        <v>1957</v>
      </c>
      <c r="B45" s="3" t="s">
        <v>1956</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65"/>
      <c r="AJ45" s="3"/>
      <c r="AK45" s="3"/>
      <c r="AM45" s="36"/>
      <c r="AN45" s="36"/>
    </row>
    <row r="46" spans="1:40" s="4" customFormat="1" ht="20.100000000000001" customHeight="1">
      <c r="A46" s="3"/>
      <c r="B46" s="3" t="s">
        <v>1958</v>
      </c>
      <c r="C46" s="3"/>
      <c r="D46" s="3"/>
      <c r="E46" s="3"/>
      <c r="F46" s="3"/>
      <c r="G46" s="3"/>
      <c r="H46" s="3"/>
      <c r="I46" s="3"/>
      <c r="J46" s="3"/>
      <c r="K46" s="3"/>
      <c r="L46" s="3" t="s">
        <v>2296</v>
      </c>
      <c r="M46" s="3"/>
      <c r="N46" s="3"/>
      <c r="O46" s="3"/>
      <c r="P46" s="3"/>
      <c r="Q46" s="3"/>
      <c r="R46" s="3"/>
      <c r="S46" s="3"/>
      <c r="T46" s="3"/>
      <c r="U46" s="3"/>
      <c r="V46" s="3" t="s">
        <v>2297</v>
      </c>
      <c r="W46" s="3"/>
      <c r="X46" s="3"/>
      <c r="Y46" s="3"/>
      <c r="Z46" s="3"/>
      <c r="AA46" s="3"/>
      <c r="AB46" s="3"/>
      <c r="AC46" s="1787" t="s">
        <v>1410</v>
      </c>
      <c r="AD46" s="1787"/>
      <c r="AE46" s="1787"/>
      <c r="AF46" s="1787"/>
      <c r="AG46" s="1787"/>
      <c r="AH46" s="1787"/>
      <c r="AI46" s="1787"/>
      <c r="AJ46" s="1787"/>
      <c r="AK46" s="3"/>
      <c r="AM46" s="36"/>
      <c r="AN46" s="36"/>
    </row>
    <row r="47" spans="1:40" s="4" customFormat="1" ht="20.100000000000001" customHeight="1">
      <c r="B47" s="1185" t="s">
        <v>324</v>
      </c>
      <c r="C47" s="1377"/>
      <c r="D47" s="1185" t="s">
        <v>548</v>
      </c>
      <c r="E47" s="1377"/>
      <c r="F47" s="1379"/>
      <c r="G47" s="1074"/>
      <c r="H47" s="1072" t="s">
        <v>308</v>
      </c>
      <c r="I47" s="1073"/>
      <c r="J47" s="24"/>
      <c r="K47" s="326"/>
      <c r="L47" s="1185" t="s">
        <v>324</v>
      </c>
      <c r="M47" s="1186"/>
      <c r="N47" s="1185" t="s">
        <v>548</v>
      </c>
      <c r="O47" s="1186"/>
      <c r="P47" s="1187"/>
      <c r="Q47" s="1185" t="s">
        <v>2298</v>
      </c>
      <c r="R47" s="1186"/>
      <c r="S47" s="1186"/>
      <c r="T47" s="24"/>
      <c r="U47" s="1071"/>
      <c r="V47" s="1185" t="s">
        <v>324</v>
      </c>
      <c r="W47" s="1186"/>
      <c r="X47" s="1181" t="s">
        <v>2299</v>
      </c>
      <c r="Y47" s="1182"/>
      <c r="Z47" s="1182"/>
      <c r="AA47" s="1183"/>
      <c r="AC47" s="1787"/>
      <c r="AD47" s="1787"/>
      <c r="AE47" s="1787"/>
      <c r="AF47" s="1787"/>
      <c r="AG47" s="1787"/>
      <c r="AH47" s="1787"/>
      <c r="AI47" s="1787"/>
      <c r="AJ47" s="1787"/>
      <c r="AM47" s="36"/>
      <c r="AN47" s="36"/>
    </row>
    <row r="48" spans="1:40" s="4" customFormat="1" ht="20.100000000000001" customHeight="1">
      <c r="B48" s="1147" t="s">
        <v>311</v>
      </c>
      <c r="C48" s="1379"/>
      <c r="D48" s="1378" t="s">
        <v>715</v>
      </c>
      <c r="E48" s="1377"/>
      <c r="F48" s="1377"/>
      <c r="G48" s="1378" t="s">
        <v>726</v>
      </c>
      <c r="H48" s="1377"/>
      <c r="I48" s="1379"/>
      <c r="J48" s="1075"/>
      <c r="K48" s="326"/>
      <c r="L48" s="1147" t="s">
        <v>311</v>
      </c>
      <c r="M48" s="1148"/>
      <c r="N48" s="1378" t="s">
        <v>715</v>
      </c>
      <c r="O48" s="1376"/>
      <c r="P48" s="1854"/>
      <c r="Q48" s="1378" t="s">
        <v>726</v>
      </c>
      <c r="R48" s="1376"/>
      <c r="S48" s="1376"/>
      <c r="T48" s="1076"/>
      <c r="U48" s="1077"/>
      <c r="V48" s="1147" t="s">
        <v>311</v>
      </c>
      <c r="W48" s="1149"/>
      <c r="X48" s="1855" t="s">
        <v>2300</v>
      </c>
      <c r="Y48" s="1856"/>
      <c r="Z48" s="1856"/>
      <c r="AA48" s="1857"/>
      <c r="AC48" s="1787"/>
      <c r="AD48" s="1787"/>
      <c r="AE48" s="1787"/>
      <c r="AF48" s="1787"/>
      <c r="AG48" s="1787"/>
      <c r="AH48" s="1787"/>
      <c r="AI48" s="1787"/>
      <c r="AJ48" s="1787"/>
      <c r="AM48" s="36"/>
      <c r="AN48" s="36"/>
    </row>
    <row r="49" spans="1:40" s="4" customFormat="1" ht="20.100000000000001" customHeight="1">
      <c r="B49" s="1147" t="s">
        <v>307</v>
      </c>
      <c r="C49" s="1379"/>
      <c r="D49" s="1378" t="s">
        <v>715</v>
      </c>
      <c r="E49" s="1377"/>
      <c r="F49" s="1377"/>
      <c r="G49" s="1378" t="s">
        <v>726</v>
      </c>
      <c r="H49" s="1377"/>
      <c r="I49" s="1379"/>
      <c r="J49" s="1075"/>
      <c r="K49" s="334"/>
      <c r="L49" s="1147" t="s">
        <v>307</v>
      </c>
      <c r="M49" s="1148"/>
      <c r="N49" s="1378" t="s">
        <v>715</v>
      </c>
      <c r="O49" s="1376"/>
      <c r="P49" s="1854"/>
      <c r="Q49" s="1378" t="s">
        <v>726</v>
      </c>
      <c r="R49" s="1376"/>
      <c r="S49" s="1376"/>
      <c r="T49" s="1076"/>
      <c r="U49" s="1077"/>
      <c r="V49" s="1147" t="s">
        <v>307</v>
      </c>
      <c r="W49" s="1149"/>
      <c r="X49" s="1855" t="s">
        <v>2300</v>
      </c>
      <c r="Y49" s="1856"/>
      <c r="Z49" s="1856"/>
      <c r="AA49" s="1857"/>
      <c r="AC49" s="1787"/>
      <c r="AD49" s="1787"/>
      <c r="AE49" s="1787"/>
      <c r="AF49" s="1787"/>
      <c r="AG49" s="1787"/>
      <c r="AH49" s="1787"/>
      <c r="AI49" s="1787"/>
      <c r="AJ49" s="1787"/>
      <c r="AM49" s="36"/>
      <c r="AN49" s="36"/>
    </row>
    <row r="50" spans="1:40" s="21" customFormat="1" ht="14.1" customHeight="1">
      <c r="A50" s="4"/>
      <c r="B50" s="54" t="s">
        <v>716</v>
      </c>
      <c r="O50" s="4"/>
      <c r="P50" s="54" t="s">
        <v>145</v>
      </c>
      <c r="AB50" s="4"/>
      <c r="AC50" s="1787"/>
      <c r="AD50" s="1787"/>
      <c r="AE50" s="1787"/>
      <c r="AF50" s="1787"/>
      <c r="AG50" s="1787"/>
      <c r="AH50" s="1787"/>
      <c r="AI50" s="1787"/>
      <c r="AJ50" s="1787"/>
      <c r="AM50" s="36"/>
      <c r="AN50" s="36"/>
    </row>
    <row r="51" spans="1:40" s="21" customFormat="1" ht="19.8" customHeight="1">
      <c r="B51" s="54" t="s">
        <v>724</v>
      </c>
      <c r="P51" s="54" t="s">
        <v>145</v>
      </c>
      <c r="Q51" s="21" t="s">
        <v>145</v>
      </c>
      <c r="AB51" s="67"/>
      <c r="AC51" s="1787"/>
      <c r="AD51" s="1787"/>
      <c r="AE51" s="1787"/>
      <c r="AF51" s="1787"/>
      <c r="AG51" s="1787"/>
      <c r="AH51" s="1787"/>
      <c r="AI51" s="1787"/>
      <c r="AJ51" s="1787"/>
      <c r="AM51" s="36"/>
      <c r="AN51" s="36"/>
    </row>
    <row r="52" spans="1:40" s="21" customFormat="1" ht="20.100000000000001" customHeight="1">
      <c r="B52" s="54"/>
      <c r="R52" s="66"/>
      <c r="S52" s="66"/>
      <c r="T52" s="66"/>
      <c r="U52" s="51"/>
      <c r="V52" s="51"/>
      <c r="W52" s="51"/>
      <c r="X52" s="67"/>
      <c r="Y52" s="67"/>
      <c r="Z52" s="67"/>
      <c r="AA52" s="67"/>
      <c r="AB52" s="67"/>
      <c r="AC52" s="67"/>
      <c r="AD52" s="67"/>
      <c r="AE52" s="67"/>
      <c r="AF52" s="67"/>
      <c r="AG52" s="67"/>
      <c r="AH52" s="67"/>
      <c r="AM52" s="36"/>
      <c r="AN52" s="36"/>
    </row>
    <row r="53" spans="1:40" s="21" customFormat="1" ht="20.100000000000001" customHeight="1">
      <c r="A53" s="754" t="s">
        <v>1960</v>
      </c>
      <c r="B53" s="3" t="s">
        <v>1961</v>
      </c>
      <c r="C53" s="3"/>
      <c r="D53" s="3"/>
      <c r="E53" s="3"/>
      <c r="F53" s="3"/>
      <c r="G53" s="3"/>
      <c r="H53" s="3"/>
      <c r="I53" s="3"/>
      <c r="J53" s="3"/>
      <c r="K53" s="3"/>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M53" s="36"/>
      <c r="AN53" s="36"/>
    </row>
    <row r="54" spans="1:40" s="21" customFormat="1" ht="20.100000000000001" customHeight="1">
      <c r="B54" s="3" t="s">
        <v>1958</v>
      </c>
      <c r="C54" s="3"/>
      <c r="D54" s="3"/>
      <c r="E54" s="3"/>
      <c r="F54" s="3"/>
      <c r="G54" s="3"/>
      <c r="H54" s="3"/>
      <c r="I54" s="3"/>
      <c r="J54" s="3"/>
      <c r="K54" s="3"/>
      <c r="P54" s="161"/>
      <c r="Q54" s="161"/>
      <c r="R54" s="3" t="s">
        <v>1959</v>
      </c>
      <c r="S54" s="3"/>
      <c r="T54" s="3"/>
      <c r="U54" s="3"/>
      <c r="V54" s="3"/>
      <c r="W54" s="3"/>
      <c r="X54" s="3"/>
      <c r="Y54" s="3"/>
      <c r="Z54" s="3"/>
      <c r="AA54" s="3"/>
      <c r="AF54" s="161"/>
      <c r="AG54" s="161"/>
      <c r="AH54" s="161"/>
      <c r="AI54" s="161"/>
      <c r="AJ54" s="161"/>
      <c r="AK54" s="161"/>
      <c r="AM54" s="36"/>
      <c r="AN54" s="36"/>
    </row>
    <row r="55" spans="1:40" s="21" customFormat="1" ht="20.100000000000001" customHeight="1">
      <c r="B55" s="1185" t="s">
        <v>493</v>
      </c>
      <c r="C55" s="1377"/>
      <c r="D55" s="1377"/>
      <c r="E55" s="1377"/>
      <c r="F55" s="1185" t="s">
        <v>548</v>
      </c>
      <c r="G55" s="1377"/>
      <c r="H55" s="1379"/>
      <c r="I55" s="1186" t="s">
        <v>308</v>
      </c>
      <c r="J55" s="1377"/>
      <c r="K55" s="1377"/>
      <c r="L55" s="1185" t="s">
        <v>25</v>
      </c>
      <c r="M55" s="1377"/>
      <c r="N55" s="1377"/>
      <c r="O55" s="1379"/>
      <c r="P55" s="51"/>
      <c r="Q55" s="67"/>
      <c r="R55" s="1185" t="s">
        <v>493</v>
      </c>
      <c r="S55" s="1377"/>
      <c r="T55" s="1377"/>
      <c r="U55" s="1377"/>
      <c r="V55" s="1185" t="s">
        <v>548</v>
      </c>
      <c r="W55" s="1377"/>
      <c r="X55" s="1379"/>
      <c r="Y55" s="1186" t="s">
        <v>308</v>
      </c>
      <c r="Z55" s="1377"/>
      <c r="AA55" s="1377"/>
      <c r="AB55" s="1185" t="s">
        <v>25</v>
      </c>
      <c r="AC55" s="1377"/>
      <c r="AD55" s="1377"/>
      <c r="AE55" s="1379"/>
      <c r="AM55" s="36"/>
      <c r="AN55" s="36"/>
    </row>
    <row r="56" spans="1:40" s="21" customFormat="1" ht="20.100000000000001" customHeight="1">
      <c r="B56" s="1257" t="s">
        <v>311</v>
      </c>
      <c r="C56" s="1748"/>
      <c r="D56" s="1147" t="s">
        <v>309</v>
      </c>
      <c r="E56" s="1377"/>
      <c r="F56" s="1378" t="s">
        <v>715</v>
      </c>
      <c r="G56" s="1377"/>
      <c r="H56" s="1379"/>
      <c r="I56" s="1376" t="s">
        <v>715</v>
      </c>
      <c r="J56" s="1377"/>
      <c r="K56" s="1377"/>
      <c r="L56" s="1380" t="s">
        <v>346</v>
      </c>
      <c r="M56" s="1381"/>
      <c r="N56" s="1381"/>
      <c r="O56" s="1382"/>
      <c r="P56" s="68"/>
      <c r="Q56" s="68"/>
      <c r="R56" s="1257" t="s">
        <v>311</v>
      </c>
      <c r="S56" s="1748"/>
      <c r="T56" s="1147" t="s">
        <v>309</v>
      </c>
      <c r="U56" s="1377"/>
      <c r="V56" s="1378" t="s">
        <v>715</v>
      </c>
      <c r="W56" s="1377"/>
      <c r="X56" s="1379"/>
      <c r="Y56" s="1376" t="s">
        <v>715</v>
      </c>
      <c r="Z56" s="1377"/>
      <c r="AA56" s="1377"/>
      <c r="AB56" s="1380" t="s">
        <v>346</v>
      </c>
      <c r="AC56" s="1381"/>
      <c r="AD56" s="1381"/>
      <c r="AE56" s="1382"/>
      <c r="AM56" s="36"/>
      <c r="AN56" s="36"/>
    </row>
    <row r="57" spans="1:40" s="21" customFormat="1" ht="20.100000000000001" customHeight="1">
      <c r="B57" s="1749"/>
      <c r="C57" s="1750"/>
      <c r="D57" s="1147" t="s">
        <v>310</v>
      </c>
      <c r="E57" s="1377"/>
      <c r="F57" s="1378" t="s">
        <v>715</v>
      </c>
      <c r="G57" s="1377"/>
      <c r="H57" s="1379"/>
      <c r="I57" s="1376" t="s">
        <v>715</v>
      </c>
      <c r="J57" s="1377"/>
      <c r="K57" s="1377"/>
      <c r="L57" s="1380" t="s">
        <v>346</v>
      </c>
      <c r="M57" s="1381"/>
      <c r="N57" s="1381"/>
      <c r="O57" s="1382"/>
      <c r="P57" s="68"/>
      <c r="Q57" s="68"/>
      <c r="R57" s="1749"/>
      <c r="S57" s="1750"/>
      <c r="T57" s="1147" t="s">
        <v>310</v>
      </c>
      <c r="U57" s="1377"/>
      <c r="V57" s="1378" t="s">
        <v>715</v>
      </c>
      <c r="W57" s="1377"/>
      <c r="X57" s="1379"/>
      <c r="Y57" s="1376" t="s">
        <v>715</v>
      </c>
      <c r="Z57" s="1377"/>
      <c r="AA57" s="1377"/>
      <c r="AB57" s="1380" t="s">
        <v>346</v>
      </c>
      <c r="AC57" s="1381"/>
      <c r="AD57" s="1381"/>
      <c r="AE57" s="1382"/>
      <c r="AM57" s="36"/>
      <c r="AN57" s="36"/>
    </row>
    <row r="58" spans="1:40" s="21" customFormat="1" ht="20.100000000000001" customHeight="1">
      <c r="B58" s="1257" t="s">
        <v>307</v>
      </c>
      <c r="C58" s="1748"/>
      <c r="D58" s="1147" t="s">
        <v>309</v>
      </c>
      <c r="E58" s="1377"/>
      <c r="F58" s="1378" t="s">
        <v>715</v>
      </c>
      <c r="G58" s="1377"/>
      <c r="H58" s="1379"/>
      <c r="I58" s="1376" t="s">
        <v>715</v>
      </c>
      <c r="J58" s="1377"/>
      <c r="K58" s="1377"/>
      <c r="L58" s="1380" t="s">
        <v>346</v>
      </c>
      <c r="M58" s="1381"/>
      <c r="N58" s="1381"/>
      <c r="O58" s="1382"/>
      <c r="P58" s="68"/>
      <c r="Q58" s="68"/>
      <c r="R58" s="1257" t="s">
        <v>307</v>
      </c>
      <c r="S58" s="1748"/>
      <c r="T58" s="1147" t="s">
        <v>309</v>
      </c>
      <c r="U58" s="1377"/>
      <c r="V58" s="1378" t="s">
        <v>715</v>
      </c>
      <c r="W58" s="1377"/>
      <c r="X58" s="1379"/>
      <c r="Y58" s="1376" t="s">
        <v>715</v>
      </c>
      <c r="Z58" s="1377"/>
      <c r="AA58" s="1377"/>
      <c r="AB58" s="1380" t="s">
        <v>346</v>
      </c>
      <c r="AC58" s="1381"/>
      <c r="AD58" s="1381"/>
      <c r="AE58" s="1382"/>
      <c r="AM58" s="36"/>
      <c r="AN58" s="36"/>
    </row>
    <row r="59" spans="1:40" s="21" customFormat="1" ht="20.100000000000001" customHeight="1">
      <c r="B59" s="1749"/>
      <c r="C59" s="1750"/>
      <c r="D59" s="1147" t="s">
        <v>310</v>
      </c>
      <c r="E59" s="1377"/>
      <c r="F59" s="1378" t="s">
        <v>715</v>
      </c>
      <c r="G59" s="1377"/>
      <c r="H59" s="1379"/>
      <c r="I59" s="1376" t="s">
        <v>715</v>
      </c>
      <c r="J59" s="1377"/>
      <c r="K59" s="1377"/>
      <c r="L59" s="1380" t="s">
        <v>346</v>
      </c>
      <c r="M59" s="1381"/>
      <c r="N59" s="1381"/>
      <c r="O59" s="1382"/>
      <c r="P59" s="68"/>
      <c r="Q59" s="68"/>
      <c r="R59" s="1749"/>
      <c r="S59" s="1750"/>
      <c r="T59" s="1147" t="s">
        <v>310</v>
      </c>
      <c r="U59" s="1377"/>
      <c r="V59" s="1378" t="s">
        <v>715</v>
      </c>
      <c r="W59" s="1377"/>
      <c r="X59" s="1379"/>
      <c r="Y59" s="1376" t="s">
        <v>715</v>
      </c>
      <c r="Z59" s="1377"/>
      <c r="AA59" s="1377"/>
      <c r="AB59" s="1380" t="s">
        <v>346</v>
      </c>
      <c r="AC59" s="1381"/>
      <c r="AD59" s="1381"/>
      <c r="AE59" s="1382"/>
      <c r="AM59" s="36"/>
      <c r="AN59" s="36"/>
    </row>
    <row r="60" spans="1:40" s="3" customFormat="1" ht="20.100000000000001" customHeight="1">
      <c r="A60" s="21"/>
      <c r="B60" s="32"/>
      <c r="C60" s="32"/>
      <c r="D60" s="32"/>
      <c r="E60" s="31"/>
      <c r="F60" s="31"/>
      <c r="G60" s="31"/>
      <c r="H60" s="68"/>
      <c r="I60" s="68"/>
      <c r="J60" s="68"/>
      <c r="K60" s="68"/>
      <c r="L60" s="68"/>
      <c r="M60" s="68"/>
      <c r="N60" s="68"/>
      <c r="O60" s="68"/>
      <c r="P60" s="68"/>
      <c r="Q60" s="68"/>
      <c r="R60" s="66"/>
      <c r="S60" s="66"/>
      <c r="T60" s="66"/>
      <c r="U60" s="51"/>
      <c r="V60" s="51"/>
      <c r="W60" s="51"/>
      <c r="X60" s="67"/>
      <c r="Y60" s="67"/>
      <c r="Z60" s="67"/>
      <c r="AA60" s="67"/>
      <c r="AB60" s="67"/>
      <c r="AC60" s="67"/>
      <c r="AD60" s="67"/>
      <c r="AE60" s="67"/>
      <c r="AF60" s="67"/>
      <c r="AG60" s="67"/>
      <c r="AH60" s="67"/>
      <c r="AI60" s="21"/>
      <c r="AJ60" s="21"/>
      <c r="AK60" s="21"/>
      <c r="AM60" s="36"/>
      <c r="AN60" s="36"/>
    </row>
    <row r="61" spans="1:40" s="4" customFormat="1" ht="20.100000000000001" customHeight="1">
      <c r="A61" s="753" t="s">
        <v>1962</v>
      </c>
      <c r="B61" s="3" t="s">
        <v>1963</v>
      </c>
      <c r="C61" s="3"/>
      <c r="D61" s="3"/>
      <c r="E61" s="3"/>
      <c r="F61" s="3"/>
      <c r="G61" s="3"/>
      <c r="H61" s="3"/>
      <c r="I61" s="3"/>
      <c r="J61" s="3"/>
      <c r="K61" s="3"/>
      <c r="L61" s="3"/>
      <c r="M61" s="3"/>
      <c r="N61" s="3"/>
      <c r="AM61" s="36"/>
      <c r="AN61" s="36"/>
    </row>
    <row r="62" spans="1:40" s="4" customFormat="1" ht="20.100000000000001" customHeight="1">
      <c r="B62" s="1185" t="s">
        <v>506</v>
      </c>
      <c r="C62" s="1186"/>
      <c r="D62" s="1186"/>
      <c r="E62" s="1186"/>
      <c r="F62" s="1187"/>
      <c r="G62" s="1754" t="s">
        <v>110</v>
      </c>
      <c r="H62" s="1755"/>
      <c r="I62" s="1755"/>
      <c r="J62" s="1755"/>
      <c r="K62" s="1756"/>
      <c r="L62" s="1851" t="s">
        <v>345</v>
      </c>
      <c r="M62" s="1852"/>
      <c r="N62" s="1852"/>
      <c r="O62" s="1853"/>
      <c r="P62" s="1185" t="s">
        <v>505</v>
      </c>
      <c r="Q62" s="1186"/>
      <c r="R62" s="1186"/>
      <c r="S62" s="1186"/>
      <c r="T62" s="1186"/>
      <c r="U62" s="1186"/>
      <c r="V62" s="1186"/>
      <c r="W62" s="1186"/>
      <c r="X62" s="1186"/>
      <c r="Y62" s="1186"/>
      <c r="Z62" s="1186"/>
      <c r="AA62" s="1186"/>
      <c r="AB62" s="1186"/>
      <c r="AC62" s="1186"/>
      <c r="AD62" s="657"/>
      <c r="AE62" s="1263" t="s">
        <v>1690</v>
      </c>
      <c r="AF62" s="1264"/>
      <c r="AG62" s="1264"/>
      <c r="AH62" s="1263" t="s">
        <v>1691</v>
      </c>
      <c r="AI62" s="1264"/>
      <c r="AJ62" s="1265"/>
      <c r="AK62" s="238"/>
      <c r="AM62" s="36"/>
      <c r="AN62" s="36"/>
    </row>
    <row r="63" spans="1:40" s="4" customFormat="1" ht="20.100000000000001" customHeight="1">
      <c r="B63" s="111" t="s">
        <v>318</v>
      </c>
      <c r="C63" s="130" t="s">
        <v>297</v>
      </c>
      <c r="D63" s="128"/>
      <c r="E63" s="128"/>
      <c r="F63" s="129"/>
      <c r="G63" s="1188" t="s">
        <v>111</v>
      </c>
      <c r="H63" s="1189"/>
      <c r="I63" s="185" t="s">
        <v>108</v>
      </c>
      <c r="J63" s="1189" t="s">
        <v>112</v>
      </c>
      <c r="K63" s="1190"/>
      <c r="L63" s="1188" t="s">
        <v>109</v>
      </c>
      <c r="M63" s="1189"/>
      <c r="N63" s="1189"/>
      <c r="O63" s="1189"/>
      <c r="P63" s="1251" t="s">
        <v>504</v>
      </c>
      <c r="Q63" s="1252"/>
      <c r="R63" s="1252"/>
      <c r="S63" s="1252"/>
      <c r="T63" s="1252"/>
      <c r="U63" s="1252"/>
      <c r="V63" s="1252"/>
      <c r="W63" s="1252"/>
      <c r="X63" s="1252"/>
      <c r="Y63" s="1252"/>
      <c r="Z63" s="1252"/>
      <c r="AA63" s="1252"/>
      <c r="AB63" s="1252"/>
      <c r="AC63" s="1252"/>
      <c r="AD63" s="658"/>
      <c r="AE63" s="1188" t="s">
        <v>330</v>
      </c>
      <c r="AF63" s="1189"/>
      <c r="AG63" s="1189"/>
      <c r="AH63" s="660"/>
      <c r="AI63" s="661" t="s">
        <v>330</v>
      </c>
      <c r="AJ63" s="662"/>
      <c r="AK63" s="32"/>
      <c r="AM63" s="36"/>
      <c r="AN63" s="36"/>
    </row>
    <row r="64" spans="1:40" s="4" customFormat="1" ht="20.100000000000001" customHeight="1">
      <c r="B64" s="63"/>
      <c r="C64" s="13"/>
      <c r="D64" s="5" t="s">
        <v>316</v>
      </c>
      <c r="E64" s="107" t="s">
        <v>317</v>
      </c>
      <c r="F64" s="104"/>
      <c r="G64" s="1715"/>
      <c r="H64" s="1716"/>
      <c r="I64" s="206" t="s">
        <v>108</v>
      </c>
      <c r="J64" s="1716"/>
      <c r="K64" s="1723"/>
      <c r="L64" s="663">
        <f>J64-G64</f>
        <v>0</v>
      </c>
      <c r="M64" s="664"/>
      <c r="N64" s="664"/>
      <c r="O64" s="664"/>
      <c r="P64" s="1147" t="s">
        <v>145</v>
      </c>
      <c r="Q64" s="1149"/>
      <c r="R64" s="1149"/>
      <c r="S64" s="1149"/>
      <c r="T64" s="1149"/>
      <c r="U64" s="1149"/>
      <c r="V64" s="1149"/>
      <c r="W64" s="1149"/>
      <c r="X64" s="1149"/>
      <c r="Y64" s="1149"/>
      <c r="Z64" s="1149"/>
      <c r="AA64" s="1149"/>
      <c r="AB64" s="1149"/>
      <c r="AC64" s="1149"/>
      <c r="AD64" s="1148"/>
      <c r="AE64" s="1199" t="s">
        <v>530</v>
      </c>
      <c r="AF64" s="1419"/>
      <c r="AG64" s="1419"/>
      <c r="AH64" s="1199" t="s">
        <v>530</v>
      </c>
      <c r="AI64" s="1419"/>
      <c r="AJ64" s="1200"/>
      <c r="AK64" s="32"/>
      <c r="AM64" s="36"/>
      <c r="AN64" s="36"/>
    </row>
    <row r="65" spans="1:40" s="4" customFormat="1" ht="20.100000000000001" customHeight="1">
      <c r="B65" s="1238" t="s">
        <v>507</v>
      </c>
      <c r="C65" s="1238"/>
      <c r="D65" s="1238"/>
      <c r="E65" s="1238"/>
      <c r="F65" s="1238"/>
      <c r="G65" s="1715"/>
      <c r="H65" s="1716"/>
      <c r="I65" s="206" t="s">
        <v>108</v>
      </c>
      <c r="J65" s="1716"/>
      <c r="K65" s="1723"/>
      <c r="L65" s="663">
        <f>J65-G65</f>
        <v>0</v>
      </c>
      <c r="M65" s="664"/>
      <c r="N65" s="664"/>
      <c r="O65" s="664"/>
      <c r="P65" s="1147" t="s">
        <v>145</v>
      </c>
      <c r="Q65" s="1149"/>
      <c r="R65" s="1149"/>
      <c r="S65" s="1149"/>
      <c r="T65" s="1149"/>
      <c r="U65" s="1149"/>
      <c r="V65" s="1149"/>
      <c r="W65" s="1149"/>
      <c r="X65" s="1149"/>
      <c r="Y65" s="1149"/>
      <c r="Z65" s="1149"/>
      <c r="AA65" s="1149"/>
      <c r="AB65" s="1149"/>
      <c r="AC65" s="1149"/>
      <c r="AD65" s="1148"/>
      <c r="AE65" s="1199" t="s">
        <v>530</v>
      </c>
      <c r="AF65" s="1419"/>
      <c r="AG65" s="1419"/>
      <c r="AH65" s="1199" t="s">
        <v>530</v>
      </c>
      <c r="AI65" s="1419"/>
      <c r="AJ65" s="1200"/>
      <c r="AK65" s="32"/>
      <c r="AM65" s="36"/>
      <c r="AN65" s="36"/>
    </row>
    <row r="66" spans="1:40" s="4" customFormat="1" ht="20.100000000000001" customHeight="1">
      <c r="B66" s="1238" t="s">
        <v>507</v>
      </c>
      <c r="C66" s="1238"/>
      <c r="D66" s="1238"/>
      <c r="E66" s="1238"/>
      <c r="F66" s="1238"/>
      <c r="G66" s="1715"/>
      <c r="H66" s="1716"/>
      <c r="I66" s="206" t="s">
        <v>108</v>
      </c>
      <c r="J66" s="1716"/>
      <c r="K66" s="1723"/>
      <c r="L66" s="663">
        <f>J66-G66</f>
        <v>0</v>
      </c>
      <c r="M66" s="664"/>
      <c r="N66" s="664"/>
      <c r="O66" s="664"/>
      <c r="P66" s="1147" t="s">
        <v>145</v>
      </c>
      <c r="Q66" s="1149"/>
      <c r="R66" s="1149"/>
      <c r="S66" s="1149"/>
      <c r="T66" s="1149"/>
      <c r="U66" s="1149"/>
      <c r="V66" s="1149"/>
      <c r="W66" s="1149"/>
      <c r="X66" s="1149"/>
      <c r="Y66" s="1149"/>
      <c r="Z66" s="1149"/>
      <c r="AA66" s="1149"/>
      <c r="AB66" s="1149"/>
      <c r="AC66" s="1149"/>
      <c r="AD66" s="1148"/>
      <c r="AE66" s="1199" t="s">
        <v>530</v>
      </c>
      <c r="AF66" s="1419"/>
      <c r="AG66" s="1419"/>
      <c r="AH66" s="1199" t="s">
        <v>530</v>
      </c>
      <c r="AI66" s="1419"/>
      <c r="AJ66" s="1200"/>
      <c r="AK66" s="32"/>
      <c r="AM66" s="36"/>
      <c r="AN66" s="36"/>
    </row>
    <row r="67" spans="1:40" s="36" customFormat="1" ht="20.100000000000001" customHeight="1">
      <c r="A67" s="4"/>
      <c r="B67" s="1238" t="s">
        <v>507</v>
      </c>
      <c r="C67" s="1238"/>
      <c r="D67" s="1238"/>
      <c r="E67" s="1238"/>
      <c r="F67" s="1238"/>
      <c r="G67" s="1715"/>
      <c r="H67" s="1716"/>
      <c r="I67" s="206" t="s">
        <v>108</v>
      </c>
      <c r="J67" s="1716"/>
      <c r="K67" s="1723"/>
      <c r="L67" s="663">
        <f>J67-G67</f>
        <v>0</v>
      </c>
      <c r="M67" s="664"/>
      <c r="N67" s="664"/>
      <c r="O67" s="664"/>
      <c r="P67" s="1147" t="s">
        <v>145</v>
      </c>
      <c r="Q67" s="1149"/>
      <c r="R67" s="1149"/>
      <c r="S67" s="1149"/>
      <c r="T67" s="1149"/>
      <c r="U67" s="1149"/>
      <c r="V67" s="1149"/>
      <c r="W67" s="1149"/>
      <c r="X67" s="1149"/>
      <c r="Y67" s="1149"/>
      <c r="Z67" s="1149"/>
      <c r="AA67" s="1149"/>
      <c r="AB67" s="1149"/>
      <c r="AC67" s="1149"/>
      <c r="AD67" s="1148"/>
      <c r="AE67" s="1199" t="s">
        <v>530</v>
      </c>
      <c r="AF67" s="1419"/>
      <c r="AG67" s="1419"/>
      <c r="AH67" s="1199" t="s">
        <v>530</v>
      </c>
      <c r="AI67" s="1419"/>
      <c r="AJ67" s="1200"/>
      <c r="AK67" s="32"/>
    </row>
    <row r="68" spans="1:40" s="21" customFormat="1" ht="14.1" customHeight="1">
      <c r="A68" s="1184" t="s">
        <v>1480</v>
      </c>
      <c r="B68" s="1184"/>
      <c r="C68" s="584">
        <v>1</v>
      </c>
      <c r="D68" s="36" t="s">
        <v>1477</v>
      </c>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M68" s="36"/>
      <c r="AN68" s="36"/>
    </row>
    <row r="69" spans="1:40" s="21" customFormat="1" ht="14.1" customHeight="1">
      <c r="A69" s="36"/>
      <c r="B69" s="46"/>
      <c r="C69" s="71">
        <v>2</v>
      </c>
      <c r="D69" s="36" t="s">
        <v>1692</v>
      </c>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M69" s="36"/>
      <c r="AN69" s="36"/>
    </row>
    <row r="70" spans="1:40" s="21" customFormat="1" ht="14.1" customHeight="1">
      <c r="A70" s="36"/>
      <c r="B70" s="54" t="s">
        <v>1478</v>
      </c>
      <c r="C70" s="36"/>
      <c r="D70" s="36" t="s">
        <v>1693</v>
      </c>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M70" s="36"/>
      <c r="AN70" s="36"/>
    </row>
    <row r="71" spans="1:40" s="3" customFormat="1" ht="20.100000000000001" customHeight="1">
      <c r="A71" s="21"/>
      <c r="B71" s="54"/>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M71" s="36"/>
      <c r="AN71" s="36"/>
    </row>
    <row r="72" spans="1:40" s="4" customFormat="1" ht="20.100000000000001" customHeight="1">
      <c r="A72" s="753" t="s">
        <v>1965</v>
      </c>
      <c r="B72" s="3" t="s">
        <v>1964</v>
      </c>
      <c r="C72" s="3"/>
      <c r="D72" s="3"/>
      <c r="E72" s="3"/>
      <c r="F72" s="3"/>
      <c r="G72" s="3"/>
      <c r="H72" s="3"/>
      <c r="I72" s="3"/>
      <c r="J72" s="3"/>
      <c r="K72" s="3"/>
      <c r="L72" s="3"/>
      <c r="M72" s="3"/>
      <c r="N72" s="3"/>
      <c r="O72" s="3"/>
      <c r="P72" s="3"/>
      <c r="AM72" s="36"/>
      <c r="AN72" s="36"/>
    </row>
    <row r="73" spans="1:40" s="4" customFormat="1" ht="20.100000000000001" customHeight="1">
      <c r="B73" s="1185" t="s">
        <v>540</v>
      </c>
      <c r="C73" s="1186"/>
      <c r="D73" s="1186"/>
      <c r="E73" s="1186"/>
      <c r="F73" s="1187"/>
      <c r="G73" s="1185" t="s">
        <v>509</v>
      </c>
      <c r="H73" s="1186"/>
      <c r="I73" s="1186"/>
      <c r="J73" s="1186"/>
      <c r="K73" s="1186"/>
      <c r="L73" s="1186"/>
      <c r="M73" s="1186"/>
      <c r="N73" s="1186"/>
      <c r="O73" s="1187"/>
      <c r="P73" s="1185" t="s">
        <v>1694</v>
      </c>
      <c r="Q73" s="1186"/>
      <c r="R73" s="1186"/>
      <c r="S73" s="1186"/>
      <c r="T73" s="1186"/>
      <c r="U73" s="1186"/>
      <c r="V73" s="1186"/>
      <c r="W73" s="1186"/>
      <c r="X73" s="1186"/>
      <c r="Y73" s="1186"/>
      <c r="Z73" s="1186"/>
      <c r="AA73" s="1186"/>
      <c r="AB73" s="1186"/>
      <c r="AC73" s="1186"/>
      <c r="AD73" s="657"/>
      <c r="AE73" s="1263" t="s">
        <v>1690</v>
      </c>
      <c r="AF73" s="1264"/>
      <c r="AG73" s="1264"/>
      <c r="AH73" s="1263" t="s">
        <v>1691</v>
      </c>
      <c r="AI73" s="1264"/>
      <c r="AJ73" s="1265"/>
      <c r="AK73" s="238"/>
      <c r="AM73" s="36"/>
      <c r="AN73" s="36"/>
    </row>
    <row r="74" spans="1:40" s="3" customFormat="1" ht="20.100000000000001" customHeight="1">
      <c r="A74" s="4"/>
      <c r="B74" s="111" t="s">
        <v>318</v>
      </c>
      <c r="C74" s="130" t="s">
        <v>298</v>
      </c>
      <c r="D74" s="128"/>
      <c r="E74" s="128"/>
      <c r="F74" s="129"/>
      <c r="G74" s="1289" t="s">
        <v>146</v>
      </c>
      <c r="H74" s="1289"/>
      <c r="I74" s="1289"/>
      <c r="J74" s="1289"/>
      <c r="K74" s="1289"/>
      <c r="L74" s="1289"/>
      <c r="M74" s="1289"/>
      <c r="N74" s="1289"/>
      <c r="O74" s="1289"/>
      <c r="P74" s="1251" t="s">
        <v>1695</v>
      </c>
      <c r="Q74" s="1252"/>
      <c r="R74" s="1252"/>
      <c r="S74" s="1252"/>
      <c r="T74" s="1252"/>
      <c r="U74" s="1252"/>
      <c r="V74" s="1252"/>
      <c r="W74" s="1252"/>
      <c r="X74" s="1252"/>
      <c r="Y74" s="1252"/>
      <c r="Z74" s="1252"/>
      <c r="AA74" s="1252"/>
      <c r="AB74" s="1252"/>
      <c r="AC74" s="1252"/>
      <c r="AD74" s="658"/>
      <c r="AE74" s="1188" t="s">
        <v>330</v>
      </c>
      <c r="AF74" s="1189"/>
      <c r="AG74" s="1189"/>
      <c r="AH74" s="660"/>
      <c r="AI74" s="661" t="s">
        <v>330</v>
      </c>
      <c r="AJ74" s="662"/>
      <c r="AK74" s="32"/>
      <c r="AM74" s="36"/>
      <c r="AN74" s="36"/>
    </row>
    <row r="75" spans="1:40" s="3" customFormat="1" ht="20.100000000000001" customHeight="1">
      <c r="B75" s="1238"/>
      <c r="C75" s="1238"/>
      <c r="D75" s="1238"/>
      <c r="E75" s="1238"/>
      <c r="F75" s="1238"/>
      <c r="G75" s="28" t="s">
        <v>147</v>
      </c>
      <c r="H75" s="30"/>
      <c r="I75" s="30"/>
      <c r="J75" s="30"/>
      <c r="K75" s="30"/>
      <c r="L75" s="30"/>
      <c r="M75" s="30"/>
      <c r="N75" s="30"/>
      <c r="O75" s="29"/>
      <c r="P75" s="1147" t="s">
        <v>145</v>
      </c>
      <c r="Q75" s="1149"/>
      <c r="R75" s="1149"/>
      <c r="S75" s="1149"/>
      <c r="T75" s="1149"/>
      <c r="U75" s="1149"/>
      <c r="V75" s="1149"/>
      <c r="W75" s="1149"/>
      <c r="X75" s="1149"/>
      <c r="Y75" s="1149"/>
      <c r="Z75" s="1149"/>
      <c r="AA75" s="1149"/>
      <c r="AB75" s="1149"/>
      <c r="AC75" s="1149"/>
      <c r="AD75" s="1148"/>
      <c r="AE75" s="1199" t="s">
        <v>530</v>
      </c>
      <c r="AF75" s="1419"/>
      <c r="AG75" s="1419"/>
      <c r="AH75" s="1199" t="s">
        <v>530</v>
      </c>
      <c r="AI75" s="1419"/>
      <c r="AJ75" s="1200"/>
      <c r="AK75" s="32"/>
      <c r="AM75" s="36"/>
      <c r="AN75" s="36"/>
    </row>
    <row r="76" spans="1:40" s="3" customFormat="1" ht="20.100000000000001" customHeight="1">
      <c r="B76" s="1238"/>
      <c r="C76" s="1238"/>
      <c r="D76" s="1238"/>
      <c r="E76" s="1238"/>
      <c r="F76" s="1238"/>
      <c r="G76" s="28" t="s">
        <v>147</v>
      </c>
      <c r="H76" s="30"/>
      <c r="I76" s="30"/>
      <c r="J76" s="30"/>
      <c r="K76" s="30"/>
      <c r="L76" s="30"/>
      <c r="M76" s="30"/>
      <c r="N76" s="30"/>
      <c r="O76" s="29"/>
      <c r="P76" s="1147" t="s">
        <v>145</v>
      </c>
      <c r="Q76" s="1149"/>
      <c r="R76" s="1149"/>
      <c r="S76" s="1149"/>
      <c r="T76" s="1149"/>
      <c r="U76" s="1149"/>
      <c r="V76" s="1149"/>
      <c r="W76" s="1149"/>
      <c r="X76" s="1149"/>
      <c r="Y76" s="1149"/>
      <c r="Z76" s="1149"/>
      <c r="AA76" s="1149"/>
      <c r="AB76" s="1149"/>
      <c r="AC76" s="1149"/>
      <c r="AD76" s="1148"/>
      <c r="AE76" s="1199" t="s">
        <v>530</v>
      </c>
      <c r="AF76" s="1419"/>
      <c r="AG76" s="1419"/>
      <c r="AH76" s="1199" t="s">
        <v>530</v>
      </c>
      <c r="AI76" s="1419"/>
      <c r="AJ76" s="1200"/>
      <c r="AK76" s="32"/>
      <c r="AM76" s="36"/>
      <c r="AN76" s="36"/>
    </row>
    <row r="77" spans="1:40" s="3" customFormat="1" ht="20.100000000000001" customHeight="1">
      <c r="B77" s="1238"/>
      <c r="C77" s="1238"/>
      <c r="D77" s="1238"/>
      <c r="E77" s="1238"/>
      <c r="F77" s="1238"/>
      <c r="G77" s="28" t="s">
        <v>147</v>
      </c>
      <c r="H77" s="30"/>
      <c r="I77" s="30"/>
      <c r="J77" s="30"/>
      <c r="K77" s="30"/>
      <c r="L77" s="30"/>
      <c r="M77" s="30"/>
      <c r="N77" s="30"/>
      <c r="O77" s="29"/>
      <c r="P77" s="1147" t="s">
        <v>145</v>
      </c>
      <c r="Q77" s="1149"/>
      <c r="R77" s="1149"/>
      <c r="S77" s="1149"/>
      <c r="T77" s="1149"/>
      <c r="U77" s="1149"/>
      <c r="V77" s="1149"/>
      <c r="W77" s="1149"/>
      <c r="X77" s="1149"/>
      <c r="Y77" s="1149"/>
      <c r="Z77" s="1149"/>
      <c r="AA77" s="1149"/>
      <c r="AB77" s="1149"/>
      <c r="AC77" s="1149"/>
      <c r="AD77" s="1148"/>
      <c r="AE77" s="1199" t="s">
        <v>530</v>
      </c>
      <c r="AF77" s="1419"/>
      <c r="AG77" s="1419"/>
      <c r="AH77" s="1199" t="s">
        <v>530</v>
      </c>
      <c r="AI77" s="1419"/>
      <c r="AJ77" s="1200"/>
      <c r="AK77" s="32"/>
      <c r="AM77" s="36"/>
      <c r="AN77" s="36"/>
    </row>
    <row r="78" spans="1:40" s="3" customFormat="1" ht="20.100000000000001" customHeight="1">
      <c r="B78" s="1238"/>
      <c r="C78" s="1238"/>
      <c r="D78" s="1238"/>
      <c r="E78" s="1238"/>
      <c r="F78" s="1238"/>
      <c r="G78" s="28" t="s">
        <v>147</v>
      </c>
      <c r="H78" s="30"/>
      <c r="I78" s="30"/>
      <c r="J78" s="30"/>
      <c r="K78" s="30"/>
      <c r="L78" s="30"/>
      <c r="M78" s="30"/>
      <c r="N78" s="30"/>
      <c r="O78" s="29"/>
      <c r="P78" s="1147" t="s">
        <v>145</v>
      </c>
      <c r="Q78" s="1149"/>
      <c r="R78" s="1149"/>
      <c r="S78" s="1149"/>
      <c r="T78" s="1149"/>
      <c r="U78" s="1149"/>
      <c r="V78" s="1149"/>
      <c r="W78" s="1149"/>
      <c r="X78" s="1149"/>
      <c r="Y78" s="1149"/>
      <c r="Z78" s="1149"/>
      <c r="AA78" s="1149"/>
      <c r="AB78" s="1149"/>
      <c r="AC78" s="1149"/>
      <c r="AD78" s="1148"/>
      <c r="AE78" s="1199" t="s">
        <v>530</v>
      </c>
      <c r="AF78" s="1419"/>
      <c r="AG78" s="1419"/>
      <c r="AH78" s="1199" t="s">
        <v>530</v>
      </c>
      <c r="AI78" s="1419"/>
      <c r="AJ78" s="1200"/>
      <c r="AK78" s="32"/>
      <c r="AM78" s="36"/>
      <c r="AN78" s="36"/>
    </row>
    <row r="79" spans="1:40" s="3" customFormat="1" ht="20.100000000000001" customHeight="1">
      <c r="B79" s="1238" t="s">
        <v>508</v>
      </c>
      <c r="C79" s="1238"/>
      <c r="D79" s="1238"/>
      <c r="E79" s="1238"/>
      <c r="F79" s="1238"/>
      <c r="G79" s="28" t="s">
        <v>148</v>
      </c>
      <c r="H79" s="30"/>
      <c r="I79" s="30"/>
      <c r="J79" s="30"/>
      <c r="K79" s="30"/>
      <c r="L79" s="30"/>
      <c r="M79" s="30"/>
      <c r="N79" s="30"/>
      <c r="O79" s="29"/>
      <c r="P79" s="1751"/>
      <c r="Q79" s="1752"/>
      <c r="R79" s="1752"/>
      <c r="S79" s="1752"/>
      <c r="T79" s="1752"/>
      <c r="U79" s="1752"/>
      <c r="V79" s="1752"/>
      <c r="W79" s="1752"/>
      <c r="X79" s="1752"/>
      <c r="Y79" s="1752"/>
      <c r="Z79" s="1752"/>
      <c r="AA79" s="1752"/>
      <c r="AB79" s="1752"/>
      <c r="AC79" s="1752"/>
      <c r="AD79" s="1753"/>
      <c r="AE79" s="1695"/>
      <c r="AF79" s="1696"/>
      <c r="AG79" s="1696"/>
      <c r="AH79" s="1696"/>
      <c r="AI79" s="1696"/>
      <c r="AJ79" s="1697"/>
      <c r="AK79" s="50"/>
      <c r="AM79" s="36"/>
      <c r="AN79" s="36"/>
    </row>
    <row r="80" spans="1:40" s="3" customFormat="1" ht="20.100000000000001" customHeight="1">
      <c r="B80" s="10"/>
      <c r="C80" s="51"/>
      <c r="D80" s="51"/>
      <c r="E80" s="51"/>
      <c r="F80" s="51"/>
      <c r="G80" s="31"/>
      <c r="H80" s="31"/>
      <c r="I80" s="31"/>
      <c r="J80" s="31"/>
      <c r="K80" s="31"/>
      <c r="L80" s="31"/>
      <c r="M80" s="31"/>
      <c r="N80" s="31"/>
      <c r="O80" s="31"/>
      <c r="P80" s="31"/>
      <c r="Q80" s="31"/>
      <c r="R80" s="31"/>
      <c r="S80" s="31"/>
      <c r="T80" s="50"/>
      <c r="U80" s="50"/>
      <c r="V80" s="50"/>
      <c r="W80" s="50"/>
      <c r="X80" s="50"/>
      <c r="Y80" s="50"/>
      <c r="Z80" s="50"/>
      <c r="AA80" s="50"/>
      <c r="AB80" s="50"/>
      <c r="AC80" s="50"/>
      <c r="AD80" s="50"/>
      <c r="AE80" s="50"/>
      <c r="AF80" s="50"/>
      <c r="AG80" s="50"/>
      <c r="AH80" s="50"/>
      <c r="AI80" s="50"/>
      <c r="AJ80" s="50"/>
      <c r="AK80" s="50"/>
      <c r="AM80" s="36"/>
      <c r="AN80" s="36"/>
    </row>
    <row r="81" spans="1:40" ht="20.100000000000001" customHeight="1">
      <c r="A81" s="219"/>
      <c r="B81" s="219"/>
      <c r="C81" s="219"/>
      <c r="D81" s="219"/>
      <c r="E81" s="219"/>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9"/>
    </row>
    <row r="82" spans="1:40" ht="20.100000000000001" customHeight="1">
      <c r="A82" s="219"/>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row>
    <row r="83" spans="1:40" s="155" customFormat="1" ht="20.100000000000001" customHeight="1">
      <c r="C83" s="3"/>
      <c r="D83" s="3"/>
      <c r="E83" s="3"/>
      <c r="F83" s="3"/>
      <c r="G83" s="3"/>
      <c r="H83" s="3"/>
      <c r="I83" s="3"/>
      <c r="J83" s="3"/>
      <c r="K83" s="3"/>
      <c r="L83" s="3"/>
      <c r="M83" s="3"/>
      <c r="N83" s="3"/>
      <c r="O83" s="3"/>
      <c r="P83" s="3"/>
      <c r="Q83" s="3"/>
      <c r="R83" s="3"/>
      <c r="S83" s="3"/>
      <c r="T83" s="3"/>
      <c r="U83" s="3"/>
      <c r="V83" s="3"/>
      <c r="W83" s="3"/>
      <c r="X83" s="3"/>
      <c r="Y83" s="3"/>
      <c r="Z83" s="3"/>
      <c r="AA83" s="3"/>
      <c r="AB83" s="3" t="str">
        <f>表紙!D28</f>
        <v>　　　　　　保育所（園）　   　</v>
      </c>
      <c r="AC83" s="3"/>
      <c r="AD83" s="3"/>
      <c r="AE83" s="3"/>
      <c r="AF83" s="3"/>
      <c r="AG83" s="3"/>
      <c r="AH83" s="3"/>
      <c r="AI83" s="3"/>
      <c r="AJ83" s="3"/>
      <c r="AK83" s="3"/>
      <c r="AM83" s="36"/>
      <c r="AN83" s="36"/>
    </row>
    <row r="84" spans="1:40" s="155" customFormat="1" ht="20.100000000000001" customHeight="1">
      <c r="A84" s="708">
        <v>5</v>
      </c>
      <c r="B84" s="3" t="s">
        <v>1966</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M84" s="36"/>
      <c r="AN84" s="36"/>
    </row>
    <row r="85" spans="1:40" s="155" customFormat="1" ht="20.100000000000001" customHeight="1">
      <c r="A85" s="753" t="s">
        <v>1957</v>
      </c>
      <c r="B85" s="3" t="s">
        <v>1967</v>
      </c>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M85" s="36"/>
      <c r="AN85" s="36"/>
    </row>
    <row r="86" spans="1:40" s="155" customFormat="1" ht="20.100000000000001" customHeight="1">
      <c r="A86" s="3"/>
      <c r="B86" s="3" t="s">
        <v>1968</v>
      </c>
      <c r="C86" s="3"/>
      <c r="D86" s="3"/>
      <c r="E86" s="3"/>
      <c r="F86" s="3"/>
      <c r="G86" s="3"/>
      <c r="H86" s="3"/>
      <c r="I86" s="3"/>
      <c r="J86" s="3"/>
      <c r="K86" s="3"/>
      <c r="L86" s="64"/>
      <c r="M86" s="3"/>
      <c r="N86" s="3"/>
      <c r="O86" s="3"/>
      <c r="P86" s="3"/>
      <c r="Q86" s="3"/>
      <c r="R86" s="3"/>
      <c r="S86" s="184"/>
      <c r="T86" s="184"/>
      <c r="U86" s="184"/>
      <c r="V86" s="184"/>
      <c r="W86" s="184"/>
      <c r="X86" s="184"/>
      <c r="Y86" s="3"/>
      <c r="Z86" s="3"/>
      <c r="AA86" s="3"/>
      <c r="AB86" s="3"/>
      <c r="AC86" s="3"/>
      <c r="AD86" s="3"/>
      <c r="AE86" s="3"/>
      <c r="AF86" s="3"/>
      <c r="AG86" s="3"/>
      <c r="AH86" s="3"/>
      <c r="AI86" s="3"/>
      <c r="AJ86" s="22" t="s">
        <v>255</v>
      </c>
      <c r="AK86" s="22"/>
      <c r="AM86" s="36"/>
      <c r="AN86" s="36"/>
    </row>
    <row r="87" spans="1:40" s="156" customFormat="1" ht="24" customHeight="1">
      <c r="A87" s="4"/>
      <c r="B87" s="1406" t="s">
        <v>306</v>
      </c>
      <c r="C87" s="1407"/>
      <c r="D87" s="1408"/>
      <c r="E87" s="1185" t="s">
        <v>405</v>
      </c>
      <c r="F87" s="1186"/>
      <c r="G87" s="1186"/>
      <c r="H87" s="1186"/>
      <c r="I87" s="1186"/>
      <c r="J87" s="1186"/>
      <c r="K87" s="1186"/>
      <c r="L87" s="1186"/>
      <c r="M87" s="1186"/>
      <c r="N87" s="1186"/>
      <c r="O87" s="1186"/>
      <c r="P87" s="1186"/>
      <c r="Q87" s="1186"/>
      <c r="R87" s="1186"/>
      <c r="S87" s="1186"/>
      <c r="T87" s="1186"/>
      <c r="U87" s="1186"/>
      <c r="V87" s="1187"/>
      <c r="W87" s="1155" t="s">
        <v>374</v>
      </c>
      <c r="X87" s="1156"/>
      <c r="Y87" s="1157"/>
      <c r="Z87" s="1744" t="s">
        <v>38</v>
      </c>
      <c r="AA87" s="1745"/>
      <c r="AB87" s="1676" t="s">
        <v>406</v>
      </c>
      <c r="AC87" s="1677"/>
      <c r="AD87" s="1677"/>
      <c r="AE87" s="1677"/>
      <c r="AF87" s="1677"/>
      <c r="AG87" s="1678"/>
      <c r="AH87" s="1858" t="s">
        <v>2127</v>
      </c>
      <c r="AI87" s="1859"/>
      <c r="AJ87" s="1860"/>
      <c r="AK87" s="239"/>
      <c r="AM87" s="36"/>
      <c r="AN87" s="36"/>
    </row>
    <row r="88" spans="1:40" s="156" customFormat="1" ht="31.95" customHeight="1">
      <c r="A88" s="4"/>
      <c r="B88" s="1412" t="s">
        <v>355</v>
      </c>
      <c r="C88" s="1413"/>
      <c r="D88" s="1414"/>
      <c r="E88" s="1185" t="s">
        <v>407</v>
      </c>
      <c r="F88" s="1186"/>
      <c r="G88" s="1186"/>
      <c r="H88" s="1533" t="s">
        <v>408</v>
      </c>
      <c r="I88" s="1533"/>
      <c r="J88" s="1533"/>
      <c r="K88" s="1533" t="s">
        <v>409</v>
      </c>
      <c r="L88" s="1533"/>
      <c r="M88" s="1533"/>
      <c r="N88" s="1186" t="s">
        <v>557</v>
      </c>
      <c r="O88" s="1186"/>
      <c r="P88" s="1187"/>
      <c r="Q88" s="1676" t="s">
        <v>2126</v>
      </c>
      <c r="R88" s="1605"/>
      <c r="S88" s="1606"/>
      <c r="T88" s="1185" t="s">
        <v>410</v>
      </c>
      <c r="U88" s="1186"/>
      <c r="V88" s="1187"/>
      <c r="W88" s="1158"/>
      <c r="X88" s="1159"/>
      <c r="Y88" s="1160"/>
      <c r="Z88" s="1746"/>
      <c r="AA88" s="1747"/>
      <c r="AB88" s="1185" t="s">
        <v>356</v>
      </c>
      <c r="AC88" s="1186"/>
      <c r="AD88" s="1187"/>
      <c r="AE88" s="1185" t="s">
        <v>357</v>
      </c>
      <c r="AF88" s="1186"/>
      <c r="AG88" s="1187"/>
      <c r="AH88" s="1861"/>
      <c r="AI88" s="1862"/>
      <c r="AJ88" s="1863"/>
      <c r="AK88" s="239"/>
      <c r="AM88" s="36"/>
      <c r="AN88" s="36"/>
    </row>
    <row r="89" spans="1:40" s="156" customFormat="1" ht="20.100000000000001" customHeight="1">
      <c r="A89" s="4"/>
      <c r="B89" s="1713" t="s">
        <v>521</v>
      </c>
      <c r="C89" s="1415" t="s">
        <v>299</v>
      </c>
      <c r="D89" s="1416"/>
      <c r="E89" s="1415">
        <v>10</v>
      </c>
      <c r="F89" s="1487"/>
      <c r="G89" s="1390">
        <v>1</v>
      </c>
      <c r="H89" s="1415">
        <v>21</v>
      </c>
      <c r="I89" s="1487"/>
      <c r="J89" s="1390">
        <v>2</v>
      </c>
      <c r="K89" s="1415">
        <v>30</v>
      </c>
      <c r="L89" s="1487"/>
      <c r="M89" s="1390">
        <v>3</v>
      </c>
      <c r="N89" s="1415">
        <v>20</v>
      </c>
      <c r="O89" s="1487"/>
      <c r="P89" s="1390">
        <v>4</v>
      </c>
      <c r="Q89" s="1724">
        <v>20</v>
      </c>
      <c r="R89" s="1725"/>
      <c r="S89" s="1726"/>
      <c r="T89" s="1731">
        <f>IF(SUM(G89,J89,M89,P89)&gt;0,SUM(G89,J89,M89,P89),"（　）")</f>
        <v>10</v>
      </c>
      <c r="U89" s="1732"/>
      <c r="V89" s="1733"/>
      <c r="W89" s="1734">
        <v>90</v>
      </c>
      <c r="X89" s="1735"/>
      <c r="Y89" s="1736"/>
      <c r="Z89" s="1847">
        <f>IF(AND(ISERR(T89+T90),T90=0),0,(T90)/W89)</f>
        <v>0.9</v>
      </c>
      <c r="AA89" s="1848"/>
      <c r="AB89" s="1399">
        <v>1</v>
      </c>
      <c r="AC89" s="1400"/>
      <c r="AD89" s="1400"/>
      <c r="AE89" s="1399">
        <v>1</v>
      </c>
      <c r="AF89" s="1400"/>
      <c r="AG89" s="1401"/>
      <c r="AH89" s="1399">
        <v>5</v>
      </c>
      <c r="AI89" s="1400"/>
      <c r="AJ89" s="1401"/>
      <c r="AK89" s="233"/>
      <c r="AM89" s="36"/>
      <c r="AN89" s="36"/>
    </row>
    <row r="90" spans="1:40" s="156" customFormat="1" ht="20.100000000000001" customHeight="1">
      <c r="A90" s="4"/>
      <c r="B90" s="1714"/>
      <c r="C90" s="1417"/>
      <c r="D90" s="1418"/>
      <c r="E90" s="1417"/>
      <c r="F90" s="1488"/>
      <c r="G90" s="1391"/>
      <c r="H90" s="1417"/>
      <c r="I90" s="1488"/>
      <c r="J90" s="1391"/>
      <c r="K90" s="1417">
        <v>28</v>
      </c>
      <c r="L90" s="1488"/>
      <c r="M90" s="1391" t="s">
        <v>164</v>
      </c>
      <c r="N90" s="1417">
        <v>16</v>
      </c>
      <c r="O90" s="1488"/>
      <c r="P90" s="1391" t="s">
        <v>164</v>
      </c>
      <c r="Q90" s="1727"/>
      <c r="R90" s="1728"/>
      <c r="S90" s="1729"/>
      <c r="T90" s="1602">
        <f>SUM(E89,H89,K89,N89)</f>
        <v>81</v>
      </c>
      <c r="U90" s="1603"/>
      <c r="V90" s="1730"/>
      <c r="W90" s="1737"/>
      <c r="X90" s="1738"/>
      <c r="Y90" s="1739"/>
      <c r="Z90" s="1849"/>
      <c r="AA90" s="1850"/>
      <c r="AB90" s="1402"/>
      <c r="AC90" s="1403"/>
      <c r="AD90" s="1403"/>
      <c r="AE90" s="1402"/>
      <c r="AF90" s="1403"/>
      <c r="AG90" s="1404"/>
      <c r="AH90" s="1402"/>
      <c r="AI90" s="1403"/>
      <c r="AJ90" s="1404"/>
      <c r="AK90" s="233"/>
      <c r="AM90" s="36"/>
      <c r="AN90" s="36"/>
    </row>
    <row r="91" spans="1:40" s="156" customFormat="1" ht="20.100000000000001" customHeight="1">
      <c r="A91" s="4"/>
      <c r="B91" s="1257" t="s">
        <v>685</v>
      </c>
      <c r="C91" s="1258"/>
      <c r="D91" s="1259"/>
      <c r="E91" s="1383"/>
      <c r="F91" s="1384"/>
      <c r="G91" s="1385"/>
      <c r="H91" s="1383"/>
      <c r="I91" s="1384"/>
      <c r="J91" s="1385"/>
      <c r="K91" s="1383"/>
      <c r="L91" s="1384"/>
      <c r="M91" s="1385"/>
      <c r="N91" s="1383"/>
      <c r="O91" s="1384"/>
      <c r="P91" s="1385"/>
      <c r="Q91" s="1392"/>
      <c r="R91" s="1393"/>
      <c r="S91" s="1394"/>
      <c r="T91" s="1673" t="str">
        <f>IF(SUM(G91,J91,M91,P91)&gt;0,SUM(G91,J91,M91,P91),"（　）")</f>
        <v>（　）</v>
      </c>
      <c r="U91" s="1674"/>
      <c r="V91" s="1675"/>
      <c r="W91" s="1717">
        <f>IF(AND(ISERR(T91+T92),T92=0),0,(T92)/#REF!)</f>
        <v>0</v>
      </c>
      <c r="X91" s="1718"/>
      <c r="Y91" s="1719"/>
      <c r="Z91" s="1740">
        <f>IF(AND(ISERR(T91+T92),T92=0),0,(T92)/#REF!)</f>
        <v>0</v>
      </c>
      <c r="AA91" s="1741"/>
      <c r="AB91" s="1399"/>
      <c r="AC91" s="1400"/>
      <c r="AD91" s="1400"/>
      <c r="AE91" s="1399"/>
      <c r="AF91" s="1400"/>
      <c r="AG91" s="1401"/>
      <c r="AH91" s="1399"/>
      <c r="AI91" s="1400"/>
      <c r="AJ91" s="1401"/>
      <c r="AK91" s="233"/>
      <c r="AM91" s="36"/>
      <c r="AN91" s="36"/>
    </row>
    <row r="92" spans="1:40" s="156" customFormat="1" ht="20.100000000000001" customHeight="1">
      <c r="A92" s="4"/>
      <c r="B92" s="1409"/>
      <c r="C92" s="1410"/>
      <c r="D92" s="1411"/>
      <c r="E92" s="1249"/>
      <c r="F92" s="1250"/>
      <c r="G92" s="1386"/>
      <c r="H92" s="1249"/>
      <c r="I92" s="1250"/>
      <c r="J92" s="1386"/>
      <c r="K92" s="1249"/>
      <c r="L92" s="1250"/>
      <c r="M92" s="1386"/>
      <c r="N92" s="1249"/>
      <c r="O92" s="1250"/>
      <c r="P92" s="1386"/>
      <c r="Q92" s="1395"/>
      <c r="R92" s="1396"/>
      <c r="S92" s="1397"/>
      <c r="T92" s="1249">
        <f>SUM(E91,H91,K91,N91)</f>
        <v>0</v>
      </c>
      <c r="U92" s="1250"/>
      <c r="V92" s="1405"/>
      <c r="W92" s="1720"/>
      <c r="X92" s="1721"/>
      <c r="Y92" s="1722"/>
      <c r="Z92" s="1742"/>
      <c r="AA92" s="1743"/>
      <c r="AB92" s="1402"/>
      <c r="AC92" s="1403"/>
      <c r="AD92" s="1403"/>
      <c r="AE92" s="1402"/>
      <c r="AF92" s="1403"/>
      <c r="AG92" s="1404"/>
      <c r="AH92" s="1402"/>
      <c r="AI92" s="1403"/>
      <c r="AJ92" s="1404"/>
      <c r="AK92" s="233"/>
      <c r="AM92" s="36"/>
      <c r="AN92" s="36"/>
    </row>
    <row r="93" spans="1:40" s="156" customFormat="1" ht="20.100000000000001" customHeight="1">
      <c r="A93" s="4"/>
      <c r="B93" s="1257" t="s">
        <v>686</v>
      </c>
      <c r="C93" s="1258"/>
      <c r="D93" s="1259"/>
      <c r="E93" s="1383"/>
      <c r="F93" s="1384"/>
      <c r="G93" s="1385"/>
      <c r="H93" s="1383"/>
      <c r="I93" s="1384"/>
      <c r="J93" s="1385"/>
      <c r="K93" s="1383"/>
      <c r="L93" s="1384"/>
      <c r="M93" s="1385"/>
      <c r="N93" s="1383"/>
      <c r="O93" s="1384"/>
      <c r="P93" s="1385"/>
      <c r="Q93" s="1392"/>
      <c r="R93" s="1393"/>
      <c r="S93" s="1394"/>
      <c r="T93" s="1673" t="str">
        <f>IF(SUM(G93,J93,M93,P93)&gt;0,SUM(G93,J93,M93,P93),"（　）")</f>
        <v>（　）</v>
      </c>
      <c r="U93" s="1674"/>
      <c r="V93" s="1675"/>
      <c r="W93" s="1717">
        <f>IF(AND(ISERR(T93+T94),T94=0),0,(T94)/#REF!)</f>
        <v>0</v>
      </c>
      <c r="X93" s="1718"/>
      <c r="Y93" s="1719"/>
      <c r="Z93" s="1740">
        <f>IF(AND(ISERR(T93+T94),T94=0),0,(T94)/W93)</f>
        <v>0</v>
      </c>
      <c r="AA93" s="1741"/>
      <c r="AB93" s="1399"/>
      <c r="AC93" s="1400"/>
      <c r="AD93" s="1400"/>
      <c r="AE93" s="1399"/>
      <c r="AF93" s="1400"/>
      <c r="AG93" s="1401"/>
      <c r="AH93" s="1399"/>
      <c r="AI93" s="1400"/>
      <c r="AJ93" s="1401"/>
      <c r="AK93" s="233"/>
      <c r="AM93" s="36"/>
      <c r="AN93" s="36"/>
    </row>
    <row r="94" spans="1:40" s="156" customFormat="1" ht="20.100000000000001" customHeight="1">
      <c r="A94" s="4"/>
      <c r="B94" s="1260"/>
      <c r="C94" s="1261"/>
      <c r="D94" s="1262"/>
      <c r="E94" s="1249"/>
      <c r="F94" s="1250"/>
      <c r="G94" s="1386"/>
      <c r="H94" s="1249"/>
      <c r="I94" s="1250"/>
      <c r="J94" s="1386"/>
      <c r="K94" s="1249"/>
      <c r="L94" s="1250"/>
      <c r="M94" s="1386"/>
      <c r="N94" s="1249"/>
      <c r="O94" s="1250"/>
      <c r="P94" s="1386"/>
      <c r="Q94" s="1395"/>
      <c r="R94" s="1396"/>
      <c r="S94" s="1397"/>
      <c r="T94" s="1249">
        <f>SUM(E93,H93,K93,N93)</f>
        <v>0</v>
      </c>
      <c r="U94" s="1250"/>
      <c r="V94" s="1405"/>
      <c r="W94" s="1720"/>
      <c r="X94" s="1721"/>
      <c r="Y94" s="1722"/>
      <c r="Z94" s="1742"/>
      <c r="AA94" s="1743"/>
      <c r="AB94" s="1402"/>
      <c r="AC94" s="1403"/>
      <c r="AD94" s="1403"/>
      <c r="AE94" s="1402"/>
      <c r="AF94" s="1403"/>
      <c r="AG94" s="1404"/>
      <c r="AH94" s="1402"/>
      <c r="AI94" s="1403"/>
      <c r="AJ94" s="1404"/>
      <c r="AK94" s="233"/>
      <c r="AM94" s="36"/>
      <c r="AN94" s="36"/>
    </row>
    <row r="95" spans="1:40" s="156" customFormat="1" ht="20.100000000000001" customHeight="1">
      <c r="A95" s="4"/>
      <c r="B95" s="1257" t="s">
        <v>687</v>
      </c>
      <c r="C95" s="1258"/>
      <c r="D95" s="1259"/>
      <c r="E95" s="1383"/>
      <c r="F95" s="1384"/>
      <c r="G95" s="1385"/>
      <c r="H95" s="1383"/>
      <c r="I95" s="1384"/>
      <c r="J95" s="1385"/>
      <c r="K95" s="1383"/>
      <c r="L95" s="1384"/>
      <c r="M95" s="1385"/>
      <c r="N95" s="1383"/>
      <c r="O95" s="1384"/>
      <c r="P95" s="1385"/>
      <c r="Q95" s="1392"/>
      <c r="R95" s="1393"/>
      <c r="S95" s="1394"/>
      <c r="T95" s="1673" t="str">
        <f>IF(SUM(G95,J95,M95,P95)&gt;0,SUM(G95,J95,M95,P95),"（　）")</f>
        <v>（　）</v>
      </c>
      <c r="U95" s="1674"/>
      <c r="V95" s="1675"/>
      <c r="W95" s="1679">
        <v>0</v>
      </c>
      <c r="X95" s="1680"/>
      <c r="Y95" s="1681"/>
      <c r="Z95" s="1740">
        <f>IF(AND(ISERR(T95+T96),T96=0),0,(T96)/W95)</f>
        <v>0</v>
      </c>
      <c r="AA95" s="1741"/>
      <c r="AB95" s="1399"/>
      <c r="AC95" s="1400"/>
      <c r="AD95" s="1400"/>
      <c r="AE95" s="1399"/>
      <c r="AF95" s="1400"/>
      <c r="AG95" s="1401"/>
      <c r="AH95" s="1399"/>
      <c r="AI95" s="1400"/>
      <c r="AJ95" s="1401"/>
      <c r="AK95" s="233"/>
      <c r="AM95" s="36"/>
      <c r="AN95" s="36"/>
    </row>
    <row r="96" spans="1:40" s="156" customFormat="1" ht="20.100000000000001" customHeight="1">
      <c r="A96" s="4"/>
      <c r="B96" s="1409"/>
      <c r="C96" s="1410"/>
      <c r="D96" s="1411"/>
      <c r="E96" s="1249"/>
      <c r="F96" s="1250"/>
      <c r="G96" s="1386"/>
      <c r="H96" s="1249"/>
      <c r="I96" s="1250"/>
      <c r="J96" s="1386"/>
      <c r="K96" s="1249"/>
      <c r="L96" s="1250"/>
      <c r="M96" s="1386"/>
      <c r="N96" s="1249"/>
      <c r="O96" s="1250"/>
      <c r="P96" s="1386"/>
      <c r="Q96" s="1395"/>
      <c r="R96" s="1396"/>
      <c r="S96" s="1397"/>
      <c r="T96" s="1249">
        <f>SUM(E95,H95,K95,N95)</f>
        <v>0</v>
      </c>
      <c r="U96" s="1250"/>
      <c r="V96" s="1405"/>
      <c r="W96" s="1682"/>
      <c r="X96" s="1683"/>
      <c r="Y96" s="1684"/>
      <c r="Z96" s="1742"/>
      <c r="AA96" s="1743"/>
      <c r="AB96" s="1402"/>
      <c r="AC96" s="1403"/>
      <c r="AD96" s="1403"/>
      <c r="AE96" s="1402"/>
      <c r="AF96" s="1403"/>
      <c r="AG96" s="1404"/>
      <c r="AH96" s="1402"/>
      <c r="AI96" s="1403"/>
      <c r="AJ96" s="1404"/>
      <c r="AK96" s="233"/>
      <c r="AM96" s="36"/>
      <c r="AN96" s="36"/>
    </row>
    <row r="97" spans="1:40" s="156" customFormat="1" ht="20.100000000000001" customHeight="1">
      <c r="A97" s="4"/>
      <c r="B97" s="1257" t="s">
        <v>688</v>
      </c>
      <c r="C97" s="1258"/>
      <c r="D97" s="1259"/>
      <c r="E97" s="1383"/>
      <c r="F97" s="1384"/>
      <c r="G97" s="1385"/>
      <c r="H97" s="1383"/>
      <c r="I97" s="1384"/>
      <c r="J97" s="1385"/>
      <c r="K97" s="1383"/>
      <c r="L97" s="1384"/>
      <c r="M97" s="1385"/>
      <c r="N97" s="1383"/>
      <c r="O97" s="1384"/>
      <c r="P97" s="1385"/>
      <c r="Q97" s="1392"/>
      <c r="R97" s="1393"/>
      <c r="S97" s="1394"/>
      <c r="T97" s="1673" t="str">
        <f>IF(SUM(G97,J97,M97,P97)&gt;0,SUM(G97,J97,M97,P97),"（　）")</f>
        <v>（　）</v>
      </c>
      <c r="U97" s="1674"/>
      <c r="V97" s="1675"/>
      <c r="W97" s="1679">
        <v>0</v>
      </c>
      <c r="X97" s="1680"/>
      <c r="Y97" s="1681"/>
      <c r="Z97" s="1740">
        <f>IF(AND(ISERR(T97+T98),T98=0),0,(T98)/W97)</f>
        <v>0</v>
      </c>
      <c r="AA97" s="1741"/>
      <c r="AB97" s="1399"/>
      <c r="AC97" s="1400"/>
      <c r="AD97" s="1400"/>
      <c r="AE97" s="1399"/>
      <c r="AF97" s="1400"/>
      <c r="AG97" s="1401"/>
      <c r="AH97" s="1399"/>
      <c r="AI97" s="1400"/>
      <c r="AJ97" s="1401"/>
      <c r="AK97" s="233"/>
      <c r="AM97" s="36"/>
      <c r="AN97" s="36"/>
    </row>
    <row r="98" spans="1:40" s="156" customFormat="1" ht="20.100000000000001" customHeight="1">
      <c r="A98" s="4"/>
      <c r="B98" s="1409"/>
      <c r="C98" s="1410"/>
      <c r="D98" s="1411"/>
      <c r="E98" s="1249"/>
      <c r="F98" s="1250"/>
      <c r="G98" s="1386"/>
      <c r="H98" s="1249"/>
      <c r="I98" s="1250"/>
      <c r="J98" s="1386"/>
      <c r="K98" s="1249"/>
      <c r="L98" s="1250"/>
      <c r="M98" s="1386"/>
      <c r="N98" s="1249"/>
      <c r="O98" s="1250"/>
      <c r="P98" s="1386"/>
      <c r="Q98" s="1395"/>
      <c r="R98" s="1396"/>
      <c r="S98" s="1397"/>
      <c r="T98" s="1249">
        <f>SUM(E97,H97,K97,N97)</f>
        <v>0</v>
      </c>
      <c r="U98" s="1250"/>
      <c r="V98" s="1405"/>
      <c r="W98" s="1682"/>
      <c r="X98" s="1683"/>
      <c r="Y98" s="1684"/>
      <c r="Z98" s="1742"/>
      <c r="AA98" s="1743"/>
      <c r="AB98" s="1402"/>
      <c r="AC98" s="1403"/>
      <c r="AD98" s="1403"/>
      <c r="AE98" s="1402"/>
      <c r="AF98" s="1403"/>
      <c r="AG98" s="1404"/>
      <c r="AH98" s="1402"/>
      <c r="AI98" s="1403"/>
      <c r="AJ98" s="1404"/>
      <c r="AK98" s="233"/>
      <c r="AM98" s="36"/>
      <c r="AN98" s="36"/>
    </row>
    <row r="99" spans="1:40" s="156" customFormat="1" ht="20.100000000000001" customHeight="1">
      <c r="A99" s="4"/>
      <c r="B99" s="1257" t="s">
        <v>689</v>
      </c>
      <c r="C99" s="1258"/>
      <c r="D99" s="1259"/>
      <c r="E99" s="1383"/>
      <c r="F99" s="1384"/>
      <c r="G99" s="1385"/>
      <c r="H99" s="1383"/>
      <c r="I99" s="1384"/>
      <c r="J99" s="1385"/>
      <c r="K99" s="1383"/>
      <c r="L99" s="1384"/>
      <c r="M99" s="1385"/>
      <c r="N99" s="1383"/>
      <c r="O99" s="1384"/>
      <c r="P99" s="1385"/>
      <c r="Q99" s="1392"/>
      <c r="R99" s="1393"/>
      <c r="S99" s="1394"/>
      <c r="T99" s="1673" t="str">
        <f>IF(SUM(G99,J99,M99,P99)&gt;0,SUM(G99,J99,M99,P99),"（　）")</f>
        <v>（　）</v>
      </c>
      <c r="U99" s="1674"/>
      <c r="V99" s="1675"/>
      <c r="W99" s="1679">
        <v>0</v>
      </c>
      <c r="X99" s="1680"/>
      <c r="Y99" s="1681"/>
      <c r="Z99" s="1740">
        <f>IF(AND(ISERR(T99+T100),T100=0),0,(T100)/W99)</f>
        <v>0</v>
      </c>
      <c r="AA99" s="1741"/>
      <c r="AB99" s="1399"/>
      <c r="AC99" s="1400"/>
      <c r="AD99" s="1400"/>
      <c r="AE99" s="1399"/>
      <c r="AF99" s="1400"/>
      <c r="AG99" s="1401"/>
      <c r="AH99" s="1399"/>
      <c r="AI99" s="1400"/>
      <c r="AJ99" s="1401"/>
      <c r="AK99" s="233"/>
      <c r="AM99" s="36"/>
      <c r="AN99" s="36"/>
    </row>
    <row r="100" spans="1:40" s="156" customFormat="1" ht="20.100000000000001" customHeight="1">
      <c r="A100" s="4"/>
      <c r="B100" s="1260"/>
      <c r="C100" s="1261"/>
      <c r="D100" s="1262"/>
      <c r="E100" s="1249"/>
      <c r="F100" s="1250"/>
      <c r="G100" s="1386"/>
      <c r="H100" s="1249"/>
      <c r="I100" s="1250"/>
      <c r="J100" s="1386"/>
      <c r="K100" s="1249"/>
      <c r="L100" s="1250"/>
      <c r="M100" s="1386"/>
      <c r="N100" s="1249"/>
      <c r="O100" s="1250"/>
      <c r="P100" s="1386"/>
      <c r="Q100" s="1395"/>
      <c r="R100" s="1396"/>
      <c r="S100" s="1397"/>
      <c r="T100" s="1249">
        <f>SUM(E99,H99,K99,N99)</f>
        <v>0</v>
      </c>
      <c r="U100" s="1250"/>
      <c r="V100" s="1405"/>
      <c r="W100" s="1682"/>
      <c r="X100" s="1683"/>
      <c r="Y100" s="1684"/>
      <c r="Z100" s="1742"/>
      <c r="AA100" s="1743"/>
      <c r="AB100" s="1402"/>
      <c r="AC100" s="1403"/>
      <c r="AD100" s="1403"/>
      <c r="AE100" s="1402"/>
      <c r="AF100" s="1403"/>
      <c r="AG100" s="1404"/>
      <c r="AH100" s="1402"/>
      <c r="AI100" s="1403"/>
      <c r="AJ100" s="1404"/>
      <c r="AK100" s="233"/>
      <c r="AM100" s="36"/>
      <c r="AN100" s="36"/>
    </row>
    <row r="101" spans="1:40" s="156" customFormat="1" ht="20.100000000000001" customHeight="1">
      <c r="A101" s="4"/>
      <c r="B101" s="1257" t="s">
        <v>690</v>
      </c>
      <c r="C101" s="1258"/>
      <c r="D101" s="1259"/>
      <c r="E101" s="1383"/>
      <c r="F101" s="1384"/>
      <c r="G101" s="1385"/>
      <c r="H101" s="1383"/>
      <c r="I101" s="1384"/>
      <c r="J101" s="1385"/>
      <c r="K101" s="1383"/>
      <c r="L101" s="1384"/>
      <c r="M101" s="1385"/>
      <c r="N101" s="1383"/>
      <c r="O101" s="1384"/>
      <c r="P101" s="1385"/>
      <c r="Q101" s="1392"/>
      <c r="R101" s="1393"/>
      <c r="S101" s="1394"/>
      <c r="T101" s="1673" t="str">
        <f>IF(SUM(G101,J101,M101,P101)&gt;0,SUM(G101,J101,M101,P101),"（　）")</f>
        <v>（　）</v>
      </c>
      <c r="U101" s="1674"/>
      <c r="V101" s="1675"/>
      <c r="W101" s="1679">
        <v>0</v>
      </c>
      <c r="X101" s="1680"/>
      <c r="Y101" s="1681"/>
      <c r="Z101" s="1740">
        <f>IF(AND(ISERR(T101+T102),T102=0),0,(T102)/W101)</f>
        <v>0</v>
      </c>
      <c r="AA101" s="1741"/>
      <c r="AB101" s="1399"/>
      <c r="AC101" s="1400"/>
      <c r="AD101" s="1400"/>
      <c r="AE101" s="1399"/>
      <c r="AF101" s="1400"/>
      <c r="AG101" s="1401"/>
      <c r="AH101" s="1399"/>
      <c r="AI101" s="1400"/>
      <c r="AJ101" s="1401"/>
      <c r="AK101" s="233"/>
      <c r="AM101" s="36"/>
      <c r="AN101" s="36"/>
    </row>
    <row r="102" spans="1:40" s="156" customFormat="1" ht="20.100000000000001" customHeight="1">
      <c r="A102" s="4"/>
      <c r="B102" s="1409"/>
      <c r="C102" s="1410"/>
      <c r="D102" s="1411"/>
      <c r="E102" s="1249"/>
      <c r="F102" s="1250"/>
      <c r="G102" s="1386"/>
      <c r="H102" s="1249"/>
      <c r="I102" s="1250"/>
      <c r="J102" s="1386"/>
      <c r="K102" s="1249"/>
      <c r="L102" s="1250"/>
      <c r="M102" s="1386"/>
      <c r="N102" s="1249"/>
      <c r="O102" s="1250"/>
      <c r="P102" s="1386"/>
      <c r="Q102" s="1395"/>
      <c r="R102" s="1396"/>
      <c r="S102" s="1397"/>
      <c r="T102" s="1249">
        <f>SUM(E101,H101,K101,N101)</f>
        <v>0</v>
      </c>
      <c r="U102" s="1250"/>
      <c r="V102" s="1405"/>
      <c r="W102" s="1682"/>
      <c r="X102" s="1683"/>
      <c r="Y102" s="1684"/>
      <c r="Z102" s="1742"/>
      <c r="AA102" s="1743"/>
      <c r="AB102" s="1402"/>
      <c r="AC102" s="1403"/>
      <c r="AD102" s="1403"/>
      <c r="AE102" s="1402"/>
      <c r="AF102" s="1403"/>
      <c r="AG102" s="1404"/>
      <c r="AH102" s="1402"/>
      <c r="AI102" s="1403"/>
      <c r="AJ102" s="1404"/>
      <c r="AK102" s="233"/>
      <c r="AM102" s="36"/>
      <c r="AN102" s="36"/>
    </row>
    <row r="103" spans="1:40" s="156" customFormat="1" ht="20.100000000000001" customHeight="1">
      <c r="A103" s="4"/>
      <c r="B103" s="1257" t="s">
        <v>691</v>
      </c>
      <c r="C103" s="1258"/>
      <c r="D103" s="1259"/>
      <c r="E103" s="1383"/>
      <c r="F103" s="1384"/>
      <c r="G103" s="1385"/>
      <c r="H103" s="1383"/>
      <c r="I103" s="1384"/>
      <c r="J103" s="1385"/>
      <c r="K103" s="1383"/>
      <c r="L103" s="1384"/>
      <c r="M103" s="1385"/>
      <c r="N103" s="1383"/>
      <c r="O103" s="1384"/>
      <c r="P103" s="1385"/>
      <c r="Q103" s="1392"/>
      <c r="R103" s="1393"/>
      <c r="S103" s="1394"/>
      <c r="T103" s="1673" t="str">
        <f>IF(SUM(G103,J103,M103,P103)&gt;0,SUM(G103,J103,M103,P103),"（　）")</f>
        <v>（　）</v>
      </c>
      <c r="U103" s="1674"/>
      <c r="V103" s="1675"/>
      <c r="W103" s="1679">
        <v>0</v>
      </c>
      <c r="X103" s="1680"/>
      <c r="Y103" s="1681"/>
      <c r="Z103" s="1740">
        <f>IF(AND(ISERR(T103+T104),T104=0),0,(T104)/W103)</f>
        <v>0</v>
      </c>
      <c r="AA103" s="1741"/>
      <c r="AB103" s="1399"/>
      <c r="AC103" s="1400"/>
      <c r="AD103" s="1400"/>
      <c r="AE103" s="1399"/>
      <c r="AF103" s="1400"/>
      <c r="AG103" s="1401"/>
      <c r="AH103" s="1399"/>
      <c r="AI103" s="1400"/>
      <c r="AJ103" s="1401"/>
      <c r="AK103" s="233"/>
      <c r="AM103" s="36"/>
      <c r="AN103" s="36"/>
    </row>
    <row r="104" spans="1:40" s="156" customFormat="1" ht="20.100000000000001" customHeight="1">
      <c r="A104" s="4"/>
      <c r="B104" s="1409"/>
      <c r="C104" s="1410"/>
      <c r="D104" s="1411"/>
      <c r="E104" s="1249"/>
      <c r="F104" s="1250"/>
      <c r="G104" s="1386"/>
      <c r="H104" s="1249"/>
      <c r="I104" s="1250"/>
      <c r="J104" s="1386"/>
      <c r="K104" s="1249"/>
      <c r="L104" s="1250"/>
      <c r="M104" s="1386"/>
      <c r="N104" s="1249"/>
      <c r="O104" s="1250"/>
      <c r="P104" s="1386"/>
      <c r="Q104" s="1395"/>
      <c r="R104" s="1396"/>
      <c r="S104" s="1397"/>
      <c r="T104" s="1249">
        <f>SUM(E103,H103,K103,N103)</f>
        <v>0</v>
      </c>
      <c r="U104" s="1250"/>
      <c r="V104" s="1405"/>
      <c r="W104" s="1682"/>
      <c r="X104" s="1683"/>
      <c r="Y104" s="1684"/>
      <c r="Z104" s="1742"/>
      <c r="AA104" s="1743"/>
      <c r="AB104" s="1402"/>
      <c r="AC104" s="1403"/>
      <c r="AD104" s="1403"/>
      <c r="AE104" s="1402"/>
      <c r="AF104" s="1403"/>
      <c r="AG104" s="1404"/>
      <c r="AH104" s="1402"/>
      <c r="AI104" s="1403"/>
      <c r="AJ104" s="1404"/>
      <c r="AK104" s="233"/>
      <c r="AM104" s="36"/>
      <c r="AN104" s="36"/>
    </row>
    <row r="105" spans="1:40" s="156" customFormat="1" ht="20.100000000000001" customHeight="1">
      <c r="A105" s="4"/>
      <c r="B105" s="1257" t="s">
        <v>692</v>
      </c>
      <c r="C105" s="1258"/>
      <c r="D105" s="1259"/>
      <c r="E105" s="1383"/>
      <c r="F105" s="1384"/>
      <c r="G105" s="1385"/>
      <c r="H105" s="1383"/>
      <c r="I105" s="1384"/>
      <c r="J105" s="1385"/>
      <c r="K105" s="1383"/>
      <c r="L105" s="1384"/>
      <c r="M105" s="1385"/>
      <c r="N105" s="1383"/>
      <c r="O105" s="1384"/>
      <c r="P105" s="1385"/>
      <c r="Q105" s="1392"/>
      <c r="R105" s="1393"/>
      <c r="S105" s="1394"/>
      <c r="T105" s="1673" t="str">
        <f>IF(SUM(G105,J105,M105,P105)&gt;0,SUM(G105,J105,M105,P105),"（　）")</f>
        <v>（　）</v>
      </c>
      <c r="U105" s="1674"/>
      <c r="V105" s="1675"/>
      <c r="W105" s="1679">
        <v>0</v>
      </c>
      <c r="X105" s="1680"/>
      <c r="Y105" s="1681"/>
      <c r="Z105" s="1740">
        <f>IF(AND(ISERR(T105+T106),T106=0),0,(T106)/W105)</f>
        <v>0</v>
      </c>
      <c r="AA105" s="1741"/>
      <c r="AB105" s="1399"/>
      <c r="AC105" s="1400"/>
      <c r="AD105" s="1400"/>
      <c r="AE105" s="1399"/>
      <c r="AF105" s="1400"/>
      <c r="AG105" s="1401"/>
      <c r="AH105" s="1399"/>
      <c r="AI105" s="1400"/>
      <c r="AJ105" s="1401"/>
      <c r="AK105" s="233"/>
      <c r="AM105" s="36"/>
      <c r="AN105" s="36"/>
    </row>
    <row r="106" spans="1:40" s="156" customFormat="1" ht="20.100000000000001" customHeight="1">
      <c r="A106" s="4"/>
      <c r="B106" s="1260"/>
      <c r="C106" s="1261"/>
      <c r="D106" s="1262"/>
      <c r="E106" s="1249"/>
      <c r="F106" s="1250"/>
      <c r="G106" s="1386"/>
      <c r="H106" s="1249"/>
      <c r="I106" s="1250"/>
      <c r="J106" s="1386"/>
      <c r="K106" s="1249"/>
      <c r="L106" s="1250"/>
      <c r="M106" s="1386"/>
      <c r="N106" s="1249"/>
      <c r="O106" s="1250"/>
      <c r="P106" s="1386"/>
      <c r="Q106" s="1395"/>
      <c r="R106" s="1396"/>
      <c r="S106" s="1397"/>
      <c r="T106" s="1249">
        <f>SUM(E105,H105,K105,N105)</f>
        <v>0</v>
      </c>
      <c r="U106" s="1250"/>
      <c r="V106" s="1405"/>
      <c r="W106" s="1682"/>
      <c r="X106" s="1683"/>
      <c r="Y106" s="1684"/>
      <c r="Z106" s="1742"/>
      <c r="AA106" s="1743"/>
      <c r="AB106" s="1402"/>
      <c r="AC106" s="1403"/>
      <c r="AD106" s="1403"/>
      <c r="AE106" s="1402"/>
      <c r="AF106" s="1403"/>
      <c r="AG106" s="1404"/>
      <c r="AH106" s="1402"/>
      <c r="AI106" s="1403"/>
      <c r="AJ106" s="1404"/>
      <c r="AK106" s="233"/>
      <c r="AM106" s="36"/>
      <c r="AN106" s="36"/>
    </row>
    <row r="107" spans="1:40" s="156" customFormat="1" ht="20.100000000000001" customHeight="1">
      <c r="A107" s="4"/>
      <c r="B107" s="1257" t="s">
        <v>693</v>
      </c>
      <c r="C107" s="1258"/>
      <c r="D107" s="1259"/>
      <c r="E107" s="1383"/>
      <c r="F107" s="1384"/>
      <c r="G107" s="1385"/>
      <c r="H107" s="1383"/>
      <c r="I107" s="1384"/>
      <c r="J107" s="1385"/>
      <c r="K107" s="1383"/>
      <c r="L107" s="1384"/>
      <c r="M107" s="1385"/>
      <c r="N107" s="1383"/>
      <c r="O107" s="1384"/>
      <c r="P107" s="1385"/>
      <c r="Q107" s="1392"/>
      <c r="R107" s="1393"/>
      <c r="S107" s="1394"/>
      <c r="T107" s="1673" t="str">
        <f>IF(SUM(G107,J107,M107,P107)&gt;0,SUM(G107,J107,M107,P107),"（　）")</f>
        <v>（　）</v>
      </c>
      <c r="U107" s="1674"/>
      <c r="V107" s="1675"/>
      <c r="W107" s="1679">
        <v>0</v>
      </c>
      <c r="X107" s="1680"/>
      <c r="Y107" s="1681"/>
      <c r="Z107" s="1740">
        <f>IF(AND(ISERR(T107+T108),T108=0),0,(T108)/W107)</f>
        <v>0</v>
      </c>
      <c r="AA107" s="1741"/>
      <c r="AB107" s="1399"/>
      <c r="AC107" s="1400"/>
      <c r="AD107" s="1400"/>
      <c r="AE107" s="877"/>
      <c r="AF107" s="878"/>
      <c r="AG107" s="879"/>
      <c r="AH107" s="1399"/>
      <c r="AI107" s="1400"/>
      <c r="AJ107" s="1401"/>
      <c r="AK107" s="233"/>
      <c r="AM107" s="36"/>
      <c r="AN107" s="36"/>
    </row>
    <row r="108" spans="1:40" s="156" customFormat="1" ht="20.100000000000001" customHeight="1">
      <c r="A108" s="4"/>
      <c r="B108" s="1409"/>
      <c r="C108" s="1410"/>
      <c r="D108" s="1411"/>
      <c r="E108" s="1249"/>
      <c r="F108" s="1250"/>
      <c r="G108" s="1386"/>
      <c r="H108" s="1249"/>
      <c r="I108" s="1250"/>
      <c r="J108" s="1386"/>
      <c r="K108" s="1249"/>
      <c r="L108" s="1250"/>
      <c r="M108" s="1386"/>
      <c r="N108" s="1249"/>
      <c r="O108" s="1250"/>
      <c r="P108" s="1386"/>
      <c r="Q108" s="1395"/>
      <c r="R108" s="1396"/>
      <c r="S108" s="1397"/>
      <c r="T108" s="1249">
        <f>SUM(E107,H107,K107,N107)</f>
        <v>0</v>
      </c>
      <c r="U108" s="1250"/>
      <c r="V108" s="1405"/>
      <c r="W108" s="1682"/>
      <c r="X108" s="1683"/>
      <c r="Y108" s="1684"/>
      <c r="Z108" s="1742"/>
      <c r="AA108" s="1743"/>
      <c r="AB108" s="1402"/>
      <c r="AC108" s="1403"/>
      <c r="AD108" s="1403"/>
      <c r="AE108" s="872"/>
      <c r="AF108" s="873"/>
      <c r="AG108" s="876"/>
      <c r="AH108" s="1402"/>
      <c r="AI108" s="1403"/>
      <c r="AJ108" s="1404"/>
      <c r="AK108" s="233"/>
      <c r="AM108" s="36"/>
      <c r="AN108" s="36"/>
    </row>
    <row r="109" spans="1:40" s="156" customFormat="1" ht="20.100000000000001" customHeight="1">
      <c r="A109" s="4"/>
      <c r="B109" s="1257" t="s">
        <v>684</v>
      </c>
      <c r="C109" s="1258"/>
      <c r="D109" s="1259"/>
      <c r="E109" s="1383"/>
      <c r="F109" s="1384"/>
      <c r="G109" s="1385"/>
      <c r="H109" s="1383"/>
      <c r="I109" s="1384"/>
      <c r="J109" s="1385"/>
      <c r="K109" s="1383"/>
      <c r="L109" s="1384"/>
      <c r="M109" s="1385"/>
      <c r="N109" s="1383"/>
      <c r="O109" s="1384"/>
      <c r="P109" s="1385"/>
      <c r="Q109" s="1392"/>
      <c r="R109" s="1393"/>
      <c r="S109" s="1394"/>
      <c r="T109" s="1673" t="str">
        <f>IF(SUM(G109,J109,M109,P109)&gt;0,SUM(G109,J109,M109,P109),"（　）")</f>
        <v>（　）</v>
      </c>
      <c r="U109" s="1674"/>
      <c r="V109" s="1675"/>
      <c r="W109" s="1679">
        <v>0</v>
      </c>
      <c r="X109" s="1680"/>
      <c r="Y109" s="1681"/>
      <c r="Z109" s="1740">
        <f>IF(AND(ISERR(T109+T110),T110=0),0,(T110)/W109)</f>
        <v>0</v>
      </c>
      <c r="AA109" s="1741"/>
      <c r="AB109" s="1399"/>
      <c r="AC109" s="1400"/>
      <c r="AD109" s="1400"/>
      <c r="AE109" s="868"/>
      <c r="AF109" s="869"/>
      <c r="AG109" s="874"/>
      <c r="AH109" s="1399"/>
      <c r="AI109" s="1400"/>
      <c r="AJ109" s="1401"/>
      <c r="AK109" s="233"/>
      <c r="AM109" s="36"/>
      <c r="AN109" s="36"/>
    </row>
    <row r="110" spans="1:40" s="156" customFormat="1" ht="20.100000000000001" customHeight="1">
      <c r="A110" s="4"/>
      <c r="B110" s="1260"/>
      <c r="C110" s="1261"/>
      <c r="D110" s="1262"/>
      <c r="E110" s="1249"/>
      <c r="F110" s="1250"/>
      <c r="G110" s="1386"/>
      <c r="H110" s="1249"/>
      <c r="I110" s="1250"/>
      <c r="J110" s="1386"/>
      <c r="K110" s="1249"/>
      <c r="L110" s="1250"/>
      <c r="M110" s="1386"/>
      <c r="N110" s="1249"/>
      <c r="O110" s="1250"/>
      <c r="P110" s="1386"/>
      <c r="Q110" s="1395"/>
      <c r="R110" s="1396"/>
      <c r="S110" s="1397"/>
      <c r="T110" s="1249">
        <f>SUM(E109,H109,K109,N109)</f>
        <v>0</v>
      </c>
      <c r="U110" s="1250"/>
      <c r="V110" s="1405"/>
      <c r="W110" s="1682"/>
      <c r="X110" s="1683"/>
      <c r="Y110" s="1684"/>
      <c r="Z110" s="1742"/>
      <c r="AA110" s="1743"/>
      <c r="AB110" s="1402"/>
      <c r="AC110" s="1403"/>
      <c r="AD110" s="1403"/>
      <c r="AE110" s="870"/>
      <c r="AF110" s="871"/>
      <c r="AG110" s="875"/>
      <c r="AH110" s="1402"/>
      <c r="AI110" s="1403"/>
      <c r="AJ110" s="1404"/>
      <c r="AK110" s="233"/>
      <c r="AM110" s="36"/>
      <c r="AN110" s="36"/>
    </row>
    <row r="111" spans="1:40" s="156" customFormat="1" ht="20.100000000000001" customHeight="1">
      <c r="A111" s="4"/>
      <c r="B111" s="1257" t="s">
        <v>694</v>
      </c>
      <c r="C111" s="1258"/>
      <c r="D111" s="1259"/>
      <c r="E111" s="1383"/>
      <c r="F111" s="1384"/>
      <c r="G111" s="1385"/>
      <c r="H111" s="1383"/>
      <c r="I111" s="1384"/>
      <c r="J111" s="1385"/>
      <c r="K111" s="1383"/>
      <c r="L111" s="1384"/>
      <c r="M111" s="1385"/>
      <c r="N111" s="1383"/>
      <c r="O111" s="1384"/>
      <c r="P111" s="1385"/>
      <c r="Q111" s="1392"/>
      <c r="R111" s="1393"/>
      <c r="S111" s="1394"/>
      <c r="T111" s="1673" t="str">
        <f>IF(SUM(G111,J111,M111,P111)&gt;0,SUM(G111,J111,M111,P111),"（　）")</f>
        <v>（　）</v>
      </c>
      <c r="U111" s="1674"/>
      <c r="V111" s="1675"/>
      <c r="W111" s="1679">
        <v>0</v>
      </c>
      <c r="X111" s="1680"/>
      <c r="Y111" s="1681"/>
      <c r="Z111" s="1740">
        <f>IF(AND(ISERR(T111+T112),T112=0),0,(T112)/W111)</f>
        <v>0</v>
      </c>
      <c r="AA111" s="1741"/>
      <c r="AB111" s="1399"/>
      <c r="AC111" s="1400"/>
      <c r="AD111" s="1400"/>
      <c r="AE111" s="868"/>
      <c r="AF111" s="869"/>
      <c r="AG111" s="874"/>
      <c r="AH111" s="1399"/>
      <c r="AI111" s="1400"/>
      <c r="AJ111" s="1401"/>
      <c r="AK111" s="233"/>
      <c r="AM111" s="36"/>
      <c r="AN111" s="36"/>
    </row>
    <row r="112" spans="1:40" s="156" customFormat="1" ht="20.100000000000001" customHeight="1">
      <c r="A112" s="4"/>
      <c r="B112" s="1260"/>
      <c r="C112" s="1261"/>
      <c r="D112" s="1262"/>
      <c r="E112" s="1249"/>
      <c r="F112" s="1250"/>
      <c r="G112" s="1386"/>
      <c r="H112" s="1249"/>
      <c r="I112" s="1250"/>
      <c r="J112" s="1386"/>
      <c r="K112" s="1249"/>
      <c r="L112" s="1250"/>
      <c r="M112" s="1386"/>
      <c r="N112" s="1249"/>
      <c r="O112" s="1250"/>
      <c r="P112" s="1386"/>
      <c r="Q112" s="1395"/>
      <c r="R112" s="1396"/>
      <c r="S112" s="1397"/>
      <c r="T112" s="1249">
        <f>SUM(E111,H111,K111,N111)</f>
        <v>0</v>
      </c>
      <c r="U112" s="1250"/>
      <c r="V112" s="1405"/>
      <c r="W112" s="1682"/>
      <c r="X112" s="1683"/>
      <c r="Y112" s="1684"/>
      <c r="Z112" s="1742"/>
      <c r="AA112" s="1743"/>
      <c r="AB112" s="1402"/>
      <c r="AC112" s="1403"/>
      <c r="AD112" s="1403"/>
      <c r="AE112" s="870"/>
      <c r="AF112" s="871"/>
      <c r="AG112" s="875"/>
      <c r="AH112" s="1402"/>
      <c r="AI112" s="1403"/>
      <c r="AJ112" s="1404"/>
      <c r="AK112" s="233"/>
      <c r="AM112" s="36"/>
      <c r="AN112" s="36"/>
    </row>
    <row r="113" spans="1:40" s="156" customFormat="1" ht="20.100000000000001" customHeight="1">
      <c r="A113" s="4"/>
      <c r="B113" s="1443" t="s">
        <v>695</v>
      </c>
      <c r="C113" s="1444"/>
      <c r="D113" s="1445"/>
      <c r="E113" s="1383"/>
      <c r="F113" s="1384"/>
      <c r="G113" s="1385"/>
      <c r="H113" s="1383"/>
      <c r="I113" s="1384"/>
      <c r="J113" s="1385"/>
      <c r="K113" s="1383"/>
      <c r="L113" s="1384"/>
      <c r="M113" s="1385"/>
      <c r="N113" s="1383"/>
      <c r="O113" s="1384"/>
      <c r="P113" s="1385"/>
      <c r="Q113" s="1392"/>
      <c r="R113" s="1393"/>
      <c r="S113" s="1394"/>
      <c r="T113" s="1673" t="str">
        <f>IF(SUM(G113,J113,M113,P113)&gt;0,SUM(G113,J113,M113,P113),"（　）")</f>
        <v>（　）</v>
      </c>
      <c r="U113" s="1674"/>
      <c r="V113" s="1675"/>
      <c r="W113" s="1679">
        <v>0</v>
      </c>
      <c r="X113" s="1680"/>
      <c r="Y113" s="1681"/>
      <c r="Z113" s="1740">
        <f>IF(AND(ISERR(T113+T114),T114=0),0,(T114)/W113)</f>
        <v>0</v>
      </c>
      <c r="AA113" s="1741"/>
      <c r="AB113" s="1399"/>
      <c r="AC113" s="1400"/>
      <c r="AD113" s="1400"/>
      <c r="AE113" s="877"/>
      <c r="AF113" s="878"/>
      <c r="AG113" s="879"/>
      <c r="AH113" s="1399"/>
      <c r="AI113" s="1400"/>
      <c r="AJ113" s="1401"/>
      <c r="AK113" s="233"/>
      <c r="AM113" s="36"/>
      <c r="AN113" s="36"/>
    </row>
    <row r="114" spans="1:40" s="156" customFormat="1" ht="20.100000000000001" customHeight="1" thickBot="1">
      <c r="A114" s="4"/>
      <c r="B114" s="1692"/>
      <c r="C114" s="1693"/>
      <c r="D114" s="1694"/>
      <c r="E114" s="1249"/>
      <c r="F114" s="1250"/>
      <c r="G114" s="1386"/>
      <c r="H114" s="1249"/>
      <c r="I114" s="1250"/>
      <c r="J114" s="1386"/>
      <c r="K114" s="1249"/>
      <c r="L114" s="1250"/>
      <c r="M114" s="1386"/>
      <c r="N114" s="1249"/>
      <c r="O114" s="1250"/>
      <c r="P114" s="1386"/>
      <c r="Q114" s="1395"/>
      <c r="R114" s="1396"/>
      <c r="S114" s="1397"/>
      <c r="T114" s="1249">
        <f>SUM(E113,H113,K113,N113)</f>
        <v>0</v>
      </c>
      <c r="U114" s="1250"/>
      <c r="V114" s="1405"/>
      <c r="W114" s="1682"/>
      <c r="X114" s="1683"/>
      <c r="Y114" s="1684"/>
      <c r="Z114" s="1742"/>
      <c r="AA114" s="1743"/>
      <c r="AB114" s="1402"/>
      <c r="AC114" s="1403"/>
      <c r="AD114" s="1403"/>
      <c r="AE114" s="880"/>
      <c r="AF114" s="881"/>
      <c r="AG114" s="882"/>
      <c r="AH114" s="1865"/>
      <c r="AI114" s="1866"/>
      <c r="AJ114" s="1867"/>
      <c r="AK114" s="233"/>
      <c r="AM114" s="36"/>
      <c r="AN114" s="36"/>
    </row>
    <row r="115" spans="1:40" s="156" customFormat="1" ht="20.100000000000001" customHeight="1" thickTop="1">
      <c r="A115" s="4"/>
      <c r="B115" s="1689" t="s">
        <v>14</v>
      </c>
      <c r="C115" s="1690"/>
      <c r="D115" s="1691"/>
      <c r="E115" s="1247">
        <f>SUM(E91:F114)</f>
        <v>0</v>
      </c>
      <c r="F115" s="1248"/>
      <c r="G115" s="1245" t="str">
        <f>IF(SUM(G91,G93,G95,G97,G99,G101,G103,G105,G107,G109,G111,G113)&gt;0,SUM(G91,G93,G95,G97,G99,G101,G103,G105,G107,G109,G111,G113),"( )")</f>
        <v>( )</v>
      </c>
      <c r="H115" s="1247">
        <f>+H91+H93+H95+H97+H99+H101+H103+H105+H107+H109+H111+H113</f>
        <v>0</v>
      </c>
      <c r="I115" s="1248"/>
      <c r="J115" s="1245" t="str">
        <f>IF(SUM(J91,J93,J95,J97,J99,J101,J103,J105,J107,J109,J111,J113)&gt;0,SUM(J91,J93,J95,J97,J99,J101,J103,J105,J107,J109,J111,J113),"( )")</f>
        <v>( )</v>
      </c>
      <c r="K115" s="1247">
        <f>+K91+K93+K95+K97+K99+K101+K103+K105+K107+K109+K111+K113</f>
        <v>0</v>
      </c>
      <c r="L115" s="1248"/>
      <c r="M115" s="1245" t="str">
        <f>IF(SUM(M91,M93,M95,M97,M99,M101,M103,M105,M107,M109,M111,M113)&gt;0,SUM(M91,M93,M95,M97,M99,M101,M103,M105,M107,M109,M111,M113),"( )")</f>
        <v>( )</v>
      </c>
      <c r="N115" s="1247">
        <f>+N91+N93+N95+N97+N99+N101+N103+N105+N107+N109+N111+N113</f>
        <v>0</v>
      </c>
      <c r="O115" s="1248"/>
      <c r="P115" s="1245" t="str">
        <f>IF(SUM(P91,P93,P95,P97,P99,P101,P103,P105,P107,P109,P111,P113)&gt;0,SUM(P91,P93,P95,P97,P99,P101,P103,P105,P107,P109,P111,P113),"( )")</f>
        <v>( )</v>
      </c>
      <c r="Q115" s="1701" t="str">
        <f>IF(SUM(Q91:S114)&gt;0,SUM(Q91:S114),"｢  ｣")</f>
        <v>｢  ｣</v>
      </c>
      <c r="R115" s="1702"/>
      <c r="S115" s="1703"/>
      <c r="T115" s="1698" t="str">
        <f>IF(SUM(G115,J115,M115,P115)&gt;0,SUM(G115,J115,M115,P115),"（　）")</f>
        <v>（　）</v>
      </c>
      <c r="U115" s="1699"/>
      <c r="V115" s="1700"/>
      <c r="W115" s="1685">
        <f>SUM(W91:Y114)</f>
        <v>0</v>
      </c>
      <c r="X115" s="1686"/>
      <c r="Y115" s="1686"/>
      <c r="Z115" s="1666"/>
      <c r="AA115" s="1667"/>
      <c r="AB115" s="1707"/>
      <c r="AC115" s="1708"/>
      <c r="AD115" s="1709"/>
      <c r="AE115" s="1707"/>
      <c r="AF115" s="1708"/>
      <c r="AG115" s="1709"/>
      <c r="AH115" s="1707"/>
      <c r="AI115" s="1708"/>
      <c r="AJ115" s="1709"/>
      <c r="AK115" s="233"/>
      <c r="AM115" s="36"/>
      <c r="AN115" s="36"/>
    </row>
    <row r="116" spans="1:40" s="156" customFormat="1" ht="20.100000000000001" customHeight="1">
      <c r="A116" s="4"/>
      <c r="B116" s="1260"/>
      <c r="C116" s="1261"/>
      <c r="D116" s="1262"/>
      <c r="E116" s="1249"/>
      <c r="F116" s="1250"/>
      <c r="G116" s="1246"/>
      <c r="H116" s="1249"/>
      <c r="I116" s="1250"/>
      <c r="J116" s="1246"/>
      <c r="K116" s="1249"/>
      <c r="L116" s="1250"/>
      <c r="M116" s="1246"/>
      <c r="N116" s="1249"/>
      <c r="O116" s="1250"/>
      <c r="P116" s="1246"/>
      <c r="Q116" s="1704"/>
      <c r="R116" s="1705"/>
      <c r="S116" s="1706"/>
      <c r="T116" s="1249">
        <f>SUM(E115,H115,K115,N115)</f>
        <v>0</v>
      </c>
      <c r="U116" s="1250"/>
      <c r="V116" s="1405"/>
      <c r="W116" s="1687"/>
      <c r="X116" s="1688"/>
      <c r="Y116" s="1688"/>
      <c r="Z116" s="1668"/>
      <c r="AA116" s="1669"/>
      <c r="AB116" s="1710"/>
      <c r="AC116" s="1711"/>
      <c r="AD116" s="1712"/>
      <c r="AE116" s="1710"/>
      <c r="AF116" s="1711"/>
      <c r="AG116" s="1712"/>
      <c r="AH116" s="1710"/>
      <c r="AI116" s="1711"/>
      <c r="AJ116" s="1712"/>
      <c r="AK116" s="233"/>
      <c r="AM116" s="36"/>
      <c r="AN116" s="36"/>
    </row>
    <row r="117" spans="1:40" s="156" customFormat="1" ht="20.100000000000001" customHeight="1">
      <c r="A117" s="4"/>
      <c r="B117" s="63" t="s">
        <v>561</v>
      </c>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864" t="e">
        <f>T116/W115*100</f>
        <v>#DIV/0!</v>
      </c>
      <c r="AC117" s="1864"/>
      <c r="AD117" s="1864"/>
      <c r="AE117" s="1864"/>
      <c r="AF117" s="1864"/>
      <c r="AG117" s="1864"/>
      <c r="AH117" s="1864"/>
      <c r="AI117" s="189" t="s">
        <v>350</v>
      </c>
      <c r="AJ117" s="6"/>
      <c r="AK117" s="32"/>
      <c r="AM117" s="36"/>
      <c r="AN117" s="36"/>
    </row>
    <row r="118" spans="1:40" s="158" customFormat="1" ht="13.95" customHeight="1">
      <c r="A118" s="1221" t="s">
        <v>674</v>
      </c>
      <c r="B118" s="1221"/>
      <c r="C118" s="587">
        <v>1</v>
      </c>
      <c r="D118" s="585" t="s">
        <v>1481</v>
      </c>
      <c r="E118" s="586"/>
      <c r="F118" s="586"/>
      <c r="G118" s="586"/>
      <c r="H118" s="586"/>
      <c r="I118" s="586"/>
      <c r="J118" s="586"/>
      <c r="K118" s="586"/>
      <c r="L118" s="586"/>
      <c r="M118" s="586"/>
      <c r="N118" s="586"/>
      <c r="O118" s="586"/>
      <c r="P118" s="586"/>
      <c r="Q118" s="586"/>
      <c r="R118" s="586"/>
      <c r="S118" s="586"/>
      <c r="T118" s="586"/>
      <c r="U118" s="586"/>
      <c r="V118" s="586"/>
      <c r="W118" s="586"/>
      <c r="X118" s="586"/>
      <c r="Y118" s="586"/>
      <c r="Z118" s="586"/>
      <c r="AA118" s="586"/>
      <c r="AB118" s="586"/>
      <c r="AC118" s="586"/>
      <c r="AD118" s="586"/>
      <c r="AE118" s="586"/>
      <c r="AF118" s="586"/>
      <c r="AG118" s="586"/>
      <c r="AH118" s="586"/>
      <c r="AI118" s="586"/>
      <c r="AJ118" s="586"/>
      <c r="AK118" s="231"/>
      <c r="AM118" s="36"/>
      <c r="AN118" s="36"/>
    </row>
    <row r="119" spans="1:40" s="158" customFormat="1" ht="13.95" customHeight="1">
      <c r="A119" s="36"/>
      <c r="B119" s="36"/>
      <c r="C119" s="207">
        <v>2</v>
      </c>
      <c r="D119" s="36" t="s">
        <v>1482</v>
      </c>
      <c r="E119" s="36"/>
      <c r="F119" s="94"/>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M119" s="36"/>
      <c r="AN119" s="36"/>
    </row>
    <row r="120" spans="1:40" s="158" customFormat="1" ht="13.95" customHeight="1">
      <c r="A120" s="36"/>
      <c r="B120" s="36" t="s">
        <v>1483</v>
      </c>
      <c r="C120" s="36"/>
      <c r="D120" s="36" t="s">
        <v>1484</v>
      </c>
      <c r="E120" s="36"/>
      <c r="F120" s="94"/>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M120" s="36"/>
      <c r="AN120" s="36"/>
    </row>
    <row r="121" spans="1:40" s="158" customFormat="1" ht="13.95" customHeight="1">
      <c r="A121" s="36"/>
      <c r="B121" s="36"/>
      <c r="C121" s="207"/>
      <c r="D121" s="36" t="s">
        <v>2129</v>
      </c>
      <c r="E121" s="36"/>
      <c r="F121" s="94"/>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M121" s="36"/>
      <c r="AN121" s="36"/>
    </row>
    <row r="122" spans="1:40" s="158" customFormat="1" ht="13.95" customHeight="1">
      <c r="A122" s="36"/>
      <c r="B122" s="36"/>
      <c r="C122" s="207">
        <v>3</v>
      </c>
      <c r="D122" s="36" t="s">
        <v>2128</v>
      </c>
      <c r="E122" s="36"/>
      <c r="F122" s="94"/>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M122" s="36"/>
      <c r="AN122" s="36"/>
    </row>
    <row r="123" spans="1:40" s="158" customFormat="1" ht="13.95" customHeight="1">
      <c r="A123" s="36"/>
      <c r="B123" s="36"/>
      <c r="C123" s="207">
        <v>4</v>
      </c>
      <c r="D123" s="36" t="s">
        <v>1485</v>
      </c>
      <c r="E123" s="36"/>
      <c r="F123" s="94"/>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M123" s="36"/>
      <c r="AN123" s="36"/>
    </row>
    <row r="124" spans="1:40" s="158" customFormat="1" ht="13.95" customHeight="1">
      <c r="A124" s="36"/>
      <c r="B124" s="36" t="s">
        <v>1487</v>
      </c>
      <c r="D124" s="588" t="s">
        <v>1488</v>
      </c>
      <c r="E124" s="36" t="s">
        <v>1486</v>
      </c>
      <c r="F124" s="94"/>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M124" s="36"/>
      <c r="AN124" s="36"/>
    </row>
    <row r="125" spans="1:40" s="158" customFormat="1" ht="13.95" customHeight="1">
      <c r="A125" s="36"/>
      <c r="B125" s="36" t="s">
        <v>1489</v>
      </c>
      <c r="C125" s="207"/>
      <c r="D125" s="36"/>
      <c r="E125" s="36" t="s">
        <v>1490</v>
      </c>
      <c r="F125" s="94"/>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M125" s="36"/>
      <c r="AN125" s="36"/>
    </row>
    <row r="126" spans="1:40" s="158" customFormat="1" ht="13.95" customHeight="1">
      <c r="A126" s="36"/>
      <c r="B126" s="36" t="s">
        <v>1492</v>
      </c>
      <c r="C126" s="207"/>
      <c r="D126" s="207" t="s">
        <v>1493</v>
      </c>
      <c r="E126" s="36" t="s">
        <v>1491</v>
      </c>
      <c r="F126" s="94"/>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M126" s="36"/>
      <c r="AN126" s="36"/>
    </row>
    <row r="127" spans="1:40" s="158" customFormat="1" ht="13.95" customHeight="1">
      <c r="A127" s="36"/>
      <c r="B127" s="36"/>
      <c r="C127" s="207">
        <v>5</v>
      </c>
      <c r="D127" s="36" t="s">
        <v>2169</v>
      </c>
      <c r="E127" s="36"/>
      <c r="F127" s="94"/>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M127" s="36"/>
      <c r="AN127" s="36"/>
    </row>
    <row r="128" spans="1:40" s="158" customFormat="1" ht="13.95" customHeight="1">
      <c r="A128" s="36"/>
      <c r="B128" s="36"/>
      <c r="C128" s="883"/>
      <c r="D128"/>
      <c r="E128"/>
      <c r="F128"/>
      <c r="G128"/>
      <c r="H128"/>
      <c r="I128"/>
      <c r="J128"/>
      <c r="K128"/>
      <c r="L128"/>
      <c r="M128"/>
      <c r="N128"/>
      <c r="O128"/>
      <c r="P128"/>
      <c r="Q128"/>
      <c r="R128"/>
      <c r="S128"/>
      <c r="T128"/>
      <c r="U128"/>
      <c r="V128"/>
      <c r="W128"/>
      <c r="X128"/>
      <c r="Y128" s="36"/>
      <c r="Z128" s="36"/>
      <c r="AA128" s="36"/>
      <c r="AB128" s="36" t="str">
        <f>表紙!D28</f>
        <v>　　　　　　保育所（園）　   　</v>
      </c>
      <c r="AC128" s="36"/>
      <c r="AD128" s="36"/>
      <c r="AE128" s="36"/>
      <c r="AF128" s="36"/>
      <c r="AG128" s="36"/>
      <c r="AH128" s="36"/>
      <c r="AI128" s="36"/>
      <c r="AJ128" s="36"/>
      <c r="AK128" s="36"/>
      <c r="AM128" s="36"/>
      <c r="AN128" s="36"/>
    </row>
    <row r="129" spans="1:40" s="155" customFormat="1" ht="20.100000000000001" customHeight="1">
      <c r="A129" s="3"/>
      <c r="B129" s="3" t="s">
        <v>1969</v>
      </c>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22" t="s">
        <v>255</v>
      </c>
      <c r="AK129" s="22"/>
      <c r="AM129" s="36"/>
      <c r="AN129" s="36"/>
    </row>
    <row r="130" spans="1:40" s="156" customFormat="1" ht="24" customHeight="1">
      <c r="B130" s="1406" t="s">
        <v>306</v>
      </c>
      <c r="C130" s="1407"/>
      <c r="D130" s="1408"/>
      <c r="E130" s="1185" t="s">
        <v>405</v>
      </c>
      <c r="F130" s="1186"/>
      <c r="G130" s="1186"/>
      <c r="H130" s="1186"/>
      <c r="I130" s="1186"/>
      <c r="J130" s="1186"/>
      <c r="K130" s="1186"/>
      <c r="L130" s="1186"/>
      <c r="M130" s="1186"/>
      <c r="N130" s="1186"/>
      <c r="O130" s="1186"/>
      <c r="P130" s="1186"/>
      <c r="Q130" s="1186"/>
      <c r="R130" s="1186"/>
      <c r="S130" s="1186"/>
      <c r="T130" s="1186"/>
      <c r="U130" s="1186"/>
      <c r="V130" s="1187"/>
      <c r="W130" s="1155" t="s">
        <v>374</v>
      </c>
      <c r="X130" s="1156"/>
      <c r="Y130" s="1157"/>
      <c r="Z130" s="1744" t="s">
        <v>38</v>
      </c>
      <c r="AA130" s="1745"/>
      <c r="AB130" s="1676" t="s">
        <v>406</v>
      </c>
      <c r="AC130" s="1677"/>
      <c r="AD130" s="1677"/>
      <c r="AE130" s="1677"/>
      <c r="AF130" s="1677"/>
      <c r="AG130" s="1678"/>
      <c r="AH130" s="1858" t="s">
        <v>2127</v>
      </c>
      <c r="AI130" s="1859"/>
      <c r="AJ130" s="1860"/>
      <c r="AM130" s="36"/>
      <c r="AN130" s="36"/>
    </row>
    <row r="131" spans="1:40" s="156" customFormat="1" ht="31.95" customHeight="1">
      <c r="A131" s="4"/>
      <c r="B131" s="1412" t="s">
        <v>355</v>
      </c>
      <c r="C131" s="1413"/>
      <c r="D131" s="1414"/>
      <c r="E131" s="1185" t="s">
        <v>407</v>
      </c>
      <c r="F131" s="1186"/>
      <c r="G131" s="1186"/>
      <c r="H131" s="1185" t="s">
        <v>408</v>
      </c>
      <c r="I131" s="1186"/>
      <c r="J131" s="1186"/>
      <c r="K131" s="1185" t="s">
        <v>409</v>
      </c>
      <c r="L131" s="1186"/>
      <c r="M131" s="1187"/>
      <c r="N131" s="1186" t="s">
        <v>557</v>
      </c>
      <c r="O131" s="1186"/>
      <c r="P131" s="1187"/>
      <c r="Q131" s="1676" t="s">
        <v>2126</v>
      </c>
      <c r="R131" s="1605"/>
      <c r="S131" s="1606"/>
      <c r="T131" s="1185" t="s">
        <v>411</v>
      </c>
      <c r="U131" s="1186"/>
      <c r="V131" s="1187"/>
      <c r="W131" s="1158"/>
      <c r="X131" s="1159"/>
      <c r="Y131" s="1160"/>
      <c r="Z131" s="1746"/>
      <c r="AA131" s="1747"/>
      <c r="AB131" s="1185" t="s">
        <v>356</v>
      </c>
      <c r="AC131" s="1186"/>
      <c r="AD131" s="1187"/>
      <c r="AE131" s="1185" t="s">
        <v>357</v>
      </c>
      <c r="AF131" s="1186"/>
      <c r="AG131" s="1187"/>
      <c r="AH131" s="1861"/>
      <c r="AI131" s="1862"/>
      <c r="AJ131" s="1863"/>
      <c r="AM131" s="36"/>
      <c r="AN131" s="36"/>
    </row>
    <row r="132" spans="1:40" s="156" customFormat="1" ht="20.100000000000001" customHeight="1">
      <c r="A132" s="4"/>
      <c r="B132" s="1257" t="s">
        <v>685</v>
      </c>
      <c r="C132" s="1258"/>
      <c r="D132" s="1259"/>
      <c r="E132" s="1383"/>
      <c r="F132" s="1384"/>
      <c r="G132" s="1385"/>
      <c r="H132" s="1383"/>
      <c r="I132" s="1384"/>
      <c r="J132" s="1385"/>
      <c r="K132" s="1383"/>
      <c r="L132" s="1384"/>
      <c r="M132" s="1385"/>
      <c r="N132" s="1383"/>
      <c r="O132" s="1384"/>
      <c r="P132" s="1385"/>
      <c r="Q132" s="1392"/>
      <c r="R132" s="1393"/>
      <c r="S132" s="1394"/>
      <c r="T132" s="1673" t="str">
        <f>IF(SUM(G132,J132,M132,P132)&gt;0,SUM(G132,J132,M132,P132),"（　）")</f>
        <v>（　）</v>
      </c>
      <c r="U132" s="1674"/>
      <c r="V132" s="1675"/>
      <c r="W132" s="1399"/>
      <c r="X132" s="1400"/>
      <c r="Y132" s="1401"/>
      <c r="Z132" s="1191">
        <f>IF(AND(ISERR(T132+T133),T133=0),0,(T133)/W132)</f>
        <v>0</v>
      </c>
      <c r="AA132" s="1192"/>
      <c r="AB132" s="1399"/>
      <c r="AC132" s="1400"/>
      <c r="AD132" s="1400"/>
      <c r="AE132" s="1399"/>
      <c r="AF132" s="1400"/>
      <c r="AG132" s="1401"/>
      <c r="AH132" s="1399"/>
      <c r="AI132" s="1400"/>
      <c r="AJ132" s="1401"/>
      <c r="AM132" s="36"/>
      <c r="AN132" s="36"/>
    </row>
    <row r="133" spans="1:40" s="156" customFormat="1" ht="20.100000000000001" customHeight="1">
      <c r="A133" s="4"/>
      <c r="B133" s="1409"/>
      <c r="C133" s="1410"/>
      <c r="D133" s="1411"/>
      <c r="E133" s="1249"/>
      <c r="F133" s="1250"/>
      <c r="G133" s="1386"/>
      <c r="H133" s="1249"/>
      <c r="I133" s="1250"/>
      <c r="J133" s="1386"/>
      <c r="K133" s="1249"/>
      <c r="L133" s="1250"/>
      <c r="M133" s="1386"/>
      <c r="N133" s="1249"/>
      <c r="O133" s="1250"/>
      <c r="P133" s="1386"/>
      <c r="Q133" s="1395"/>
      <c r="R133" s="1396"/>
      <c r="S133" s="1397"/>
      <c r="T133" s="1249">
        <f>SUM(E132,H132,K132,N132)</f>
        <v>0</v>
      </c>
      <c r="U133" s="1250"/>
      <c r="V133" s="1405"/>
      <c r="W133" s="1402"/>
      <c r="X133" s="1403"/>
      <c r="Y133" s="1404"/>
      <c r="Z133" s="1193"/>
      <c r="AA133" s="1194"/>
      <c r="AB133" s="1402"/>
      <c r="AC133" s="1403"/>
      <c r="AD133" s="1403"/>
      <c r="AE133" s="1402"/>
      <c r="AF133" s="1403"/>
      <c r="AG133" s="1404"/>
      <c r="AH133" s="1402"/>
      <c r="AI133" s="1403"/>
      <c r="AJ133" s="1404"/>
      <c r="AM133" s="36"/>
      <c r="AN133" s="36"/>
    </row>
    <row r="134" spans="1:40" s="156" customFormat="1" ht="20.100000000000001" customHeight="1">
      <c r="A134" s="4"/>
      <c r="B134" s="1257" t="s">
        <v>686</v>
      </c>
      <c r="C134" s="1258"/>
      <c r="D134" s="1259"/>
      <c r="E134" s="1383"/>
      <c r="F134" s="1384"/>
      <c r="G134" s="1385"/>
      <c r="H134" s="1383"/>
      <c r="I134" s="1384"/>
      <c r="J134" s="1385"/>
      <c r="K134" s="1383"/>
      <c r="L134" s="1384"/>
      <c r="M134" s="1385"/>
      <c r="N134" s="1383"/>
      <c r="O134" s="1384"/>
      <c r="P134" s="1385"/>
      <c r="Q134" s="1392"/>
      <c r="R134" s="1393"/>
      <c r="S134" s="1394"/>
      <c r="T134" s="1673" t="str">
        <f>IF(SUM(G134,J134,M134,P134)&gt;0,SUM(G134,J134,M134,P134),"（　）")</f>
        <v>（　）</v>
      </c>
      <c r="U134" s="1674"/>
      <c r="V134" s="1675"/>
      <c r="W134" s="1399"/>
      <c r="X134" s="1400"/>
      <c r="Y134" s="1401"/>
      <c r="Z134" s="1191">
        <f>IF(AND(ISERR(T134+T135),T135=0),0,(T135)/W134)</f>
        <v>0</v>
      </c>
      <c r="AA134" s="1192"/>
      <c r="AB134" s="1399"/>
      <c r="AC134" s="1400"/>
      <c r="AD134" s="1400"/>
      <c r="AE134" s="1399"/>
      <c r="AF134" s="1400"/>
      <c r="AG134" s="1401"/>
      <c r="AH134" s="1399"/>
      <c r="AI134" s="1400"/>
      <c r="AJ134" s="1401"/>
      <c r="AM134" s="36"/>
      <c r="AN134" s="36"/>
    </row>
    <row r="135" spans="1:40" s="156" customFormat="1" ht="20.100000000000001" customHeight="1">
      <c r="A135" s="4"/>
      <c r="B135" s="1260"/>
      <c r="C135" s="1261"/>
      <c r="D135" s="1262"/>
      <c r="E135" s="1249"/>
      <c r="F135" s="1250"/>
      <c r="G135" s="1386"/>
      <c r="H135" s="1249"/>
      <c r="I135" s="1250"/>
      <c r="J135" s="1386"/>
      <c r="K135" s="1249"/>
      <c r="L135" s="1250"/>
      <c r="M135" s="1386"/>
      <c r="N135" s="1249"/>
      <c r="O135" s="1250"/>
      <c r="P135" s="1386"/>
      <c r="Q135" s="1395"/>
      <c r="R135" s="1396"/>
      <c r="S135" s="1397"/>
      <c r="T135" s="1249">
        <f>SUM(E134,H134,K134,N134)</f>
        <v>0</v>
      </c>
      <c r="U135" s="1250"/>
      <c r="V135" s="1405"/>
      <c r="W135" s="1402"/>
      <c r="X135" s="1403"/>
      <c r="Y135" s="1404"/>
      <c r="Z135" s="1193"/>
      <c r="AA135" s="1194"/>
      <c r="AB135" s="1402"/>
      <c r="AC135" s="1403"/>
      <c r="AD135" s="1403"/>
      <c r="AE135" s="1402"/>
      <c r="AF135" s="1403"/>
      <c r="AG135" s="1404"/>
      <c r="AH135" s="1402"/>
      <c r="AI135" s="1403"/>
      <c r="AJ135" s="1404"/>
      <c r="AM135" s="36"/>
      <c r="AN135" s="36"/>
    </row>
    <row r="136" spans="1:40" s="156" customFormat="1" ht="20.100000000000001" customHeight="1">
      <c r="A136" s="4"/>
      <c r="B136" s="1257" t="s">
        <v>687</v>
      </c>
      <c r="C136" s="1258"/>
      <c r="D136" s="1259"/>
      <c r="E136" s="1383"/>
      <c r="F136" s="1384"/>
      <c r="G136" s="1385"/>
      <c r="H136" s="1383"/>
      <c r="I136" s="1384"/>
      <c r="J136" s="1385"/>
      <c r="K136" s="1383"/>
      <c r="L136" s="1384"/>
      <c r="M136" s="1385"/>
      <c r="N136" s="1383"/>
      <c r="O136" s="1384"/>
      <c r="P136" s="1385"/>
      <c r="Q136" s="1392"/>
      <c r="R136" s="1393"/>
      <c r="S136" s="1394"/>
      <c r="T136" s="1673" t="str">
        <f>IF(SUM(G136,J136,M136,P136)&gt;0,SUM(G136,J136,M136,P136),"（　）")</f>
        <v>（　）</v>
      </c>
      <c r="U136" s="1674"/>
      <c r="V136" s="1675"/>
      <c r="W136" s="1399"/>
      <c r="X136" s="1400"/>
      <c r="Y136" s="1401"/>
      <c r="Z136" s="1191">
        <f>IF(AND(ISERR(T136+T137),T137=0),0,(T137)/W136)</f>
        <v>0</v>
      </c>
      <c r="AA136" s="1192"/>
      <c r="AB136" s="1399"/>
      <c r="AC136" s="1400"/>
      <c r="AD136" s="1400"/>
      <c r="AE136" s="1399"/>
      <c r="AF136" s="1400"/>
      <c r="AG136" s="1401"/>
      <c r="AH136" s="1399"/>
      <c r="AI136" s="1400"/>
      <c r="AJ136" s="1401"/>
      <c r="AM136" s="36"/>
      <c r="AN136" s="36"/>
    </row>
    <row r="137" spans="1:40" s="156" customFormat="1" ht="20.100000000000001" customHeight="1">
      <c r="A137" s="4"/>
      <c r="B137" s="1409"/>
      <c r="C137" s="1410"/>
      <c r="D137" s="1411"/>
      <c r="E137" s="1249"/>
      <c r="F137" s="1250"/>
      <c r="G137" s="1386"/>
      <c r="H137" s="1249"/>
      <c r="I137" s="1250"/>
      <c r="J137" s="1386"/>
      <c r="K137" s="1249"/>
      <c r="L137" s="1250"/>
      <c r="M137" s="1386"/>
      <c r="N137" s="1249"/>
      <c r="O137" s="1250"/>
      <c r="P137" s="1386"/>
      <c r="Q137" s="1395"/>
      <c r="R137" s="1396"/>
      <c r="S137" s="1397"/>
      <c r="T137" s="1249">
        <f>SUM(E136,H136,K136,N136)</f>
        <v>0</v>
      </c>
      <c r="U137" s="1250"/>
      <c r="V137" s="1405"/>
      <c r="W137" s="1402"/>
      <c r="X137" s="1403"/>
      <c r="Y137" s="1404"/>
      <c r="Z137" s="1193"/>
      <c r="AA137" s="1194"/>
      <c r="AB137" s="1402"/>
      <c r="AC137" s="1403"/>
      <c r="AD137" s="1403"/>
      <c r="AE137" s="1402"/>
      <c r="AF137" s="1403"/>
      <c r="AG137" s="1404"/>
      <c r="AH137" s="1402"/>
      <c r="AI137" s="1403"/>
      <c r="AJ137" s="1404"/>
      <c r="AM137" s="36"/>
      <c r="AN137" s="36"/>
    </row>
    <row r="138" spans="1:40" s="156" customFormat="1" ht="20.100000000000001" customHeight="1">
      <c r="A138" s="4"/>
      <c r="B138" s="1257" t="s">
        <v>688</v>
      </c>
      <c r="C138" s="1258"/>
      <c r="D138" s="1259"/>
      <c r="E138" s="1383"/>
      <c r="F138" s="1384"/>
      <c r="G138" s="1385"/>
      <c r="H138" s="1383"/>
      <c r="I138" s="1384"/>
      <c r="J138" s="1385"/>
      <c r="K138" s="1383"/>
      <c r="L138" s="1384"/>
      <c r="M138" s="1385"/>
      <c r="N138" s="1383"/>
      <c r="O138" s="1384"/>
      <c r="P138" s="1385"/>
      <c r="Q138" s="1392"/>
      <c r="R138" s="1393"/>
      <c r="S138" s="1394"/>
      <c r="T138" s="1673" t="str">
        <f>IF(SUM(G138,J138,M138,P138)&gt;0,SUM(G138,J138,M138,P138),"（　）")</f>
        <v>（　）</v>
      </c>
      <c r="U138" s="1674"/>
      <c r="V138" s="1675"/>
      <c r="W138" s="1399"/>
      <c r="X138" s="1400"/>
      <c r="Y138" s="1401"/>
      <c r="Z138" s="1191">
        <f>IF(AND(ISERR(T138+T139),T139=0),0,(T139)/W138)</f>
        <v>0</v>
      </c>
      <c r="AA138" s="1192"/>
      <c r="AB138" s="1399"/>
      <c r="AC138" s="1400"/>
      <c r="AD138" s="1400"/>
      <c r="AE138" s="1399"/>
      <c r="AF138" s="1400"/>
      <c r="AG138" s="1401"/>
      <c r="AH138" s="1399"/>
      <c r="AI138" s="1400"/>
      <c r="AJ138" s="1401"/>
      <c r="AM138" s="36"/>
      <c r="AN138" s="36"/>
    </row>
    <row r="139" spans="1:40" s="156" customFormat="1" ht="20.100000000000001" customHeight="1">
      <c r="A139" s="4"/>
      <c r="B139" s="1409"/>
      <c r="C139" s="1410"/>
      <c r="D139" s="1411"/>
      <c r="E139" s="1249"/>
      <c r="F139" s="1250"/>
      <c r="G139" s="1386"/>
      <c r="H139" s="1249"/>
      <c r="I139" s="1250"/>
      <c r="J139" s="1386"/>
      <c r="K139" s="1249"/>
      <c r="L139" s="1250"/>
      <c r="M139" s="1386"/>
      <c r="N139" s="1249"/>
      <c r="O139" s="1250"/>
      <c r="P139" s="1386"/>
      <c r="Q139" s="1395"/>
      <c r="R139" s="1396"/>
      <c r="S139" s="1397"/>
      <c r="T139" s="1249">
        <f>SUM(E138,H138,K138,N138)</f>
        <v>0</v>
      </c>
      <c r="U139" s="1250"/>
      <c r="V139" s="1405"/>
      <c r="W139" s="1402"/>
      <c r="X139" s="1403"/>
      <c r="Y139" s="1404"/>
      <c r="Z139" s="1193"/>
      <c r="AA139" s="1194"/>
      <c r="AB139" s="1402"/>
      <c r="AC139" s="1403"/>
      <c r="AD139" s="1403"/>
      <c r="AE139" s="1402"/>
      <c r="AF139" s="1403"/>
      <c r="AG139" s="1404"/>
      <c r="AH139" s="1402"/>
      <c r="AI139" s="1403"/>
      <c r="AJ139" s="1404"/>
      <c r="AM139" s="36"/>
      <c r="AN139" s="36"/>
    </row>
    <row r="140" spans="1:40" s="156" customFormat="1" ht="20.100000000000001" customHeight="1">
      <c r="A140" s="4"/>
      <c r="B140" s="1257" t="s">
        <v>689</v>
      </c>
      <c r="C140" s="1258"/>
      <c r="D140" s="1259"/>
      <c r="E140" s="1383"/>
      <c r="F140" s="1384"/>
      <c r="G140" s="1385"/>
      <c r="H140" s="1383"/>
      <c r="I140" s="1384"/>
      <c r="J140" s="1385"/>
      <c r="K140" s="1383"/>
      <c r="L140" s="1384"/>
      <c r="M140" s="1385"/>
      <c r="N140" s="1383"/>
      <c r="O140" s="1384"/>
      <c r="P140" s="1385"/>
      <c r="Q140" s="1392"/>
      <c r="R140" s="1393"/>
      <c r="S140" s="1394"/>
      <c r="T140" s="1673" t="str">
        <f>IF(SUM(G140,J140,M140,P140)&gt;0,SUM(G140,J140,M140,P140),"（　）")</f>
        <v>（　）</v>
      </c>
      <c r="U140" s="1674"/>
      <c r="V140" s="1675"/>
      <c r="W140" s="1399"/>
      <c r="X140" s="1400"/>
      <c r="Y140" s="1401"/>
      <c r="Z140" s="1191">
        <f>IF(AND(ISERR(T140+T141),T141=0),0,(T141)/W140)</f>
        <v>0</v>
      </c>
      <c r="AA140" s="1192"/>
      <c r="AB140" s="1399"/>
      <c r="AC140" s="1400"/>
      <c r="AD140" s="1400"/>
      <c r="AE140" s="1399"/>
      <c r="AF140" s="1400"/>
      <c r="AG140" s="1401"/>
      <c r="AH140" s="1399"/>
      <c r="AI140" s="1400"/>
      <c r="AJ140" s="1401"/>
      <c r="AM140" s="36"/>
      <c r="AN140" s="36"/>
    </row>
    <row r="141" spans="1:40" s="156" customFormat="1" ht="20.100000000000001" customHeight="1">
      <c r="A141" s="4"/>
      <c r="B141" s="1260"/>
      <c r="C141" s="1261"/>
      <c r="D141" s="1262"/>
      <c r="E141" s="1249"/>
      <c r="F141" s="1250"/>
      <c r="G141" s="1386"/>
      <c r="H141" s="1249"/>
      <c r="I141" s="1250"/>
      <c r="J141" s="1386"/>
      <c r="K141" s="1249"/>
      <c r="L141" s="1250"/>
      <c r="M141" s="1386"/>
      <c r="N141" s="1249"/>
      <c r="O141" s="1250"/>
      <c r="P141" s="1386"/>
      <c r="Q141" s="1395"/>
      <c r="R141" s="1396"/>
      <c r="S141" s="1397"/>
      <c r="T141" s="1249">
        <f>SUM(E140,H140,K140,N140)</f>
        <v>0</v>
      </c>
      <c r="U141" s="1250"/>
      <c r="V141" s="1405"/>
      <c r="W141" s="1402"/>
      <c r="X141" s="1403"/>
      <c r="Y141" s="1404"/>
      <c r="Z141" s="1193"/>
      <c r="AA141" s="1194"/>
      <c r="AB141" s="1402"/>
      <c r="AC141" s="1403"/>
      <c r="AD141" s="1403"/>
      <c r="AE141" s="1402"/>
      <c r="AF141" s="1403"/>
      <c r="AG141" s="1404"/>
      <c r="AH141" s="1402"/>
      <c r="AI141" s="1403"/>
      <c r="AJ141" s="1404"/>
      <c r="AM141" s="36"/>
      <c r="AN141" s="36"/>
    </row>
    <row r="142" spans="1:40" s="156" customFormat="1" ht="20.100000000000001" customHeight="1">
      <c r="A142" s="4"/>
      <c r="B142" s="1257" t="s">
        <v>690</v>
      </c>
      <c r="C142" s="1258"/>
      <c r="D142" s="1259"/>
      <c r="E142" s="1383"/>
      <c r="F142" s="1384"/>
      <c r="G142" s="1385"/>
      <c r="H142" s="1383"/>
      <c r="I142" s="1384"/>
      <c r="J142" s="1385"/>
      <c r="K142" s="1383"/>
      <c r="L142" s="1384"/>
      <c r="M142" s="1385"/>
      <c r="N142" s="1383"/>
      <c r="O142" s="1384"/>
      <c r="P142" s="1385"/>
      <c r="Q142" s="1392"/>
      <c r="R142" s="1393"/>
      <c r="S142" s="1394"/>
      <c r="T142" s="1673" t="str">
        <f>IF(SUM(G142,J142,M142,P142)&gt;0,SUM(G142,J142,M142,P142),"（　）")</f>
        <v>（　）</v>
      </c>
      <c r="U142" s="1674"/>
      <c r="V142" s="1675"/>
      <c r="W142" s="1399"/>
      <c r="X142" s="1400"/>
      <c r="Y142" s="1401"/>
      <c r="Z142" s="1191">
        <f>IF(AND(ISERR(T142+T143),T143=0),0,(T143)/W142)</f>
        <v>0</v>
      </c>
      <c r="AA142" s="1192"/>
      <c r="AB142" s="1399"/>
      <c r="AC142" s="1400"/>
      <c r="AD142" s="1400"/>
      <c r="AE142" s="1399"/>
      <c r="AF142" s="1400"/>
      <c r="AG142" s="1401"/>
      <c r="AH142" s="1399"/>
      <c r="AI142" s="1400"/>
      <c r="AJ142" s="1401"/>
      <c r="AM142" s="36"/>
      <c r="AN142" s="36"/>
    </row>
    <row r="143" spans="1:40" s="156" customFormat="1" ht="20.100000000000001" customHeight="1">
      <c r="A143" s="4"/>
      <c r="B143" s="1409"/>
      <c r="C143" s="1410"/>
      <c r="D143" s="1411"/>
      <c r="E143" s="1249"/>
      <c r="F143" s="1250"/>
      <c r="G143" s="1386"/>
      <c r="H143" s="1249"/>
      <c r="I143" s="1250"/>
      <c r="J143" s="1386"/>
      <c r="K143" s="1249"/>
      <c r="L143" s="1250"/>
      <c r="M143" s="1386"/>
      <c r="N143" s="1249"/>
      <c r="O143" s="1250"/>
      <c r="P143" s="1386"/>
      <c r="Q143" s="1395"/>
      <c r="R143" s="1396"/>
      <c r="S143" s="1397"/>
      <c r="T143" s="1249">
        <f>SUM(E142,H142,K142,N142)</f>
        <v>0</v>
      </c>
      <c r="U143" s="1250"/>
      <c r="V143" s="1405"/>
      <c r="W143" s="1402"/>
      <c r="X143" s="1403"/>
      <c r="Y143" s="1404"/>
      <c r="Z143" s="1193"/>
      <c r="AA143" s="1194"/>
      <c r="AB143" s="1402"/>
      <c r="AC143" s="1403"/>
      <c r="AD143" s="1403"/>
      <c r="AE143" s="1402"/>
      <c r="AF143" s="1403"/>
      <c r="AG143" s="1404"/>
      <c r="AH143" s="1402"/>
      <c r="AI143" s="1403"/>
      <c r="AJ143" s="1404"/>
      <c r="AM143" s="36"/>
      <c r="AN143" s="36"/>
    </row>
    <row r="144" spans="1:40" s="156" customFormat="1" ht="20.100000000000001" customHeight="1">
      <c r="A144" s="4"/>
      <c r="B144" s="1257" t="s">
        <v>691</v>
      </c>
      <c r="C144" s="1258"/>
      <c r="D144" s="1259"/>
      <c r="E144" s="1383"/>
      <c r="F144" s="1384"/>
      <c r="G144" s="1385"/>
      <c r="H144" s="1383"/>
      <c r="I144" s="1384"/>
      <c r="J144" s="1385"/>
      <c r="K144" s="1383"/>
      <c r="L144" s="1384"/>
      <c r="M144" s="1385"/>
      <c r="N144" s="1383"/>
      <c r="O144" s="1384"/>
      <c r="P144" s="1385"/>
      <c r="Q144" s="1392"/>
      <c r="R144" s="1393"/>
      <c r="S144" s="1394"/>
      <c r="T144" s="1673" t="str">
        <f>IF(SUM(G144,J144,M144,P144)&gt;0,SUM(G144,J144,M144,P144),"（　）")</f>
        <v>（　）</v>
      </c>
      <c r="U144" s="1674"/>
      <c r="V144" s="1675"/>
      <c r="W144" s="1399"/>
      <c r="X144" s="1400"/>
      <c r="Y144" s="1401"/>
      <c r="Z144" s="1191">
        <f>IF(AND(ISERR(T144+T145),T145=0),0,(T145)/W144)</f>
        <v>0</v>
      </c>
      <c r="AA144" s="1192"/>
      <c r="AB144" s="1399"/>
      <c r="AC144" s="1400"/>
      <c r="AD144" s="1400"/>
      <c r="AE144" s="1399"/>
      <c r="AF144" s="1400"/>
      <c r="AG144" s="1401"/>
      <c r="AH144" s="1399"/>
      <c r="AI144" s="1400"/>
      <c r="AJ144" s="1401"/>
      <c r="AM144" s="36"/>
      <c r="AN144" s="36"/>
    </row>
    <row r="145" spans="1:40" s="156" customFormat="1" ht="20.100000000000001" customHeight="1">
      <c r="A145" s="4"/>
      <c r="B145" s="1409"/>
      <c r="C145" s="1410"/>
      <c r="D145" s="1411"/>
      <c r="E145" s="1249"/>
      <c r="F145" s="1250"/>
      <c r="G145" s="1386"/>
      <c r="H145" s="1249"/>
      <c r="I145" s="1250"/>
      <c r="J145" s="1386"/>
      <c r="K145" s="1249"/>
      <c r="L145" s="1250"/>
      <c r="M145" s="1386"/>
      <c r="N145" s="1249"/>
      <c r="O145" s="1250"/>
      <c r="P145" s="1386"/>
      <c r="Q145" s="1395"/>
      <c r="R145" s="1396"/>
      <c r="S145" s="1397"/>
      <c r="T145" s="1249">
        <f>SUM(E144,H144,K144,N144)</f>
        <v>0</v>
      </c>
      <c r="U145" s="1250"/>
      <c r="V145" s="1405"/>
      <c r="W145" s="1402"/>
      <c r="X145" s="1403"/>
      <c r="Y145" s="1404"/>
      <c r="Z145" s="1193"/>
      <c r="AA145" s="1194"/>
      <c r="AB145" s="1402"/>
      <c r="AC145" s="1403"/>
      <c r="AD145" s="1403"/>
      <c r="AE145" s="1402"/>
      <c r="AF145" s="1403"/>
      <c r="AG145" s="1404"/>
      <c r="AH145" s="1402"/>
      <c r="AI145" s="1403"/>
      <c r="AJ145" s="1404"/>
      <c r="AM145" s="36"/>
      <c r="AN145" s="36"/>
    </row>
    <row r="146" spans="1:40" s="156" customFormat="1" ht="20.100000000000001" customHeight="1">
      <c r="A146" s="4"/>
      <c r="B146" s="1257" t="s">
        <v>692</v>
      </c>
      <c r="C146" s="1258"/>
      <c r="D146" s="1259"/>
      <c r="E146" s="1383"/>
      <c r="F146" s="1384"/>
      <c r="G146" s="1385"/>
      <c r="H146" s="1383"/>
      <c r="I146" s="1384"/>
      <c r="J146" s="1385"/>
      <c r="K146" s="1383"/>
      <c r="L146" s="1384"/>
      <c r="M146" s="1385"/>
      <c r="N146" s="1383"/>
      <c r="O146" s="1384"/>
      <c r="P146" s="1385"/>
      <c r="Q146" s="1392"/>
      <c r="R146" s="1393"/>
      <c r="S146" s="1394"/>
      <c r="T146" s="1673" t="str">
        <f>IF(SUM(G146,J146,M146,P146)&gt;0,SUM(G146,J146,M146,P146),"（　）")</f>
        <v>（　）</v>
      </c>
      <c r="U146" s="1674"/>
      <c r="V146" s="1675"/>
      <c r="W146" s="1399"/>
      <c r="X146" s="1400"/>
      <c r="Y146" s="1401"/>
      <c r="Z146" s="1191">
        <f>IF(AND(ISERR(T146+T147),T147=0),0,(T147)/W146)</f>
        <v>0</v>
      </c>
      <c r="AA146" s="1192"/>
      <c r="AB146" s="1399"/>
      <c r="AC146" s="1400"/>
      <c r="AD146" s="1400"/>
      <c r="AE146" s="1399"/>
      <c r="AF146" s="1400"/>
      <c r="AG146" s="1401"/>
      <c r="AH146" s="1399"/>
      <c r="AI146" s="1400"/>
      <c r="AJ146" s="1401"/>
      <c r="AM146" s="36"/>
      <c r="AN146" s="36"/>
    </row>
    <row r="147" spans="1:40" s="156" customFormat="1" ht="20.100000000000001" customHeight="1">
      <c r="A147" s="4"/>
      <c r="B147" s="1260"/>
      <c r="C147" s="1261"/>
      <c r="D147" s="1262"/>
      <c r="E147" s="1249"/>
      <c r="F147" s="1250"/>
      <c r="G147" s="1386"/>
      <c r="H147" s="1249"/>
      <c r="I147" s="1250"/>
      <c r="J147" s="1386"/>
      <c r="K147" s="1249"/>
      <c r="L147" s="1250"/>
      <c r="M147" s="1386"/>
      <c r="N147" s="1249"/>
      <c r="O147" s="1250"/>
      <c r="P147" s="1386"/>
      <c r="Q147" s="1395"/>
      <c r="R147" s="1396"/>
      <c r="S147" s="1397"/>
      <c r="T147" s="1249">
        <f>SUM(E146,H146,K146,N146)</f>
        <v>0</v>
      </c>
      <c r="U147" s="1250"/>
      <c r="V147" s="1405"/>
      <c r="W147" s="1402"/>
      <c r="X147" s="1403"/>
      <c r="Y147" s="1404"/>
      <c r="Z147" s="1193"/>
      <c r="AA147" s="1194"/>
      <c r="AB147" s="1402"/>
      <c r="AC147" s="1403"/>
      <c r="AD147" s="1403"/>
      <c r="AE147" s="1402"/>
      <c r="AF147" s="1403"/>
      <c r="AG147" s="1404"/>
      <c r="AH147" s="1402"/>
      <c r="AI147" s="1403"/>
      <c r="AJ147" s="1404"/>
      <c r="AM147" s="36"/>
      <c r="AN147" s="36"/>
    </row>
    <row r="148" spans="1:40" s="156" customFormat="1" ht="20.100000000000001" customHeight="1">
      <c r="A148" s="4"/>
      <c r="B148" s="1257" t="s">
        <v>693</v>
      </c>
      <c r="C148" s="1258"/>
      <c r="D148" s="1259"/>
      <c r="E148" s="1383"/>
      <c r="F148" s="1384"/>
      <c r="G148" s="1385"/>
      <c r="H148" s="1383"/>
      <c r="I148" s="1384"/>
      <c r="J148" s="1385"/>
      <c r="K148" s="1383"/>
      <c r="L148" s="1384"/>
      <c r="M148" s="1385"/>
      <c r="N148" s="1383"/>
      <c r="O148" s="1384"/>
      <c r="P148" s="1385"/>
      <c r="Q148" s="1392"/>
      <c r="R148" s="1393"/>
      <c r="S148" s="1394"/>
      <c r="T148" s="1673" t="str">
        <f>IF(SUM(G148,J148,M148,P148)&gt;0,SUM(G148,J148,M148,P148),"（　）")</f>
        <v>（　）</v>
      </c>
      <c r="U148" s="1674"/>
      <c r="V148" s="1675"/>
      <c r="W148" s="1399"/>
      <c r="X148" s="1400"/>
      <c r="Y148" s="1401"/>
      <c r="Z148" s="1191">
        <f>IF(AND(ISERR(T148+T149),T149=0),0,(T149)/W148)</f>
        <v>0</v>
      </c>
      <c r="AA148" s="1192"/>
      <c r="AB148" s="1399"/>
      <c r="AC148" s="1400"/>
      <c r="AD148" s="1400"/>
      <c r="AE148" s="1399"/>
      <c r="AF148" s="1400"/>
      <c r="AG148" s="1401"/>
      <c r="AH148" s="1399"/>
      <c r="AI148" s="1400"/>
      <c r="AJ148" s="1401"/>
      <c r="AM148" s="36"/>
      <c r="AN148" s="36"/>
    </row>
    <row r="149" spans="1:40" s="156" customFormat="1" ht="20.100000000000001" customHeight="1">
      <c r="A149" s="4"/>
      <c r="B149" s="1260"/>
      <c r="C149" s="1261"/>
      <c r="D149" s="1262"/>
      <c r="E149" s="1249"/>
      <c r="F149" s="1250"/>
      <c r="G149" s="1386"/>
      <c r="H149" s="1249"/>
      <c r="I149" s="1250"/>
      <c r="J149" s="1386"/>
      <c r="K149" s="1249"/>
      <c r="L149" s="1250"/>
      <c r="M149" s="1386"/>
      <c r="N149" s="1249"/>
      <c r="O149" s="1250"/>
      <c r="P149" s="1386"/>
      <c r="Q149" s="1395"/>
      <c r="R149" s="1396"/>
      <c r="S149" s="1397"/>
      <c r="T149" s="1249">
        <f>SUM(E148,H148,K148,N148)</f>
        <v>0</v>
      </c>
      <c r="U149" s="1250"/>
      <c r="V149" s="1405"/>
      <c r="W149" s="1402"/>
      <c r="X149" s="1403"/>
      <c r="Y149" s="1404"/>
      <c r="Z149" s="1193"/>
      <c r="AA149" s="1194"/>
      <c r="AB149" s="1402"/>
      <c r="AC149" s="1403"/>
      <c r="AD149" s="1403"/>
      <c r="AE149" s="1402"/>
      <c r="AF149" s="1403"/>
      <c r="AG149" s="1404"/>
      <c r="AH149" s="1402"/>
      <c r="AI149" s="1403"/>
      <c r="AJ149" s="1404"/>
      <c r="AM149" s="36"/>
      <c r="AN149" s="36"/>
    </row>
    <row r="150" spans="1:40" s="158" customFormat="1" ht="13.95" customHeight="1">
      <c r="A150" s="36"/>
      <c r="B150" s="221" t="s">
        <v>646</v>
      </c>
      <c r="C150" s="36" t="s">
        <v>666</v>
      </c>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M150" s="36"/>
      <c r="AN150" s="36"/>
    </row>
    <row r="151" spans="1:40" s="158" customFormat="1" ht="13.95" customHeight="1">
      <c r="A151" s="1221"/>
      <c r="B151" s="1221"/>
      <c r="C151" s="684">
        <v>1</v>
      </c>
      <c r="D151" s="46" t="s">
        <v>1481</v>
      </c>
      <c r="E151" s="884"/>
      <c r="F151" s="884"/>
      <c r="G151" s="884"/>
      <c r="H151" s="884"/>
      <c r="I151" s="884"/>
      <c r="J151" s="884"/>
      <c r="K151" s="884"/>
      <c r="L151" s="884"/>
      <c r="M151" s="884"/>
      <c r="N151" s="884"/>
      <c r="O151" s="884"/>
      <c r="P151" s="884"/>
      <c r="Q151" s="884"/>
      <c r="R151" s="884"/>
      <c r="S151" s="884"/>
      <c r="T151" s="884"/>
      <c r="U151" s="884"/>
      <c r="V151" s="884"/>
      <c r="W151" s="884"/>
      <c r="X151" s="884"/>
      <c r="Y151" s="884"/>
      <c r="Z151" s="884"/>
      <c r="AA151" s="884"/>
      <c r="AB151" s="884"/>
      <c r="AC151" s="884"/>
      <c r="AD151" s="884"/>
      <c r="AE151" s="884"/>
      <c r="AF151" s="884"/>
      <c r="AG151" s="884"/>
      <c r="AH151" s="884"/>
      <c r="AI151" s="884"/>
      <c r="AJ151" s="884"/>
      <c r="AK151" s="845"/>
      <c r="AM151" s="36"/>
      <c r="AN151" s="36"/>
    </row>
    <row r="152" spans="1:40" s="158" customFormat="1" ht="13.95" customHeight="1">
      <c r="A152" s="36"/>
      <c r="B152" s="36"/>
      <c r="C152" s="207">
        <v>2</v>
      </c>
      <c r="D152" s="36" t="s">
        <v>1482</v>
      </c>
      <c r="E152" s="36"/>
      <c r="F152" s="94"/>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M152" s="36"/>
      <c r="AN152" s="36"/>
    </row>
    <row r="153" spans="1:40" s="158" customFormat="1" ht="13.95" customHeight="1">
      <c r="A153" s="36"/>
      <c r="B153" s="36" t="s">
        <v>1483</v>
      </c>
      <c r="C153" s="36"/>
      <c r="D153" s="36" t="s">
        <v>1484</v>
      </c>
      <c r="E153" s="36"/>
      <c r="F153" s="94"/>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M153" s="36"/>
      <c r="AN153" s="36"/>
    </row>
    <row r="154" spans="1:40" s="158" customFormat="1" ht="13.95" customHeight="1">
      <c r="A154" s="36"/>
      <c r="B154" s="36"/>
      <c r="C154" s="207"/>
      <c r="D154" s="36" t="s">
        <v>2129</v>
      </c>
      <c r="E154" s="36"/>
      <c r="F154" s="94"/>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M154" s="36"/>
      <c r="AN154" s="36"/>
    </row>
    <row r="155" spans="1:40" s="158" customFormat="1" ht="13.95" customHeight="1">
      <c r="A155" s="36"/>
      <c r="B155" s="36"/>
      <c r="C155" s="207">
        <v>3</v>
      </c>
      <c r="D155" s="36" t="s">
        <v>2128</v>
      </c>
      <c r="E155" s="36"/>
      <c r="F155" s="94"/>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M155" s="36"/>
      <c r="AN155" s="36"/>
    </row>
    <row r="156" spans="1:40" s="158" customFormat="1" ht="13.95" customHeight="1">
      <c r="A156" s="36"/>
      <c r="B156" s="36"/>
      <c r="C156" s="207">
        <v>4</v>
      </c>
      <c r="D156" s="36" t="s">
        <v>1485</v>
      </c>
      <c r="E156" s="36"/>
      <c r="F156" s="94"/>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M156" s="36"/>
      <c r="AN156" s="36"/>
    </row>
    <row r="157" spans="1:40" s="158" customFormat="1" ht="13.95" customHeight="1">
      <c r="A157" s="36"/>
      <c r="B157" s="36" t="s">
        <v>1487</v>
      </c>
      <c r="D157" s="588" t="s">
        <v>1488</v>
      </c>
      <c r="E157" s="36" t="s">
        <v>1486</v>
      </c>
      <c r="F157" s="94"/>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M157" s="36"/>
      <c r="AN157" s="36"/>
    </row>
    <row r="158" spans="1:40" s="158" customFormat="1" ht="13.95" customHeight="1">
      <c r="A158" s="36"/>
      <c r="B158" s="36" t="s">
        <v>1489</v>
      </c>
      <c r="C158" s="207"/>
      <c r="D158" s="36"/>
      <c r="E158" s="36" t="s">
        <v>1490</v>
      </c>
      <c r="F158" s="94"/>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M158" s="36"/>
      <c r="AN158" s="36"/>
    </row>
    <row r="159" spans="1:40" s="158" customFormat="1" ht="13.95" customHeight="1">
      <c r="A159" s="36"/>
      <c r="B159" s="36" t="s">
        <v>1492</v>
      </c>
      <c r="C159" s="207"/>
      <c r="D159" s="207" t="s">
        <v>1493</v>
      </c>
      <c r="E159" s="36" t="s">
        <v>1491</v>
      </c>
      <c r="F159" s="94"/>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M159" s="36"/>
      <c r="AN159" s="36"/>
    </row>
    <row r="160" spans="1:40" s="158" customFormat="1" ht="13.95" customHeight="1">
      <c r="A160" s="36"/>
      <c r="B160" s="36"/>
      <c r="C160" s="207">
        <v>5</v>
      </c>
      <c r="D160" s="36" t="s">
        <v>2169</v>
      </c>
      <c r="E160" s="36"/>
      <c r="F160" s="94"/>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M160" s="36"/>
      <c r="AN160" s="36"/>
    </row>
    <row r="161" spans="1:40" s="156" customFormat="1" ht="10.050000000000001" customHeight="1">
      <c r="A161" s="4"/>
      <c r="B161" s="36"/>
      <c r="C161" s="1398"/>
      <c r="D161" s="1398"/>
      <c r="E161" s="1398"/>
      <c r="F161" s="1398"/>
      <c r="G161" s="1398"/>
      <c r="H161" s="1398"/>
      <c r="I161" s="1398"/>
      <c r="J161" s="1398"/>
      <c r="K161" s="1398"/>
      <c r="L161" s="1398"/>
      <c r="M161" s="1398"/>
      <c r="N161" s="1398"/>
      <c r="O161" s="1398"/>
      <c r="P161" s="1398"/>
      <c r="Q161" s="1398"/>
      <c r="R161" s="1398"/>
      <c r="S161" s="1398"/>
      <c r="T161" s="1398"/>
      <c r="U161" s="1398"/>
      <c r="V161" s="1398"/>
      <c r="W161" s="1398"/>
      <c r="X161" s="1398"/>
      <c r="Y161" s="1398"/>
      <c r="Z161" s="1398"/>
      <c r="AA161" s="1398"/>
      <c r="AB161" s="1398"/>
      <c r="AC161" s="1398"/>
      <c r="AD161" s="1398"/>
      <c r="AE161" s="1398"/>
      <c r="AF161" s="1398"/>
      <c r="AG161" s="1398"/>
      <c r="AH161" s="1398"/>
      <c r="AI161" s="1398"/>
      <c r="AJ161" s="1398"/>
      <c r="AK161" s="240"/>
      <c r="AM161" s="36"/>
      <c r="AN161" s="36"/>
    </row>
    <row r="162" spans="1:40" s="21" customFormat="1" ht="20.100000000000001" customHeight="1">
      <c r="B162" s="4" t="s">
        <v>239</v>
      </c>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M162" s="36"/>
      <c r="AN162" s="36"/>
    </row>
    <row r="163" spans="1:40" s="21" customFormat="1" ht="20.100000000000001" customHeight="1">
      <c r="B163" s="4"/>
      <c r="C163" s="207" t="s">
        <v>1696</v>
      </c>
      <c r="D163" s="4" t="s">
        <v>2250</v>
      </c>
      <c r="AF163" s="93"/>
      <c r="AG163" s="93"/>
      <c r="AH163" s="93"/>
      <c r="AI163" s="93"/>
      <c r="AJ163" s="93"/>
      <c r="AK163" s="93"/>
      <c r="AM163" s="36"/>
      <c r="AN163" s="36"/>
    </row>
    <row r="164" spans="1:40" s="21" customFormat="1" ht="20.100000000000001" customHeight="1">
      <c r="B164" s="4"/>
      <c r="C164" s="207"/>
      <c r="D164" s="665"/>
      <c r="E164" s="665"/>
      <c r="F164" s="665"/>
      <c r="G164" s="665"/>
      <c r="H164" s="665"/>
      <c r="I164" s="665"/>
      <c r="J164" s="665"/>
      <c r="K164" s="665"/>
      <c r="L164" s="665"/>
      <c r="M164" s="665"/>
      <c r="N164" s="665"/>
      <c r="O164" s="665"/>
      <c r="P164" s="665"/>
      <c r="Q164" s="665"/>
      <c r="R164" s="665"/>
      <c r="S164" s="665"/>
      <c r="T164" s="665"/>
      <c r="U164" s="665"/>
      <c r="V164" s="665"/>
      <c r="W164" s="665"/>
      <c r="X164" s="665"/>
      <c r="Z164" s="101" t="s">
        <v>141</v>
      </c>
      <c r="AA164" s="1243" t="s">
        <v>1701</v>
      </c>
      <c r="AB164" s="1243"/>
      <c r="AC164" s="1243"/>
      <c r="AD164" s="1243"/>
      <c r="AE164" s="1243"/>
      <c r="AF164" s="1243"/>
      <c r="AG164" s="1243"/>
      <c r="AH164" s="1243"/>
      <c r="AI164" s="1243"/>
      <c r="AJ164" s="1243"/>
      <c r="AK164" s="101" t="s">
        <v>28</v>
      </c>
      <c r="AM164" s="36"/>
      <c r="AN164" s="36"/>
    </row>
    <row r="165" spans="1:40" s="156" customFormat="1" ht="20.100000000000001" customHeight="1">
      <c r="A165" s="4"/>
      <c r="B165" s="36"/>
      <c r="C165" s="101" t="s">
        <v>1700</v>
      </c>
      <c r="D165" s="4" t="s">
        <v>1980</v>
      </c>
      <c r="E165" s="709"/>
      <c r="F165" s="709"/>
      <c r="G165" s="709"/>
      <c r="H165" s="709"/>
      <c r="I165" s="709"/>
      <c r="J165" s="709"/>
      <c r="K165" s="709"/>
      <c r="L165" s="709"/>
      <c r="M165" s="709"/>
      <c r="N165" s="709"/>
      <c r="O165" s="709"/>
      <c r="P165" s="709"/>
      <c r="Q165" s="709"/>
      <c r="R165" s="709"/>
      <c r="S165" s="709"/>
      <c r="T165" s="709"/>
      <c r="U165" s="709"/>
      <c r="V165" s="709"/>
      <c r="W165" s="709"/>
      <c r="X165" s="709"/>
      <c r="Y165" s="709"/>
      <c r="Z165" s="709"/>
      <c r="AA165" s="709"/>
      <c r="AB165" s="227"/>
      <c r="AC165" s="227"/>
      <c r="AE165" s="710" t="s">
        <v>141</v>
      </c>
      <c r="AF165" s="1212" t="s">
        <v>558</v>
      </c>
      <c r="AG165" s="1212"/>
      <c r="AH165" s="1212"/>
      <c r="AI165" s="1212"/>
      <c r="AJ165" s="1212"/>
      <c r="AK165" s="712" t="s">
        <v>28</v>
      </c>
      <c r="AM165" s="36"/>
      <c r="AN165" s="36"/>
    </row>
    <row r="166" spans="1:40" s="156" customFormat="1" ht="20.100000000000001" customHeight="1">
      <c r="A166" s="4"/>
      <c r="B166" s="36"/>
      <c r="E166" s="723" t="s">
        <v>2078</v>
      </c>
      <c r="F166" s="1271" t="s">
        <v>2077</v>
      </c>
      <c r="G166" s="1271"/>
      <c r="H166" s="1271"/>
      <c r="I166" s="1271"/>
      <c r="J166" s="1271"/>
      <c r="K166" s="1271"/>
      <c r="L166" s="1271"/>
      <c r="M166" s="1271"/>
      <c r="N166" s="1271"/>
      <c r="O166" s="1271"/>
      <c r="P166" s="1271"/>
      <c r="Q166" s="1271"/>
      <c r="R166" s="1271"/>
      <c r="S166" s="1271"/>
      <c r="T166" s="1271"/>
      <c r="U166" s="1271"/>
      <c r="V166" s="1271"/>
      <c r="W166" s="1271"/>
      <c r="X166" s="1271"/>
      <c r="Y166" s="1271"/>
      <c r="Z166" s="1271"/>
      <c r="AA166" s="1271"/>
      <c r="AB166" s="1271"/>
      <c r="AC166" s="1271"/>
      <c r="AD166" s="1271"/>
      <c r="AE166" s="341"/>
      <c r="AF166" s="4"/>
      <c r="AG166" s="4"/>
      <c r="AH166" s="4"/>
      <c r="AI166" s="4"/>
      <c r="AJ166" s="4"/>
      <c r="AK166" s="712"/>
      <c r="AM166" s="36"/>
      <c r="AN166" s="36"/>
    </row>
    <row r="167" spans="1:40" s="156" customFormat="1" ht="20.100000000000001" customHeight="1">
      <c r="A167" s="4"/>
      <c r="B167" s="36"/>
      <c r="C167" s="44" t="s">
        <v>1697</v>
      </c>
      <c r="D167" s="4" t="s">
        <v>1698</v>
      </c>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E167" s="101" t="s">
        <v>141</v>
      </c>
      <c r="AF167" s="1231" t="s">
        <v>558</v>
      </c>
      <c r="AG167" s="1231"/>
      <c r="AH167" s="1231"/>
      <c r="AI167" s="1231"/>
      <c r="AJ167" s="1231"/>
      <c r="AK167" s="101" t="s">
        <v>28</v>
      </c>
      <c r="AM167" s="36"/>
      <c r="AN167" s="36"/>
    </row>
    <row r="168" spans="1:40" s="156" customFormat="1" ht="20.100000000000001" customHeight="1">
      <c r="A168" s="4"/>
      <c r="B168" s="36"/>
      <c r="C168" s="44" t="s">
        <v>1704</v>
      </c>
      <c r="D168" s="4" t="s">
        <v>1699</v>
      </c>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M168" s="36"/>
      <c r="AN168" s="36"/>
    </row>
    <row r="169" spans="1:40" s="156" customFormat="1" ht="20.100000000000001" customHeight="1">
      <c r="A169" s="4"/>
      <c r="B169" s="36"/>
      <c r="C169" s="4"/>
      <c r="D169" s="1828"/>
      <c r="E169" s="1616"/>
      <c r="F169" s="1616"/>
      <c r="G169" s="1616"/>
      <c r="H169" s="1616"/>
      <c r="I169" s="1616"/>
      <c r="J169" s="1616"/>
      <c r="K169" s="1616"/>
      <c r="L169" s="1616"/>
      <c r="M169" s="1616"/>
      <c r="N169" s="1616"/>
      <c r="O169" s="1616"/>
      <c r="P169" s="1616"/>
      <c r="Q169" s="1616"/>
      <c r="R169" s="1616"/>
      <c r="S169" s="1616"/>
      <c r="T169" s="1616"/>
      <c r="U169" s="1616"/>
      <c r="V169" s="1616"/>
      <c r="W169" s="1616"/>
      <c r="X169" s="1616"/>
      <c r="Y169" s="1616"/>
      <c r="Z169" s="1616"/>
      <c r="AA169" s="1616"/>
      <c r="AB169" s="1616"/>
      <c r="AC169" s="1616"/>
      <c r="AD169" s="1616"/>
      <c r="AE169" s="1616"/>
      <c r="AF169" s="1616"/>
      <c r="AG169" s="1616"/>
      <c r="AH169" s="1616"/>
      <c r="AI169" s="1616"/>
      <c r="AJ169" s="1617"/>
      <c r="AK169" s="182"/>
      <c r="AM169" s="36"/>
      <c r="AN169" s="36"/>
    </row>
    <row r="170" spans="1:40" s="156" customFormat="1" ht="20.100000000000001" customHeight="1">
      <c r="A170" s="4"/>
      <c r="B170" s="36"/>
      <c r="C170" s="4"/>
      <c r="D170" s="1618"/>
      <c r="E170" s="1496"/>
      <c r="F170" s="1496"/>
      <c r="G170" s="1496"/>
      <c r="H170" s="1496"/>
      <c r="I170" s="1496"/>
      <c r="J170" s="1496"/>
      <c r="K170" s="1496"/>
      <c r="L170" s="1496"/>
      <c r="M170" s="1496"/>
      <c r="N170" s="1496"/>
      <c r="O170" s="1496"/>
      <c r="P170" s="1496"/>
      <c r="Q170" s="1496"/>
      <c r="R170" s="1496"/>
      <c r="S170" s="1496"/>
      <c r="T170" s="1496"/>
      <c r="U170" s="1496"/>
      <c r="V170" s="1496"/>
      <c r="W170" s="1496"/>
      <c r="X170" s="1496"/>
      <c r="Y170" s="1496"/>
      <c r="Z170" s="1496"/>
      <c r="AA170" s="1496"/>
      <c r="AB170" s="1496"/>
      <c r="AC170" s="1496"/>
      <c r="AD170" s="1496"/>
      <c r="AE170" s="1496"/>
      <c r="AF170" s="1496"/>
      <c r="AG170" s="1496"/>
      <c r="AH170" s="1496"/>
      <c r="AI170" s="1496"/>
      <c r="AJ170" s="1619"/>
      <c r="AK170" s="182"/>
      <c r="AM170" s="36"/>
      <c r="AN170" s="36"/>
    </row>
    <row r="171" spans="1:40" s="156" customFormat="1" ht="20.100000000000001" customHeight="1">
      <c r="A171" s="4"/>
      <c r="B171" s="36"/>
      <c r="C171" s="4"/>
      <c r="D171" s="1620"/>
      <c r="E171" s="1621"/>
      <c r="F171" s="1621"/>
      <c r="G171" s="1621"/>
      <c r="H171" s="1621"/>
      <c r="I171" s="1621"/>
      <c r="J171" s="1621"/>
      <c r="K171" s="1621"/>
      <c r="L171" s="1621"/>
      <c r="M171" s="1621"/>
      <c r="N171" s="1621"/>
      <c r="O171" s="1621"/>
      <c r="P171" s="1621"/>
      <c r="Q171" s="1621"/>
      <c r="R171" s="1621"/>
      <c r="S171" s="1621"/>
      <c r="T171" s="1621"/>
      <c r="U171" s="1621"/>
      <c r="V171" s="1621"/>
      <c r="W171" s="1621"/>
      <c r="X171" s="1621"/>
      <c r="Y171" s="1621"/>
      <c r="Z171" s="1621"/>
      <c r="AA171" s="1621"/>
      <c r="AB171" s="1621"/>
      <c r="AC171" s="1621"/>
      <c r="AD171" s="1621"/>
      <c r="AE171" s="1621"/>
      <c r="AF171" s="1621"/>
      <c r="AG171" s="1621"/>
      <c r="AH171" s="1621"/>
      <c r="AI171" s="1621"/>
      <c r="AJ171" s="1622"/>
      <c r="AK171" s="182"/>
      <c r="AM171" s="36"/>
      <c r="AN171" s="36"/>
    </row>
    <row r="172" spans="1:40" s="156" customFormat="1" ht="20.100000000000001" customHeight="1">
      <c r="A172" s="4"/>
      <c r="B172" s="36"/>
      <c r="C172" s="44" t="s">
        <v>1705</v>
      </c>
      <c r="D172" s="10" t="s">
        <v>1702</v>
      </c>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E172" s="101" t="s">
        <v>141</v>
      </c>
      <c r="AF172" s="1244" t="s">
        <v>558</v>
      </c>
      <c r="AG172" s="1244"/>
      <c r="AH172" s="1244"/>
      <c r="AI172" s="1244"/>
      <c r="AJ172" s="1244"/>
      <c r="AK172" s="101" t="s">
        <v>28</v>
      </c>
      <c r="AM172" s="36"/>
      <c r="AN172" s="36"/>
    </row>
    <row r="173" spans="1:40" s="156" customFormat="1" ht="20.100000000000001" customHeight="1">
      <c r="A173" s="4"/>
      <c r="B173" s="36"/>
      <c r="C173" s="44" t="s">
        <v>1706</v>
      </c>
      <c r="D173" s="10" t="s">
        <v>1703</v>
      </c>
      <c r="E173" s="182"/>
      <c r="F173" s="182"/>
      <c r="G173" s="182"/>
      <c r="H173" s="182"/>
      <c r="I173" s="182"/>
      <c r="J173" s="182"/>
      <c r="K173" s="182"/>
      <c r="L173" s="182"/>
      <c r="M173" s="182"/>
      <c r="N173" s="182"/>
      <c r="O173" s="182"/>
      <c r="P173" s="182"/>
      <c r="Q173" s="182"/>
      <c r="R173" s="182"/>
      <c r="S173" s="182"/>
      <c r="T173" s="182"/>
      <c r="U173" s="182"/>
      <c r="V173" s="182"/>
      <c r="W173" s="182"/>
      <c r="X173" s="227"/>
      <c r="Y173" s="566"/>
      <c r="Z173" s="566"/>
      <c r="AA173" s="566"/>
      <c r="AB173" s="566"/>
      <c r="AC173" s="566"/>
      <c r="AE173" s="101" t="s">
        <v>141</v>
      </c>
      <c r="AF173" s="1231" t="s">
        <v>558</v>
      </c>
      <c r="AG173" s="1231"/>
      <c r="AH173" s="1231"/>
      <c r="AI173" s="1231"/>
      <c r="AJ173" s="1231"/>
      <c r="AK173" s="101" t="s">
        <v>28</v>
      </c>
      <c r="AM173" s="36"/>
      <c r="AN173" s="36"/>
    </row>
    <row r="174" spans="1:40" s="156" customFormat="1" ht="20.100000000000001" customHeight="1">
      <c r="A174" s="4"/>
      <c r="B174" s="36"/>
      <c r="C174" s="4"/>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M174" s="36"/>
      <c r="AN174" s="36"/>
    </row>
    <row r="175" spans="1:40" s="155" customFormat="1" ht="20.100000000000001" customHeight="1">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t="str">
        <f>表紙!D28</f>
        <v>　　　　　　保育所（園）　   　</v>
      </c>
      <c r="AC175" s="3"/>
      <c r="AD175" s="3"/>
      <c r="AE175" s="3"/>
      <c r="AF175" s="3"/>
      <c r="AG175" s="3"/>
      <c r="AH175" s="3"/>
      <c r="AI175" s="3"/>
      <c r="AJ175" s="22"/>
      <c r="AK175" s="22"/>
      <c r="AM175" s="36"/>
      <c r="AN175" s="36"/>
    </row>
    <row r="176" spans="1:40" s="155" customFormat="1" ht="20.100000000000001" customHeight="1">
      <c r="A176" s="753" t="s">
        <v>1960</v>
      </c>
      <c r="B176" s="3" t="s">
        <v>1970</v>
      </c>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926"/>
      <c r="AK176" s="926"/>
      <c r="AM176" s="36"/>
      <c r="AN176" s="36"/>
    </row>
    <row r="177" spans="1:40" s="181" customFormat="1" ht="24" customHeight="1">
      <c r="A177" s="4"/>
      <c r="B177" s="1276" t="s">
        <v>468</v>
      </c>
      <c r="C177" s="1277"/>
      <c r="D177" s="1277"/>
      <c r="E177" s="1277"/>
      <c r="F177" s="1278"/>
      <c r="G177" s="1155" t="s">
        <v>57</v>
      </c>
      <c r="H177" s="1156"/>
      <c r="I177" s="1157"/>
      <c r="J177" s="327" t="s">
        <v>90</v>
      </c>
      <c r="K177" s="328"/>
      <c r="L177" s="328"/>
      <c r="M177" s="328"/>
      <c r="N177" s="328"/>
      <c r="O177" s="328"/>
      <c r="P177" s="329"/>
      <c r="Q177" s="1676" t="s">
        <v>412</v>
      </c>
      <c r="R177" s="1677"/>
      <c r="S177" s="1677"/>
      <c r="T177" s="1678"/>
      <c r="U177" s="1185" t="s">
        <v>371</v>
      </c>
      <c r="V177" s="1186"/>
      <c r="W177" s="1186"/>
      <c r="X177" s="1186"/>
      <c r="Y177" s="1186"/>
      <c r="Z177" s="1186"/>
      <c r="AA177" s="1186"/>
      <c r="AB177" s="1186"/>
      <c r="AC177" s="1186"/>
      <c r="AD177" s="1186"/>
      <c r="AE177" s="1186"/>
      <c r="AF177" s="1186"/>
      <c r="AG177" s="1186"/>
      <c r="AH177" s="1186"/>
      <c r="AI177" s="1186"/>
      <c r="AJ177" s="1187"/>
      <c r="AK177" s="241"/>
      <c r="AM177" s="958"/>
      <c r="AN177" s="958"/>
    </row>
    <row r="178" spans="1:40" s="181" customFormat="1" ht="24" customHeight="1">
      <c r="A178" s="4"/>
      <c r="B178" s="1282"/>
      <c r="C178" s="1283"/>
      <c r="D178" s="1283"/>
      <c r="E178" s="1283"/>
      <c r="F178" s="1284"/>
      <c r="G178" s="1158"/>
      <c r="H178" s="1159"/>
      <c r="I178" s="1160"/>
      <c r="J178" s="1158" t="s">
        <v>463</v>
      </c>
      <c r="K178" s="1159"/>
      <c r="L178" s="1283"/>
      <c r="M178" s="1185" t="s">
        <v>59</v>
      </c>
      <c r="N178" s="1187"/>
      <c r="O178" s="1283" t="s">
        <v>34</v>
      </c>
      <c r="P178" s="1284"/>
      <c r="Q178" s="330" t="s">
        <v>356</v>
      </c>
      <c r="R178" s="330"/>
      <c r="S178" s="330" t="s">
        <v>357</v>
      </c>
      <c r="T178" s="330"/>
      <c r="U178" s="327" t="s">
        <v>68</v>
      </c>
      <c r="V178" s="328"/>
      <c r="W178" s="328"/>
      <c r="X178" s="329"/>
      <c r="Y178" s="1185" t="s">
        <v>372</v>
      </c>
      <c r="Z178" s="1186"/>
      <c r="AA178" s="1186"/>
      <c r="AB178" s="1186"/>
      <c r="AC178" s="1186"/>
      <c r="AD178" s="1186"/>
      <c r="AE178" s="1186"/>
      <c r="AF178" s="1186"/>
      <c r="AG178" s="1186"/>
      <c r="AH178" s="1186"/>
      <c r="AI178" s="1186"/>
      <c r="AJ178" s="1187"/>
      <c r="AK178" s="241"/>
      <c r="AM178" s="958"/>
      <c r="AN178" s="958"/>
    </row>
    <row r="179" spans="1:40" s="156" customFormat="1" ht="18.899999999999999" customHeight="1">
      <c r="A179" s="4"/>
      <c r="B179" s="1638" t="s">
        <v>521</v>
      </c>
      <c r="C179" s="1641" t="s">
        <v>449</v>
      </c>
      <c r="D179" s="1642"/>
      <c r="E179" s="1642"/>
      <c r="F179" s="1643"/>
      <c r="G179" s="188" t="s">
        <v>375</v>
      </c>
      <c r="H179" s="1650" t="s">
        <v>58</v>
      </c>
      <c r="I179" s="1651"/>
      <c r="J179" s="188" t="s">
        <v>375</v>
      </c>
      <c r="K179" s="1650" t="s">
        <v>58</v>
      </c>
      <c r="L179" s="1651"/>
      <c r="M179" s="1652">
        <v>8</v>
      </c>
      <c r="N179" s="1653"/>
      <c r="O179" s="1654">
        <f>SUM(M179:N181)</f>
        <v>11</v>
      </c>
      <c r="P179" s="1655"/>
      <c r="Q179" s="1660"/>
      <c r="R179" s="1661"/>
      <c r="S179" s="1660"/>
      <c r="T179" s="1661"/>
      <c r="U179" s="1415" t="s">
        <v>69</v>
      </c>
      <c r="V179" s="1487"/>
      <c r="W179" s="1487"/>
      <c r="X179" s="1416"/>
      <c r="Y179" s="1188" t="s">
        <v>159</v>
      </c>
      <c r="Z179" s="1189"/>
      <c r="AA179" s="1189"/>
      <c r="AB179" s="1190"/>
      <c r="AC179" s="1188"/>
      <c r="AD179" s="1189"/>
      <c r="AE179" s="1189"/>
      <c r="AF179" s="1190"/>
      <c r="AG179" s="1188"/>
      <c r="AH179" s="1189"/>
      <c r="AI179" s="1189"/>
      <c r="AJ179" s="1190"/>
      <c r="AK179" s="32"/>
      <c r="AM179" s="36"/>
      <c r="AN179" s="36"/>
    </row>
    <row r="180" spans="1:40" s="156" customFormat="1" ht="18.899999999999999" customHeight="1">
      <c r="A180" s="4"/>
      <c r="B180" s="1639"/>
      <c r="C180" s="1644"/>
      <c r="D180" s="1645"/>
      <c r="E180" s="1645"/>
      <c r="F180" s="1646"/>
      <c r="G180" s="188"/>
      <c r="H180" s="1650" t="s">
        <v>58</v>
      </c>
      <c r="I180" s="1651"/>
      <c r="J180" s="188" t="s">
        <v>376</v>
      </c>
      <c r="K180" s="1650" t="s">
        <v>58</v>
      </c>
      <c r="L180" s="1651"/>
      <c r="M180" s="1652">
        <v>3</v>
      </c>
      <c r="N180" s="1653"/>
      <c r="O180" s="1656"/>
      <c r="P180" s="1657"/>
      <c r="Q180" s="1662"/>
      <c r="R180" s="1663"/>
      <c r="S180" s="1662"/>
      <c r="T180" s="1663"/>
      <c r="U180" s="1417"/>
      <c r="V180" s="1488"/>
      <c r="W180" s="1488"/>
      <c r="X180" s="1418"/>
      <c r="Y180" s="117"/>
      <c r="Z180" s="185"/>
      <c r="AA180" s="185"/>
      <c r="AB180" s="175"/>
      <c r="AC180" s="117"/>
      <c r="AD180" s="185"/>
      <c r="AE180" s="185"/>
      <c r="AF180" s="175"/>
      <c r="AG180" s="117"/>
      <c r="AH180" s="185"/>
      <c r="AI180" s="185"/>
      <c r="AJ180" s="175"/>
      <c r="AK180" s="32"/>
      <c r="AM180" s="36"/>
      <c r="AN180" s="36"/>
    </row>
    <row r="181" spans="1:40" s="156" customFormat="1" ht="18.899999999999999" customHeight="1">
      <c r="A181" s="4"/>
      <c r="B181" s="1639"/>
      <c r="C181" s="1644"/>
      <c r="D181" s="1645"/>
      <c r="E181" s="1645"/>
      <c r="F181" s="1646"/>
      <c r="G181" s="188"/>
      <c r="H181" s="1650" t="s">
        <v>58</v>
      </c>
      <c r="I181" s="1651"/>
      <c r="J181" s="188"/>
      <c r="K181" s="1650" t="s">
        <v>58</v>
      </c>
      <c r="L181" s="1651"/>
      <c r="M181" s="1652"/>
      <c r="N181" s="1653"/>
      <c r="O181" s="1656"/>
      <c r="P181" s="1657"/>
      <c r="Q181" s="1662"/>
      <c r="R181" s="1663"/>
      <c r="S181" s="1662"/>
      <c r="T181" s="1663"/>
      <c r="U181" s="130" t="s">
        <v>469</v>
      </c>
      <c r="V181" s="128"/>
      <c r="W181" s="128"/>
      <c r="X181" s="129"/>
      <c r="Y181" s="1188" t="s">
        <v>413</v>
      </c>
      <c r="Z181" s="1189"/>
      <c r="AA181" s="1189"/>
      <c r="AB181" s="1190"/>
      <c r="AC181" s="1670"/>
      <c r="AD181" s="1671"/>
      <c r="AE181" s="1671"/>
      <c r="AF181" s="1672"/>
      <c r="AG181" s="1670"/>
      <c r="AH181" s="1671"/>
      <c r="AI181" s="1671"/>
      <c r="AJ181" s="1672"/>
      <c r="AK181" s="10"/>
      <c r="AM181" s="36"/>
      <c r="AN181" s="36"/>
    </row>
    <row r="182" spans="1:40" s="156" customFormat="1" ht="18.899999999999999" customHeight="1">
      <c r="A182" s="4"/>
      <c r="B182" s="1640"/>
      <c r="C182" s="1647"/>
      <c r="D182" s="1648"/>
      <c r="E182" s="1648"/>
      <c r="F182" s="1649"/>
      <c r="G182" s="1251" t="s">
        <v>1427</v>
      </c>
      <c r="H182" s="1252"/>
      <c r="I182" s="1252"/>
      <c r="J182" s="1252"/>
      <c r="K182" s="1252"/>
      <c r="L182" s="1253"/>
      <c r="M182" s="1652">
        <v>1</v>
      </c>
      <c r="N182" s="1653"/>
      <c r="O182" s="1658"/>
      <c r="P182" s="1659"/>
      <c r="Q182" s="1664"/>
      <c r="R182" s="1665"/>
      <c r="S182" s="1664"/>
      <c r="T182" s="1665"/>
      <c r="U182" s="130" t="s">
        <v>67</v>
      </c>
      <c r="V182" s="128"/>
      <c r="W182" s="128"/>
      <c r="X182" s="129"/>
      <c r="Y182" s="1188" t="s">
        <v>160</v>
      </c>
      <c r="Z182" s="1189"/>
      <c r="AA182" s="1189"/>
      <c r="AB182" s="1190"/>
      <c r="AC182" s="1188"/>
      <c r="AD182" s="1189"/>
      <c r="AE182" s="1189"/>
      <c r="AF182" s="1190"/>
      <c r="AG182" s="1670"/>
      <c r="AH182" s="1671"/>
      <c r="AI182" s="1671"/>
      <c r="AJ182" s="1672"/>
      <c r="AK182" s="10"/>
      <c r="AM182" s="36"/>
      <c r="AN182" s="36"/>
    </row>
    <row r="183" spans="1:40" s="156" customFormat="1" ht="18.899999999999999" customHeight="1">
      <c r="A183" s="4"/>
      <c r="B183" s="1359"/>
      <c r="C183" s="1360"/>
      <c r="D183" s="1360"/>
      <c r="E183" s="1360"/>
      <c r="F183" s="1361"/>
      <c r="G183" s="183"/>
      <c r="H183" s="1368" t="s">
        <v>58</v>
      </c>
      <c r="I183" s="1369"/>
      <c r="J183" s="183"/>
      <c r="K183" s="1368" t="s">
        <v>58</v>
      </c>
      <c r="L183" s="1369"/>
      <c r="M183" s="1272"/>
      <c r="N183" s="1273"/>
      <c r="O183" s="1353">
        <f>SUM(M183:N185)</f>
        <v>0</v>
      </c>
      <c r="P183" s="1354"/>
      <c r="Q183" s="1225"/>
      <c r="R183" s="1226"/>
      <c r="S183" s="1225"/>
      <c r="T183" s="1226"/>
      <c r="U183" s="1257" t="s">
        <v>69</v>
      </c>
      <c r="V183" s="1258"/>
      <c r="W183" s="1258"/>
      <c r="X183" s="1259"/>
      <c r="Y183" s="1222"/>
      <c r="Z183" s="1223"/>
      <c r="AA183" s="1223"/>
      <c r="AB183" s="1224"/>
      <c r="AC183" s="1222"/>
      <c r="AD183" s="1223"/>
      <c r="AE183" s="1223"/>
      <c r="AF183" s="1224"/>
      <c r="AG183" s="1222"/>
      <c r="AH183" s="1223"/>
      <c r="AI183" s="1223"/>
      <c r="AJ183" s="1224"/>
      <c r="AK183" s="10"/>
      <c r="AM183" s="36"/>
      <c r="AN183" s="36"/>
    </row>
    <row r="184" spans="1:40" s="156" customFormat="1" ht="18.899999999999999" customHeight="1">
      <c r="A184" s="4"/>
      <c r="B184" s="1362"/>
      <c r="C184" s="1363"/>
      <c r="D184" s="1363"/>
      <c r="E184" s="1363"/>
      <c r="F184" s="1364"/>
      <c r="G184" s="183"/>
      <c r="H184" s="1368" t="s">
        <v>58</v>
      </c>
      <c r="I184" s="1369"/>
      <c r="J184" s="183"/>
      <c r="K184" s="1368" t="s">
        <v>58</v>
      </c>
      <c r="L184" s="1369"/>
      <c r="M184" s="1272"/>
      <c r="N184" s="1273"/>
      <c r="O184" s="1355"/>
      <c r="P184" s="1356"/>
      <c r="Q184" s="1227"/>
      <c r="R184" s="1228"/>
      <c r="S184" s="1227"/>
      <c r="T184" s="1228"/>
      <c r="U184" s="1260"/>
      <c r="V184" s="1261"/>
      <c r="W184" s="1261"/>
      <c r="X184" s="1262"/>
      <c r="Y184" s="1222"/>
      <c r="Z184" s="1223"/>
      <c r="AA184" s="1223"/>
      <c r="AB184" s="1224"/>
      <c r="AC184" s="1222"/>
      <c r="AD184" s="1223"/>
      <c r="AE184" s="1223"/>
      <c r="AF184" s="1224"/>
      <c r="AG184" s="1222"/>
      <c r="AH184" s="1223"/>
      <c r="AI184" s="1223"/>
      <c r="AJ184" s="1224"/>
      <c r="AK184" s="10"/>
      <c r="AM184" s="36"/>
      <c r="AN184" s="36"/>
    </row>
    <row r="185" spans="1:40" s="156" customFormat="1" ht="18.899999999999999" customHeight="1">
      <c r="A185" s="4"/>
      <c r="B185" s="1362"/>
      <c r="C185" s="1363"/>
      <c r="D185" s="1363"/>
      <c r="E185" s="1363"/>
      <c r="F185" s="1364"/>
      <c r="G185" s="183"/>
      <c r="H185" s="1368" t="s">
        <v>58</v>
      </c>
      <c r="I185" s="1369"/>
      <c r="J185" s="183"/>
      <c r="K185" s="1368" t="s">
        <v>58</v>
      </c>
      <c r="L185" s="1369"/>
      <c r="M185" s="1272"/>
      <c r="N185" s="1273"/>
      <c r="O185" s="1355"/>
      <c r="P185" s="1356"/>
      <c r="Q185" s="1227"/>
      <c r="R185" s="1228"/>
      <c r="S185" s="1227"/>
      <c r="T185" s="1228"/>
      <c r="U185" s="28" t="s">
        <v>469</v>
      </c>
      <c r="V185" s="30"/>
      <c r="W185" s="30"/>
      <c r="X185" s="29"/>
      <c r="Y185" s="1222"/>
      <c r="Z185" s="1223"/>
      <c r="AA185" s="1223"/>
      <c r="AB185" s="1224"/>
      <c r="AC185" s="1222"/>
      <c r="AD185" s="1223"/>
      <c r="AE185" s="1223"/>
      <c r="AF185" s="1224"/>
      <c r="AG185" s="1222"/>
      <c r="AH185" s="1223"/>
      <c r="AI185" s="1223"/>
      <c r="AJ185" s="1224"/>
      <c r="AK185" s="10"/>
      <c r="AM185" s="36"/>
      <c r="AN185" s="36"/>
    </row>
    <row r="186" spans="1:40" s="156" customFormat="1" ht="18.899999999999999" customHeight="1">
      <c r="A186" s="4"/>
      <c r="B186" s="1365"/>
      <c r="C186" s="1366"/>
      <c r="D186" s="1366"/>
      <c r="E186" s="1366"/>
      <c r="F186" s="1367"/>
      <c r="G186" s="1370" t="s">
        <v>1460</v>
      </c>
      <c r="H186" s="1371"/>
      <c r="I186" s="1371"/>
      <c r="J186" s="1371"/>
      <c r="K186" s="1371"/>
      <c r="L186" s="1372"/>
      <c r="M186" s="1272"/>
      <c r="N186" s="1273"/>
      <c r="O186" s="1357"/>
      <c r="P186" s="1358"/>
      <c r="Q186" s="1229"/>
      <c r="R186" s="1230"/>
      <c r="S186" s="1229"/>
      <c r="T186" s="1230"/>
      <c r="U186" s="28" t="s">
        <v>67</v>
      </c>
      <c r="V186" s="30"/>
      <c r="W186" s="30"/>
      <c r="X186" s="29"/>
      <c r="Y186" s="1222"/>
      <c r="Z186" s="1223"/>
      <c r="AA186" s="1223"/>
      <c r="AB186" s="1224"/>
      <c r="AC186" s="1222"/>
      <c r="AD186" s="1223"/>
      <c r="AE186" s="1223"/>
      <c r="AF186" s="1224"/>
      <c r="AG186" s="1222"/>
      <c r="AH186" s="1223"/>
      <c r="AI186" s="1223"/>
      <c r="AJ186" s="1224"/>
      <c r="AK186" s="10"/>
      <c r="AM186" s="36"/>
      <c r="AN186" s="36"/>
    </row>
    <row r="187" spans="1:40" s="156" customFormat="1" ht="18.899999999999999" customHeight="1">
      <c r="A187" s="4"/>
      <c r="B187" s="1359"/>
      <c r="C187" s="1360"/>
      <c r="D187" s="1360"/>
      <c r="E187" s="1360"/>
      <c r="F187" s="1361"/>
      <c r="G187" s="183"/>
      <c r="H187" s="1368" t="s">
        <v>58</v>
      </c>
      <c r="I187" s="1369"/>
      <c r="J187" s="183"/>
      <c r="K187" s="1368" t="s">
        <v>58</v>
      </c>
      <c r="L187" s="1369"/>
      <c r="M187" s="1272"/>
      <c r="N187" s="1273"/>
      <c r="O187" s="1353">
        <f>SUM(M187:N189)</f>
        <v>0</v>
      </c>
      <c r="P187" s="1354"/>
      <c r="Q187" s="1225"/>
      <c r="R187" s="1226"/>
      <c r="S187" s="1225"/>
      <c r="T187" s="1226"/>
      <c r="U187" s="1257" t="s">
        <v>69</v>
      </c>
      <c r="V187" s="1258"/>
      <c r="W187" s="1258"/>
      <c r="X187" s="1259"/>
      <c r="Y187" s="1222"/>
      <c r="Z187" s="1223"/>
      <c r="AA187" s="1223"/>
      <c r="AB187" s="1224"/>
      <c r="AC187" s="1222"/>
      <c r="AD187" s="1223"/>
      <c r="AE187" s="1223"/>
      <c r="AF187" s="1224"/>
      <c r="AG187" s="1222"/>
      <c r="AH187" s="1223"/>
      <c r="AI187" s="1223"/>
      <c r="AJ187" s="1224"/>
      <c r="AK187" s="10"/>
      <c r="AM187" s="36"/>
      <c r="AN187" s="36"/>
    </row>
    <row r="188" spans="1:40" s="156" customFormat="1" ht="18.899999999999999" customHeight="1">
      <c r="A188" s="4"/>
      <c r="B188" s="1362"/>
      <c r="C188" s="1363"/>
      <c r="D188" s="1363"/>
      <c r="E188" s="1363"/>
      <c r="F188" s="1364"/>
      <c r="G188" s="183"/>
      <c r="H188" s="1368" t="s">
        <v>58</v>
      </c>
      <c r="I188" s="1369"/>
      <c r="J188" s="183"/>
      <c r="K188" s="1368" t="s">
        <v>58</v>
      </c>
      <c r="L188" s="1369"/>
      <c r="M188" s="1272"/>
      <c r="N188" s="1273"/>
      <c r="O188" s="1355"/>
      <c r="P188" s="1356"/>
      <c r="Q188" s="1227"/>
      <c r="R188" s="1228"/>
      <c r="S188" s="1227"/>
      <c r="T188" s="1228"/>
      <c r="U188" s="1260"/>
      <c r="V188" s="1261"/>
      <c r="W188" s="1261"/>
      <c r="X188" s="1262"/>
      <c r="Y188" s="1222"/>
      <c r="Z188" s="1223"/>
      <c r="AA188" s="1223"/>
      <c r="AB188" s="1224"/>
      <c r="AC188" s="1222"/>
      <c r="AD188" s="1223"/>
      <c r="AE188" s="1223"/>
      <c r="AF188" s="1224"/>
      <c r="AG188" s="1222"/>
      <c r="AH188" s="1223"/>
      <c r="AI188" s="1223"/>
      <c r="AJ188" s="1224"/>
      <c r="AK188" s="10"/>
      <c r="AM188" s="36"/>
      <c r="AN188" s="36"/>
    </row>
    <row r="189" spans="1:40" s="156" customFormat="1" ht="18.899999999999999" customHeight="1">
      <c r="A189" s="4"/>
      <c r="B189" s="1362"/>
      <c r="C189" s="1363"/>
      <c r="D189" s="1363"/>
      <c r="E189" s="1363"/>
      <c r="F189" s="1364"/>
      <c r="G189" s="183"/>
      <c r="H189" s="1368" t="s">
        <v>58</v>
      </c>
      <c r="I189" s="1369"/>
      <c r="J189" s="183"/>
      <c r="K189" s="1368" t="s">
        <v>58</v>
      </c>
      <c r="L189" s="1369"/>
      <c r="M189" s="1272"/>
      <c r="N189" s="1273"/>
      <c r="O189" s="1355"/>
      <c r="P189" s="1356"/>
      <c r="Q189" s="1227"/>
      <c r="R189" s="1228"/>
      <c r="S189" s="1227"/>
      <c r="T189" s="1228"/>
      <c r="U189" s="28" t="s">
        <v>469</v>
      </c>
      <c r="V189" s="30"/>
      <c r="W189" s="30"/>
      <c r="X189" s="29"/>
      <c r="Y189" s="1222"/>
      <c r="Z189" s="1223"/>
      <c r="AA189" s="1223"/>
      <c r="AB189" s="1224"/>
      <c r="AC189" s="1222"/>
      <c r="AD189" s="1223"/>
      <c r="AE189" s="1223"/>
      <c r="AF189" s="1224"/>
      <c r="AG189" s="1222"/>
      <c r="AH189" s="1223"/>
      <c r="AI189" s="1223"/>
      <c r="AJ189" s="1224"/>
      <c r="AK189" s="10"/>
      <c r="AM189" s="36"/>
      <c r="AN189" s="36"/>
    </row>
    <row r="190" spans="1:40" s="156" customFormat="1" ht="18.899999999999999" customHeight="1">
      <c r="A190" s="4"/>
      <c r="B190" s="1365"/>
      <c r="C190" s="1366"/>
      <c r="D190" s="1366"/>
      <c r="E190" s="1366"/>
      <c r="F190" s="1367"/>
      <c r="G190" s="1370" t="s">
        <v>1460</v>
      </c>
      <c r="H190" s="1371"/>
      <c r="I190" s="1371"/>
      <c r="J190" s="1371"/>
      <c r="K190" s="1371"/>
      <c r="L190" s="1372"/>
      <c r="M190" s="1272"/>
      <c r="N190" s="1273"/>
      <c r="O190" s="1357"/>
      <c r="P190" s="1358"/>
      <c r="Q190" s="1229"/>
      <c r="R190" s="1230"/>
      <c r="S190" s="1229"/>
      <c r="T190" s="1230"/>
      <c r="U190" s="28" t="s">
        <v>67</v>
      </c>
      <c r="V190" s="30"/>
      <c r="W190" s="30"/>
      <c r="X190" s="29"/>
      <c r="Y190" s="1222"/>
      <c r="Z190" s="1223"/>
      <c r="AA190" s="1223"/>
      <c r="AB190" s="1224"/>
      <c r="AC190" s="1222"/>
      <c r="AD190" s="1223"/>
      <c r="AE190" s="1223"/>
      <c r="AF190" s="1224"/>
      <c r="AG190" s="1222"/>
      <c r="AH190" s="1223"/>
      <c r="AI190" s="1223"/>
      <c r="AJ190" s="1224"/>
      <c r="AK190" s="10"/>
      <c r="AM190" s="36"/>
      <c r="AN190" s="36"/>
    </row>
    <row r="191" spans="1:40" s="156" customFormat="1" ht="18.899999999999999" customHeight="1">
      <c r="A191" s="4"/>
      <c r="B191" s="1359"/>
      <c r="C191" s="1360"/>
      <c r="D191" s="1360"/>
      <c r="E191" s="1360"/>
      <c r="F191" s="1361"/>
      <c r="G191" s="183"/>
      <c r="H191" s="1368" t="s">
        <v>58</v>
      </c>
      <c r="I191" s="1369"/>
      <c r="J191" s="183"/>
      <c r="K191" s="1368" t="s">
        <v>58</v>
      </c>
      <c r="L191" s="1369"/>
      <c r="M191" s="1272"/>
      <c r="N191" s="1273"/>
      <c r="O191" s="1353">
        <f>SUM(M191:N193)</f>
        <v>0</v>
      </c>
      <c r="P191" s="1354"/>
      <c r="Q191" s="1225"/>
      <c r="R191" s="1226"/>
      <c r="S191" s="1225"/>
      <c r="T191" s="1226"/>
      <c r="U191" s="1257" t="s">
        <v>69</v>
      </c>
      <c r="V191" s="1258"/>
      <c r="W191" s="1258"/>
      <c r="X191" s="1259"/>
      <c r="Y191" s="1222"/>
      <c r="Z191" s="1223"/>
      <c r="AA191" s="1223"/>
      <c r="AB191" s="1224"/>
      <c r="AC191" s="1222"/>
      <c r="AD191" s="1223"/>
      <c r="AE191" s="1223"/>
      <c r="AF191" s="1224"/>
      <c r="AG191" s="1222"/>
      <c r="AH191" s="1223"/>
      <c r="AI191" s="1223"/>
      <c r="AJ191" s="1224"/>
      <c r="AK191" s="10"/>
      <c r="AM191" s="36"/>
      <c r="AN191" s="36"/>
    </row>
    <row r="192" spans="1:40" s="156" customFormat="1" ht="18.899999999999999" customHeight="1">
      <c r="A192" s="4"/>
      <c r="B192" s="1362"/>
      <c r="C192" s="1363"/>
      <c r="D192" s="1363"/>
      <c r="E192" s="1363"/>
      <c r="F192" s="1364"/>
      <c r="G192" s="183"/>
      <c r="H192" s="1368" t="s">
        <v>58</v>
      </c>
      <c r="I192" s="1369"/>
      <c r="J192" s="183"/>
      <c r="K192" s="1368" t="s">
        <v>58</v>
      </c>
      <c r="L192" s="1369"/>
      <c r="M192" s="1272"/>
      <c r="N192" s="1273"/>
      <c r="O192" s="1355"/>
      <c r="P192" s="1356"/>
      <c r="Q192" s="1227"/>
      <c r="R192" s="1228"/>
      <c r="S192" s="1227"/>
      <c r="T192" s="1228"/>
      <c r="U192" s="1260"/>
      <c r="V192" s="1261"/>
      <c r="W192" s="1261"/>
      <c r="X192" s="1262"/>
      <c r="Y192" s="1222"/>
      <c r="Z192" s="1223"/>
      <c r="AA192" s="1223"/>
      <c r="AB192" s="1224"/>
      <c r="AC192" s="1222"/>
      <c r="AD192" s="1223"/>
      <c r="AE192" s="1223"/>
      <c r="AF192" s="1224"/>
      <c r="AG192" s="1222"/>
      <c r="AH192" s="1223"/>
      <c r="AI192" s="1223"/>
      <c r="AJ192" s="1224"/>
      <c r="AK192" s="10"/>
      <c r="AM192" s="36"/>
      <c r="AN192" s="36"/>
    </row>
    <row r="193" spans="1:40" s="156" customFormat="1" ht="18.899999999999999" customHeight="1">
      <c r="A193" s="4"/>
      <c r="B193" s="1362"/>
      <c r="C193" s="1363"/>
      <c r="D193" s="1363"/>
      <c r="E193" s="1363"/>
      <c r="F193" s="1364"/>
      <c r="G193" s="183"/>
      <c r="H193" s="1368" t="s">
        <v>58</v>
      </c>
      <c r="I193" s="1369"/>
      <c r="J193" s="183"/>
      <c r="K193" s="1368" t="s">
        <v>58</v>
      </c>
      <c r="L193" s="1369"/>
      <c r="M193" s="1272"/>
      <c r="N193" s="1273"/>
      <c r="O193" s="1355"/>
      <c r="P193" s="1356"/>
      <c r="Q193" s="1227"/>
      <c r="R193" s="1228"/>
      <c r="S193" s="1227"/>
      <c r="T193" s="1228"/>
      <c r="U193" s="28" t="s">
        <v>469</v>
      </c>
      <c r="V193" s="30"/>
      <c r="W193" s="30"/>
      <c r="X193" s="29"/>
      <c r="Y193" s="1222"/>
      <c r="Z193" s="1223"/>
      <c r="AA193" s="1223"/>
      <c r="AB193" s="1224"/>
      <c r="AC193" s="1222"/>
      <c r="AD193" s="1223"/>
      <c r="AE193" s="1223"/>
      <c r="AF193" s="1224"/>
      <c r="AG193" s="1222"/>
      <c r="AH193" s="1223"/>
      <c r="AI193" s="1223"/>
      <c r="AJ193" s="1224"/>
      <c r="AK193" s="10"/>
      <c r="AM193" s="36"/>
      <c r="AN193" s="36"/>
    </row>
    <row r="194" spans="1:40" s="156" customFormat="1" ht="18.899999999999999" customHeight="1">
      <c r="A194" s="4"/>
      <c r="B194" s="1365"/>
      <c r="C194" s="1366"/>
      <c r="D194" s="1366"/>
      <c r="E194" s="1366"/>
      <c r="F194" s="1367"/>
      <c r="G194" s="1370" t="s">
        <v>1460</v>
      </c>
      <c r="H194" s="1371"/>
      <c r="I194" s="1371"/>
      <c r="J194" s="1371"/>
      <c r="K194" s="1371"/>
      <c r="L194" s="1372"/>
      <c r="M194" s="1272"/>
      <c r="N194" s="1273"/>
      <c r="O194" s="1357"/>
      <c r="P194" s="1358"/>
      <c r="Q194" s="1229"/>
      <c r="R194" s="1230"/>
      <c r="S194" s="1229"/>
      <c r="T194" s="1230"/>
      <c r="U194" s="28" t="s">
        <v>67</v>
      </c>
      <c r="V194" s="30"/>
      <c r="W194" s="30"/>
      <c r="X194" s="29"/>
      <c r="Y194" s="1222"/>
      <c r="Z194" s="1223"/>
      <c r="AA194" s="1223"/>
      <c r="AB194" s="1224"/>
      <c r="AC194" s="1222"/>
      <c r="AD194" s="1223"/>
      <c r="AE194" s="1223"/>
      <c r="AF194" s="1224"/>
      <c r="AG194" s="1222"/>
      <c r="AH194" s="1223"/>
      <c r="AI194" s="1223"/>
      <c r="AJ194" s="1224"/>
      <c r="AK194" s="10"/>
      <c r="AM194" s="36"/>
      <c r="AN194" s="36"/>
    </row>
    <row r="195" spans="1:40" s="156" customFormat="1" ht="18.899999999999999" customHeight="1">
      <c r="A195" s="4"/>
      <c r="B195" s="1359"/>
      <c r="C195" s="1360"/>
      <c r="D195" s="1360"/>
      <c r="E195" s="1360"/>
      <c r="F195" s="1361"/>
      <c r="G195" s="183"/>
      <c r="H195" s="1368" t="s">
        <v>58</v>
      </c>
      <c r="I195" s="1369"/>
      <c r="J195" s="183"/>
      <c r="K195" s="1368" t="s">
        <v>58</v>
      </c>
      <c r="L195" s="1369"/>
      <c r="M195" s="1272"/>
      <c r="N195" s="1273"/>
      <c r="O195" s="1353">
        <f>SUM(M195:N197)</f>
        <v>0</v>
      </c>
      <c r="P195" s="1354"/>
      <c r="Q195" s="1225"/>
      <c r="R195" s="1226"/>
      <c r="S195" s="1225"/>
      <c r="T195" s="1226"/>
      <c r="U195" s="1257" t="s">
        <v>69</v>
      </c>
      <c r="V195" s="1258"/>
      <c r="W195" s="1258"/>
      <c r="X195" s="1259"/>
      <c r="Y195" s="1222"/>
      <c r="Z195" s="1223"/>
      <c r="AA195" s="1223"/>
      <c r="AB195" s="1224"/>
      <c r="AC195" s="1222"/>
      <c r="AD195" s="1223"/>
      <c r="AE195" s="1223"/>
      <c r="AF195" s="1224"/>
      <c r="AG195" s="1222"/>
      <c r="AH195" s="1223"/>
      <c r="AI195" s="1223"/>
      <c r="AJ195" s="1224"/>
      <c r="AK195" s="10"/>
      <c r="AM195" s="36"/>
      <c r="AN195" s="36"/>
    </row>
    <row r="196" spans="1:40" s="156" customFormat="1" ht="18.899999999999999" customHeight="1">
      <c r="A196" s="4"/>
      <c r="B196" s="1362"/>
      <c r="C196" s="1363"/>
      <c r="D196" s="1363"/>
      <c r="E196" s="1363"/>
      <c r="F196" s="1364"/>
      <c r="G196" s="183"/>
      <c r="H196" s="1368" t="s">
        <v>58</v>
      </c>
      <c r="I196" s="1369"/>
      <c r="J196" s="183"/>
      <c r="K196" s="1368" t="s">
        <v>58</v>
      </c>
      <c r="L196" s="1369"/>
      <c r="M196" s="1272"/>
      <c r="N196" s="1273"/>
      <c r="O196" s="1355"/>
      <c r="P196" s="1356"/>
      <c r="Q196" s="1227"/>
      <c r="R196" s="1228"/>
      <c r="S196" s="1227"/>
      <c r="T196" s="1228"/>
      <c r="U196" s="1260"/>
      <c r="V196" s="1261"/>
      <c r="W196" s="1261"/>
      <c r="X196" s="1262"/>
      <c r="Y196" s="1222"/>
      <c r="Z196" s="1223"/>
      <c r="AA196" s="1223"/>
      <c r="AB196" s="1224"/>
      <c r="AC196" s="1222"/>
      <c r="AD196" s="1223"/>
      <c r="AE196" s="1223"/>
      <c r="AF196" s="1224"/>
      <c r="AG196" s="1222"/>
      <c r="AH196" s="1223"/>
      <c r="AI196" s="1223"/>
      <c r="AJ196" s="1224"/>
      <c r="AK196" s="10"/>
      <c r="AM196" s="36"/>
      <c r="AN196" s="36"/>
    </row>
    <row r="197" spans="1:40" s="156" customFormat="1" ht="18.899999999999999" customHeight="1">
      <c r="A197" s="4"/>
      <c r="B197" s="1362"/>
      <c r="C197" s="1363"/>
      <c r="D197" s="1363"/>
      <c r="E197" s="1363"/>
      <c r="F197" s="1364"/>
      <c r="G197" s="183"/>
      <c r="H197" s="1368" t="s">
        <v>58</v>
      </c>
      <c r="I197" s="1369"/>
      <c r="J197" s="183"/>
      <c r="K197" s="1368" t="s">
        <v>58</v>
      </c>
      <c r="L197" s="1369"/>
      <c r="M197" s="1272"/>
      <c r="N197" s="1273"/>
      <c r="O197" s="1355"/>
      <c r="P197" s="1356"/>
      <c r="Q197" s="1227"/>
      <c r="R197" s="1228"/>
      <c r="S197" s="1227"/>
      <c r="T197" s="1228"/>
      <c r="U197" s="28" t="s">
        <v>469</v>
      </c>
      <c r="V197" s="30"/>
      <c r="W197" s="30"/>
      <c r="X197" s="29"/>
      <c r="Y197" s="1222"/>
      <c r="Z197" s="1223"/>
      <c r="AA197" s="1223"/>
      <c r="AB197" s="1224"/>
      <c r="AC197" s="1222"/>
      <c r="AD197" s="1223"/>
      <c r="AE197" s="1223"/>
      <c r="AF197" s="1224"/>
      <c r="AG197" s="1222"/>
      <c r="AH197" s="1223"/>
      <c r="AI197" s="1223"/>
      <c r="AJ197" s="1224"/>
      <c r="AK197" s="10"/>
      <c r="AM197" s="36"/>
      <c r="AN197" s="36"/>
    </row>
    <row r="198" spans="1:40" s="156" customFormat="1" ht="18.899999999999999" customHeight="1">
      <c r="A198" s="4"/>
      <c r="B198" s="1365"/>
      <c r="C198" s="1366"/>
      <c r="D198" s="1366"/>
      <c r="E198" s="1366"/>
      <c r="F198" s="1367"/>
      <c r="G198" s="1370" t="s">
        <v>1460</v>
      </c>
      <c r="H198" s="1371"/>
      <c r="I198" s="1371"/>
      <c r="J198" s="1371"/>
      <c r="K198" s="1371"/>
      <c r="L198" s="1372"/>
      <c r="M198" s="1272"/>
      <c r="N198" s="1273"/>
      <c r="O198" s="1357"/>
      <c r="P198" s="1358"/>
      <c r="Q198" s="1229"/>
      <c r="R198" s="1230"/>
      <c r="S198" s="1229"/>
      <c r="T198" s="1230"/>
      <c r="U198" s="28" t="s">
        <v>67</v>
      </c>
      <c r="V198" s="30"/>
      <c r="W198" s="30"/>
      <c r="X198" s="29"/>
      <c r="Y198" s="1222"/>
      <c r="Z198" s="1223"/>
      <c r="AA198" s="1223"/>
      <c r="AB198" s="1224"/>
      <c r="AC198" s="1222"/>
      <c r="AD198" s="1223"/>
      <c r="AE198" s="1223"/>
      <c r="AF198" s="1224"/>
      <c r="AG198" s="1222"/>
      <c r="AH198" s="1223"/>
      <c r="AI198" s="1223"/>
      <c r="AJ198" s="1224"/>
      <c r="AK198" s="10"/>
      <c r="AM198" s="36"/>
      <c r="AN198" s="36"/>
    </row>
    <row r="199" spans="1:40" s="156" customFormat="1" ht="18.899999999999999" customHeight="1">
      <c r="A199" s="4"/>
      <c r="B199" s="1359"/>
      <c r="C199" s="1360"/>
      <c r="D199" s="1360"/>
      <c r="E199" s="1360"/>
      <c r="F199" s="1361"/>
      <c r="G199" s="183"/>
      <c r="H199" s="1368" t="s">
        <v>58</v>
      </c>
      <c r="I199" s="1369"/>
      <c r="J199" s="183"/>
      <c r="K199" s="1368" t="s">
        <v>58</v>
      </c>
      <c r="L199" s="1369"/>
      <c r="M199" s="1272"/>
      <c r="N199" s="1273"/>
      <c r="O199" s="1353">
        <f>SUM(M199:N201)</f>
        <v>0</v>
      </c>
      <c r="P199" s="1354"/>
      <c r="Q199" s="1225"/>
      <c r="R199" s="1226"/>
      <c r="S199" s="1225"/>
      <c r="T199" s="1226"/>
      <c r="U199" s="1257" t="s">
        <v>69</v>
      </c>
      <c r="V199" s="1258"/>
      <c r="W199" s="1258"/>
      <c r="X199" s="1259"/>
      <c r="Y199" s="1222"/>
      <c r="Z199" s="1223"/>
      <c r="AA199" s="1223"/>
      <c r="AB199" s="1224"/>
      <c r="AC199" s="1222"/>
      <c r="AD199" s="1223"/>
      <c r="AE199" s="1223"/>
      <c r="AF199" s="1224"/>
      <c r="AG199" s="1222"/>
      <c r="AH199" s="1223"/>
      <c r="AI199" s="1223"/>
      <c r="AJ199" s="1224"/>
      <c r="AK199" s="10"/>
      <c r="AM199" s="36"/>
      <c r="AN199" s="36"/>
    </row>
    <row r="200" spans="1:40" s="156" customFormat="1" ht="18.899999999999999" customHeight="1">
      <c r="A200" s="4"/>
      <c r="B200" s="1362"/>
      <c r="C200" s="1363"/>
      <c r="D200" s="1363"/>
      <c r="E200" s="1363"/>
      <c r="F200" s="1364"/>
      <c r="G200" s="183"/>
      <c r="H200" s="1368" t="s">
        <v>58</v>
      </c>
      <c r="I200" s="1369"/>
      <c r="J200" s="183"/>
      <c r="K200" s="1368" t="s">
        <v>58</v>
      </c>
      <c r="L200" s="1369"/>
      <c r="M200" s="1272"/>
      <c r="N200" s="1273"/>
      <c r="O200" s="1355"/>
      <c r="P200" s="1356"/>
      <c r="Q200" s="1227"/>
      <c r="R200" s="1228"/>
      <c r="S200" s="1227"/>
      <c r="T200" s="1228"/>
      <c r="U200" s="1260"/>
      <c r="V200" s="1261"/>
      <c r="W200" s="1261"/>
      <c r="X200" s="1262"/>
      <c r="Y200" s="1222"/>
      <c r="Z200" s="1223"/>
      <c r="AA200" s="1223"/>
      <c r="AB200" s="1224"/>
      <c r="AC200" s="1222"/>
      <c r="AD200" s="1223"/>
      <c r="AE200" s="1223"/>
      <c r="AF200" s="1224"/>
      <c r="AG200" s="1222"/>
      <c r="AH200" s="1223"/>
      <c r="AI200" s="1223"/>
      <c r="AJ200" s="1224"/>
      <c r="AK200" s="10"/>
      <c r="AM200" s="36"/>
      <c r="AN200" s="36"/>
    </row>
    <row r="201" spans="1:40" s="156" customFormat="1" ht="18.899999999999999" customHeight="1">
      <c r="A201" s="4"/>
      <c r="B201" s="1362"/>
      <c r="C201" s="1363"/>
      <c r="D201" s="1363"/>
      <c r="E201" s="1363"/>
      <c r="F201" s="1364"/>
      <c r="G201" s="183"/>
      <c r="H201" s="1368" t="s">
        <v>58</v>
      </c>
      <c r="I201" s="1369"/>
      <c r="J201" s="183"/>
      <c r="K201" s="1368" t="s">
        <v>58</v>
      </c>
      <c r="L201" s="1369"/>
      <c r="M201" s="1272"/>
      <c r="N201" s="1273"/>
      <c r="O201" s="1355"/>
      <c r="P201" s="1356"/>
      <c r="Q201" s="1227"/>
      <c r="R201" s="1228"/>
      <c r="S201" s="1227"/>
      <c r="T201" s="1228"/>
      <c r="U201" s="28" t="s">
        <v>469</v>
      </c>
      <c r="V201" s="30"/>
      <c r="W201" s="30"/>
      <c r="X201" s="29"/>
      <c r="Y201" s="1222"/>
      <c r="Z201" s="1223"/>
      <c r="AA201" s="1223"/>
      <c r="AB201" s="1224"/>
      <c r="AC201" s="1222"/>
      <c r="AD201" s="1223"/>
      <c r="AE201" s="1223"/>
      <c r="AF201" s="1224"/>
      <c r="AG201" s="1222"/>
      <c r="AH201" s="1223"/>
      <c r="AI201" s="1223"/>
      <c r="AJ201" s="1224"/>
      <c r="AK201" s="10"/>
      <c r="AM201" s="36"/>
      <c r="AN201" s="36"/>
    </row>
    <row r="202" spans="1:40" s="156" customFormat="1" ht="18.899999999999999" customHeight="1">
      <c r="A202" s="4"/>
      <c r="B202" s="1365"/>
      <c r="C202" s="1366"/>
      <c r="D202" s="1366"/>
      <c r="E202" s="1366"/>
      <c r="F202" s="1367"/>
      <c r="G202" s="1370" t="s">
        <v>1460</v>
      </c>
      <c r="H202" s="1371"/>
      <c r="I202" s="1371"/>
      <c r="J202" s="1371"/>
      <c r="K202" s="1371"/>
      <c r="L202" s="1372"/>
      <c r="M202" s="1272"/>
      <c r="N202" s="1273"/>
      <c r="O202" s="1357"/>
      <c r="P202" s="1358"/>
      <c r="Q202" s="1229"/>
      <c r="R202" s="1230"/>
      <c r="S202" s="1229"/>
      <c r="T202" s="1230"/>
      <c r="U202" s="28" t="s">
        <v>67</v>
      </c>
      <c r="V202" s="30"/>
      <c r="W202" s="30"/>
      <c r="X202" s="29"/>
      <c r="Y202" s="1222"/>
      <c r="Z202" s="1223"/>
      <c r="AA202" s="1223"/>
      <c r="AB202" s="1224"/>
      <c r="AC202" s="1222"/>
      <c r="AD202" s="1223"/>
      <c r="AE202" s="1223"/>
      <c r="AF202" s="1224"/>
      <c r="AG202" s="1222"/>
      <c r="AH202" s="1223"/>
      <c r="AI202" s="1223"/>
      <c r="AJ202" s="1224"/>
      <c r="AK202" s="10"/>
      <c r="AM202" s="36"/>
      <c r="AN202" s="36"/>
    </row>
    <row r="203" spans="1:40" s="156" customFormat="1" ht="18.899999999999999" customHeight="1">
      <c r="A203" s="4"/>
      <c r="B203" s="1359"/>
      <c r="C203" s="1360"/>
      <c r="D203" s="1360"/>
      <c r="E203" s="1360"/>
      <c r="F203" s="1361"/>
      <c r="G203" s="183"/>
      <c r="H203" s="1368" t="s">
        <v>58</v>
      </c>
      <c r="I203" s="1369"/>
      <c r="J203" s="183"/>
      <c r="K203" s="1368" t="s">
        <v>58</v>
      </c>
      <c r="L203" s="1369"/>
      <c r="M203" s="1272"/>
      <c r="N203" s="1273"/>
      <c r="O203" s="1353">
        <f>SUM(M203:N205)</f>
        <v>0</v>
      </c>
      <c r="P203" s="1354"/>
      <c r="Q203" s="1225"/>
      <c r="R203" s="1226"/>
      <c r="S203" s="1225"/>
      <c r="T203" s="1226"/>
      <c r="U203" s="1257" t="s">
        <v>69</v>
      </c>
      <c r="V203" s="1258"/>
      <c r="W203" s="1258"/>
      <c r="X203" s="1259"/>
      <c r="Y203" s="1222"/>
      <c r="Z203" s="1223"/>
      <c r="AA203" s="1223"/>
      <c r="AB203" s="1224"/>
      <c r="AC203" s="1222"/>
      <c r="AD203" s="1223"/>
      <c r="AE203" s="1223"/>
      <c r="AF203" s="1224"/>
      <c r="AG203" s="1222"/>
      <c r="AH203" s="1223"/>
      <c r="AI203" s="1223"/>
      <c r="AJ203" s="1224"/>
      <c r="AK203" s="10"/>
      <c r="AM203" s="36"/>
      <c r="AN203" s="36"/>
    </row>
    <row r="204" spans="1:40" s="156" customFormat="1" ht="18.899999999999999" customHeight="1">
      <c r="A204" s="4"/>
      <c r="B204" s="1362"/>
      <c r="C204" s="1363"/>
      <c r="D204" s="1363"/>
      <c r="E204" s="1363"/>
      <c r="F204" s="1364"/>
      <c r="G204" s="183"/>
      <c r="H204" s="1368" t="s">
        <v>58</v>
      </c>
      <c r="I204" s="1369"/>
      <c r="J204" s="183"/>
      <c r="K204" s="1368" t="s">
        <v>58</v>
      </c>
      <c r="L204" s="1369"/>
      <c r="M204" s="1272"/>
      <c r="N204" s="1273"/>
      <c r="O204" s="1355"/>
      <c r="P204" s="1356"/>
      <c r="Q204" s="1227"/>
      <c r="R204" s="1228"/>
      <c r="S204" s="1227"/>
      <c r="T204" s="1228"/>
      <c r="U204" s="1260"/>
      <c r="V204" s="1261"/>
      <c r="W204" s="1261"/>
      <c r="X204" s="1262"/>
      <c r="Y204" s="1222"/>
      <c r="Z204" s="1223"/>
      <c r="AA204" s="1223"/>
      <c r="AB204" s="1224"/>
      <c r="AC204" s="1222"/>
      <c r="AD204" s="1223"/>
      <c r="AE204" s="1223"/>
      <c r="AF204" s="1224"/>
      <c r="AG204" s="1222"/>
      <c r="AH204" s="1223"/>
      <c r="AI204" s="1223"/>
      <c r="AJ204" s="1224"/>
      <c r="AK204" s="10"/>
      <c r="AM204" s="36"/>
      <c r="AN204" s="36"/>
    </row>
    <row r="205" spans="1:40" s="156" customFormat="1" ht="18.899999999999999" customHeight="1">
      <c r="A205" s="4"/>
      <c r="B205" s="1362"/>
      <c r="C205" s="1363"/>
      <c r="D205" s="1363"/>
      <c r="E205" s="1363"/>
      <c r="F205" s="1364"/>
      <c r="G205" s="183"/>
      <c r="H205" s="1368" t="s">
        <v>58</v>
      </c>
      <c r="I205" s="1369"/>
      <c r="J205" s="183"/>
      <c r="K205" s="1368" t="s">
        <v>58</v>
      </c>
      <c r="L205" s="1369"/>
      <c r="M205" s="1272"/>
      <c r="N205" s="1273"/>
      <c r="O205" s="1355"/>
      <c r="P205" s="1356"/>
      <c r="Q205" s="1227"/>
      <c r="R205" s="1228"/>
      <c r="S205" s="1227"/>
      <c r="T205" s="1228"/>
      <c r="U205" s="28" t="s">
        <v>469</v>
      </c>
      <c r="V205" s="30"/>
      <c r="W205" s="30"/>
      <c r="X205" s="29"/>
      <c r="Y205" s="1222"/>
      <c r="Z205" s="1223"/>
      <c r="AA205" s="1223"/>
      <c r="AB205" s="1224"/>
      <c r="AC205" s="1222"/>
      <c r="AD205" s="1223"/>
      <c r="AE205" s="1223"/>
      <c r="AF205" s="1224"/>
      <c r="AG205" s="1222"/>
      <c r="AH205" s="1223"/>
      <c r="AI205" s="1223"/>
      <c r="AJ205" s="1224"/>
      <c r="AK205" s="10"/>
      <c r="AM205" s="36"/>
      <c r="AN205" s="36"/>
    </row>
    <row r="206" spans="1:40" s="156" customFormat="1" ht="18.899999999999999" customHeight="1">
      <c r="A206" s="4"/>
      <c r="B206" s="1365"/>
      <c r="C206" s="1366"/>
      <c r="D206" s="1366"/>
      <c r="E206" s="1366"/>
      <c r="F206" s="1367"/>
      <c r="G206" s="1370" t="s">
        <v>1460</v>
      </c>
      <c r="H206" s="1371"/>
      <c r="I206" s="1371"/>
      <c r="J206" s="1371"/>
      <c r="K206" s="1371"/>
      <c r="L206" s="1372"/>
      <c r="M206" s="1272"/>
      <c r="N206" s="1273"/>
      <c r="O206" s="1357"/>
      <c r="P206" s="1358"/>
      <c r="Q206" s="1229"/>
      <c r="R206" s="1230"/>
      <c r="S206" s="1229"/>
      <c r="T206" s="1230"/>
      <c r="U206" s="28" t="s">
        <v>67</v>
      </c>
      <c r="V206" s="30"/>
      <c r="W206" s="30"/>
      <c r="X206" s="29"/>
      <c r="Y206" s="1222"/>
      <c r="Z206" s="1223"/>
      <c r="AA206" s="1223"/>
      <c r="AB206" s="1224"/>
      <c r="AC206" s="1222"/>
      <c r="AD206" s="1223"/>
      <c r="AE206" s="1223"/>
      <c r="AF206" s="1224"/>
      <c r="AG206" s="1222"/>
      <c r="AH206" s="1223"/>
      <c r="AI206" s="1223"/>
      <c r="AJ206" s="1224"/>
      <c r="AK206" s="10"/>
      <c r="AM206" s="36"/>
      <c r="AN206" s="36"/>
    </row>
    <row r="207" spans="1:40" s="156" customFormat="1" ht="18.899999999999999" customHeight="1">
      <c r="A207" s="4"/>
      <c r="B207" s="1359"/>
      <c r="C207" s="1360"/>
      <c r="D207" s="1360"/>
      <c r="E207" s="1360"/>
      <c r="F207" s="1361"/>
      <c r="G207" s="183"/>
      <c r="H207" s="1368" t="s">
        <v>58</v>
      </c>
      <c r="I207" s="1369"/>
      <c r="J207" s="183"/>
      <c r="K207" s="1368" t="s">
        <v>58</v>
      </c>
      <c r="L207" s="1369"/>
      <c r="M207" s="1272"/>
      <c r="N207" s="1273"/>
      <c r="O207" s="1353">
        <f>SUM(M207:N209)</f>
        <v>0</v>
      </c>
      <c r="P207" s="1354"/>
      <c r="Q207" s="1225"/>
      <c r="R207" s="1226"/>
      <c r="S207" s="1225"/>
      <c r="T207" s="1226"/>
      <c r="U207" s="1257" t="s">
        <v>69</v>
      </c>
      <c r="V207" s="1258"/>
      <c r="W207" s="1258"/>
      <c r="X207" s="1259"/>
      <c r="Y207" s="1222"/>
      <c r="Z207" s="1223"/>
      <c r="AA207" s="1223"/>
      <c r="AB207" s="1224"/>
      <c r="AC207" s="1222"/>
      <c r="AD207" s="1223"/>
      <c r="AE207" s="1223"/>
      <c r="AF207" s="1224"/>
      <c r="AG207" s="1222"/>
      <c r="AH207" s="1223"/>
      <c r="AI207" s="1223"/>
      <c r="AJ207" s="1224"/>
      <c r="AK207" s="10"/>
      <c r="AM207" s="36"/>
      <c r="AN207" s="36"/>
    </row>
    <row r="208" spans="1:40" s="156" customFormat="1" ht="18.899999999999999" customHeight="1">
      <c r="A208" s="4"/>
      <c r="B208" s="1362"/>
      <c r="C208" s="1363"/>
      <c r="D208" s="1363"/>
      <c r="E208" s="1363"/>
      <c r="F208" s="1364"/>
      <c r="G208" s="183"/>
      <c r="H208" s="1368" t="s">
        <v>58</v>
      </c>
      <c r="I208" s="1369"/>
      <c r="J208" s="183"/>
      <c r="K208" s="1368" t="s">
        <v>58</v>
      </c>
      <c r="L208" s="1369"/>
      <c r="M208" s="1272"/>
      <c r="N208" s="1273"/>
      <c r="O208" s="1355"/>
      <c r="P208" s="1356"/>
      <c r="Q208" s="1227"/>
      <c r="R208" s="1228"/>
      <c r="S208" s="1227"/>
      <c r="T208" s="1228"/>
      <c r="U208" s="1260"/>
      <c r="V208" s="1261"/>
      <c r="W208" s="1261"/>
      <c r="X208" s="1262"/>
      <c r="Y208" s="1222"/>
      <c r="Z208" s="1223"/>
      <c r="AA208" s="1223"/>
      <c r="AB208" s="1224"/>
      <c r="AC208" s="1222"/>
      <c r="AD208" s="1223"/>
      <c r="AE208" s="1223"/>
      <c r="AF208" s="1224"/>
      <c r="AG208" s="1222"/>
      <c r="AH208" s="1223"/>
      <c r="AI208" s="1223"/>
      <c r="AJ208" s="1224"/>
      <c r="AK208" s="10"/>
      <c r="AM208" s="36"/>
      <c r="AN208" s="36"/>
    </row>
    <row r="209" spans="1:40" s="156" customFormat="1" ht="18.899999999999999" customHeight="1">
      <c r="A209" s="4"/>
      <c r="B209" s="1362"/>
      <c r="C209" s="1363"/>
      <c r="D209" s="1363"/>
      <c r="E209" s="1363"/>
      <c r="F209" s="1364"/>
      <c r="G209" s="183"/>
      <c r="H209" s="1368" t="s">
        <v>58</v>
      </c>
      <c r="I209" s="1369"/>
      <c r="J209" s="183"/>
      <c r="K209" s="1368" t="s">
        <v>58</v>
      </c>
      <c r="L209" s="1369"/>
      <c r="M209" s="1272"/>
      <c r="N209" s="1273"/>
      <c r="O209" s="1355"/>
      <c r="P209" s="1356"/>
      <c r="Q209" s="1227"/>
      <c r="R209" s="1228"/>
      <c r="S209" s="1227"/>
      <c r="T209" s="1228"/>
      <c r="U209" s="28" t="s">
        <v>469</v>
      </c>
      <c r="V209" s="30"/>
      <c r="W209" s="30"/>
      <c r="X209" s="29"/>
      <c r="Y209" s="1222"/>
      <c r="Z209" s="1223"/>
      <c r="AA209" s="1223"/>
      <c r="AB209" s="1224"/>
      <c r="AC209" s="1222"/>
      <c r="AD209" s="1223"/>
      <c r="AE209" s="1223"/>
      <c r="AF209" s="1224"/>
      <c r="AG209" s="1222"/>
      <c r="AH209" s="1223"/>
      <c r="AI209" s="1223"/>
      <c r="AJ209" s="1224"/>
      <c r="AK209" s="10"/>
      <c r="AM209" s="36"/>
      <c r="AN209" s="36"/>
    </row>
    <row r="210" spans="1:40" s="156" customFormat="1" ht="18.899999999999999" customHeight="1">
      <c r="A210" s="4"/>
      <c r="B210" s="1365"/>
      <c r="C210" s="1366"/>
      <c r="D210" s="1366"/>
      <c r="E210" s="1366"/>
      <c r="F210" s="1367"/>
      <c r="G210" s="1370" t="s">
        <v>1460</v>
      </c>
      <c r="H210" s="1371"/>
      <c r="I210" s="1371"/>
      <c r="J210" s="1371"/>
      <c r="K210" s="1371"/>
      <c r="L210" s="1372"/>
      <c r="M210" s="1272"/>
      <c r="N210" s="1273"/>
      <c r="O210" s="1357"/>
      <c r="P210" s="1358"/>
      <c r="Q210" s="1229"/>
      <c r="R210" s="1230"/>
      <c r="S210" s="1229"/>
      <c r="T210" s="1230"/>
      <c r="U210" s="28" t="s">
        <v>67</v>
      </c>
      <c r="V210" s="30"/>
      <c r="W210" s="30"/>
      <c r="X210" s="29"/>
      <c r="Y210" s="1222"/>
      <c r="Z210" s="1223"/>
      <c r="AA210" s="1223"/>
      <c r="AB210" s="1224"/>
      <c r="AC210" s="1222"/>
      <c r="AD210" s="1223"/>
      <c r="AE210" s="1223"/>
      <c r="AF210" s="1224"/>
      <c r="AG210" s="1222"/>
      <c r="AH210" s="1223"/>
      <c r="AI210" s="1223"/>
      <c r="AJ210" s="1224"/>
      <c r="AK210" s="10"/>
      <c r="AM210" s="36"/>
      <c r="AN210" s="36"/>
    </row>
    <row r="211" spans="1:40" s="156" customFormat="1" ht="18.899999999999999" customHeight="1">
      <c r="A211" s="4"/>
      <c r="B211" s="1359"/>
      <c r="C211" s="1360"/>
      <c r="D211" s="1360"/>
      <c r="E211" s="1360"/>
      <c r="F211" s="1361"/>
      <c r="G211" s="183"/>
      <c r="H211" s="1368" t="s">
        <v>58</v>
      </c>
      <c r="I211" s="1369"/>
      <c r="J211" s="183"/>
      <c r="K211" s="1368" t="s">
        <v>58</v>
      </c>
      <c r="L211" s="1369"/>
      <c r="M211" s="1272"/>
      <c r="N211" s="1273"/>
      <c r="O211" s="1353">
        <f>SUM(M211:N213)</f>
        <v>0</v>
      </c>
      <c r="P211" s="1354"/>
      <c r="Q211" s="1225"/>
      <c r="R211" s="1226"/>
      <c r="S211" s="1225"/>
      <c r="T211" s="1226"/>
      <c r="U211" s="1257" t="s">
        <v>69</v>
      </c>
      <c r="V211" s="1258"/>
      <c r="W211" s="1258"/>
      <c r="X211" s="1259"/>
      <c r="Y211" s="1222"/>
      <c r="Z211" s="1223"/>
      <c r="AA211" s="1223"/>
      <c r="AB211" s="1224"/>
      <c r="AC211" s="1222"/>
      <c r="AD211" s="1223"/>
      <c r="AE211" s="1223"/>
      <c r="AF211" s="1224"/>
      <c r="AG211" s="1222"/>
      <c r="AH211" s="1223"/>
      <c r="AI211" s="1223"/>
      <c r="AJ211" s="1224"/>
      <c r="AK211" s="10"/>
      <c r="AM211" s="36"/>
      <c r="AN211" s="36"/>
    </row>
    <row r="212" spans="1:40" s="156" customFormat="1" ht="18.899999999999999" customHeight="1">
      <c r="A212" s="4"/>
      <c r="B212" s="1362"/>
      <c r="C212" s="1363"/>
      <c r="D212" s="1363"/>
      <c r="E212" s="1363"/>
      <c r="F212" s="1364"/>
      <c r="G212" s="183"/>
      <c r="H212" s="1368" t="s">
        <v>58</v>
      </c>
      <c r="I212" s="1369"/>
      <c r="J212" s="183"/>
      <c r="K212" s="1368" t="s">
        <v>58</v>
      </c>
      <c r="L212" s="1369"/>
      <c r="M212" s="1272"/>
      <c r="N212" s="1273"/>
      <c r="O212" s="1355"/>
      <c r="P212" s="1356"/>
      <c r="Q212" s="1227"/>
      <c r="R212" s="1228"/>
      <c r="S212" s="1227"/>
      <c r="T212" s="1228"/>
      <c r="U212" s="1260"/>
      <c r="V212" s="1261"/>
      <c r="W212" s="1261"/>
      <c r="X212" s="1262"/>
      <c r="Y212" s="1222"/>
      <c r="Z212" s="1223"/>
      <c r="AA212" s="1223"/>
      <c r="AB212" s="1224"/>
      <c r="AC212" s="1222"/>
      <c r="AD212" s="1223"/>
      <c r="AE212" s="1223"/>
      <c r="AF212" s="1224"/>
      <c r="AG212" s="1222"/>
      <c r="AH212" s="1223"/>
      <c r="AI212" s="1223"/>
      <c r="AJ212" s="1224"/>
      <c r="AK212" s="10"/>
      <c r="AM212" s="36"/>
      <c r="AN212" s="36"/>
    </row>
    <row r="213" spans="1:40" s="156" customFormat="1" ht="18.899999999999999" customHeight="1">
      <c r="A213" s="4"/>
      <c r="B213" s="1362"/>
      <c r="C213" s="1363"/>
      <c r="D213" s="1363"/>
      <c r="E213" s="1363"/>
      <c r="F213" s="1364"/>
      <c r="G213" s="183"/>
      <c r="H213" s="1368" t="s">
        <v>58</v>
      </c>
      <c r="I213" s="1369"/>
      <c r="J213" s="183"/>
      <c r="K213" s="1368" t="s">
        <v>58</v>
      </c>
      <c r="L213" s="1369"/>
      <c r="M213" s="1272"/>
      <c r="N213" s="1273"/>
      <c r="O213" s="1355"/>
      <c r="P213" s="1356"/>
      <c r="Q213" s="1227"/>
      <c r="R213" s="1228"/>
      <c r="S213" s="1227"/>
      <c r="T213" s="1228"/>
      <c r="U213" s="28" t="s">
        <v>469</v>
      </c>
      <c r="V213" s="30"/>
      <c r="W213" s="30"/>
      <c r="X213" s="29"/>
      <c r="Y213" s="1222"/>
      <c r="Z213" s="1223"/>
      <c r="AA213" s="1223"/>
      <c r="AB213" s="1224"/>
      <c r="AC213" s="1222"/>
      <c r="AD213" s="1223"/>
      <c r="AE213" s="1223"/>
      <c r="AF213" s="1224"/>
      <c r="AG213" s="1222"/>
      <c r="AH213" s="1223"/>
      <c r="AI213" s="1223"/>
      <c r="AJ213" s="1224"/>
      <c r="AK213" s="10"/>
      <c r="AM213" s="36"/>
      <c r="AN213" s="36"/>
    </row>
    <row r="214" spans="1:40" s="156" customFormat="1" ht="18.899999999999999" customHeight="1">
      <c r="A214" s="4"/>
      <c r="B214" s="1365"/>
      <c r="C214" s="1366"/>
      <c r="D214" s="1366"/>
      <c r="E214" s="1366"/>
      <c r="F214" s="1367"/>
      <c r="G214" s="1370" t="s">
        <v>1460</v>
      </c>
      <c r="H214" s="1371"/>
      <c r="I214" s="1371"/>
      <c r="J214" s="1371"/>
      <c r="K214" s="1371"/>
      <c r="L214" s="1372"/>
      <c r="M214" s="1272"/>
      <c r="N214" s="1273"/>
      <c r="O214" s="1357"/>
      <c r="P214" s="1358"/>
      <c r="Q214" s="1229"/>
      <c r="R214" s="1230"/>
      <c r="S214" s="1229"/>
      <c r="T214" s="1230"/>
      <c r="U214" s="28" t="s">
        <v>67</v>
      </c>
      <c r="V214" s="30"/>
      <c r="W214" s="30"/>
      <c r="X214" s="29"/>
      <c r="Y214" s="1222"/>
      <c r="Z214" s="1223"/>
      <c r="AA214" s="1223"/>
      <c r="AB214" s="1224"/>
      <c r="AC214" s="1222"/>
      <c r="AD214" s="1223"/>
      <c r="AE214" s="1223"/>
      <c r="AF214" s="1224"/>
      <c r="AG214" s="1222"/>
      <c r="AH214" s="1223"/>
      <c r="AI214" s="1223"/>
      <c r="AJ214" s="1224"/>
      <c r="AK214" s="10"/>
      <c r="AM214" s="36"/>
      <c r="AN214" s="36"/>
    </row>
    <row r="215" spans="1:40" s="158" customFormat="1" ht="14.1" customHeight="1">
      <c r="A215" s="1221" t="s">
        <v>674</v>
      </c>
      <c r="B215" s="1221"/>
      <c r="C215" s="207">
        <v>1</v>
      </c>
      <c r="D215" s="36" t="s">
        <v>1479</v>
      </c>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M215" s="36"/>
      <c r="AN215" s="36"/>
    </row>
    <row r="216" spans="1:40" s="158" customFormat="1" ht="14.1" customHeight="1">
      <c r="A216" s="36"/>
      <c r="B216" s="54"/>
      <c r="C216" s="207">
        <v>2</v>
      </c>
      <c r="D216" s="36" t="s">
        <v>1494</v>
      </c>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M216" s="36"/>
      <c r="AN216" s="36"/>
    </row>
    <row r="217" spans="1:40" s="158" customFormat="1" ht="14.1" customHeight="1">
      <c r="A217" s="36"/>
      <c r="B217" s="54"/>
      <c r="C217" s="207">
        <v>3</v>
      </c>
      <c r="D217" s="36" t="s">
        <v>1495</v>
      </c>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M217" s="36"/>
      <c r="AN217" s="36"/>
    </row>
    <row r="218" spans="1:40" s="158" customFormat="1" ht="14.1" customHeight="1">
      <c r="A218" s="36"/>
      <c r="B218" s="54"/>
      <c r="C218" s="207">
        <v>4</v>
      </c>
      <c r="D218" s="36" t="s">
        <v>1496</v>
      </c>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M218" s="36"/>
      <c r="AN218" s="36"/>
    </row>
    <row r="219" spans="1:40" s="155" customFormat="1" ht="14.1" customHeight="1">
      <c r="A219" s="36"/>
      <c r="B219" s="54"/>
      <c r="C219" s="207">
        <v>5</v>
      </c>
      <c r="D219" s="36" t="s">
        <v>1497</v>
      </c>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c r="AM219" s="36"/>
      <c r="AN219" s="36"/>
    </row>
    <row r="220" spans="1:40" s="155" customFormat="1" ht="14.1" customHeight="1">
      <c r="A220" s="36"/>
      <c r="B220" s="54" t="s">
        <v>714</v>
      </c>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M220" s="36"/>
      <c r="AN220" s="36"/>
    </row>
    <row r="221" spans="1:40" s="3" customFormat="1" ht="17.25" customHeight="1">
      <c r="AB221" s="3" t="str">
        <f>表紙!D28</f>
        <v>　　　　　　保育所（園）　   　</v>
      </c>
      <c r="AM221" s="36"/>
      <c r="AN221" s="36"/>
    </row>
    <row r="222" spans="1:40" s="3" customFormat="1" ht="17.25" customHeight="1">
      <c r="A222" s="708">
        <v>6</v>
      </c>
      <c r="B222" s="3" t="s">
        <v>1971</v>
      </c>
      <c r="AM222" s="36"/>
      <c r="AN222" s="36"/>
    </row>
    <row r="223" spans="1:40" s="4" customFormat="1" ht="17.100000000000001" customHeight="1">
      <c r="A223" s="753" t="s">
        <v>1957</v>
      </c>
      <c r="B223" s="3" t="s">
        <v>1972</v>
      </c>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222"/>
      <c r="AG223" s="3"/>
      <c r="AH223" s="3"/>
      <c r="AI223" s="3"/>
      <c r="AJ223" s="22"/>
      <c r="AK223" s="22"/>
      <c r="AM223" s="36"/>
      <c r="AN223" s="36"/>
    </row>
    <row r="224" spans="1:40" s="4" customFormat="1" ht="17.100000000000001" customHeight="1" thickBo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22" t="s">
        <v>1476</v>
      </c>
      <c r="AK224" s="22"/>
      <c r="AM224" s="36"/>
      <c r="AN224" s="36"/>
    </row>
    <row r="225" spans="2:40" s="4" customFormat="1" ht="17.100000000000001" customHeight="1" thickBot="1">
      <c r="B225" s="1346" t="s">
        <v>474</v>
      </c>
      <c r="C225" s="1306"/>
      <c r="D225" s="1306"/>
      <c r="E225" s="1306"/>
      <c r="F225" s="1306"/>
      <c r="G225" s="1306"/>
      <c r="H225" s="1306"/>
      <c r="I225" s="1306"/>
      <c r="J225" s="1306"/>
      <c r="K225" s="1307"/>
      <c r="L225" s="1305" t="s">
        <v>323</v>
      </c>
      <c r="M225" s="1306"/>
      <c r="N225" s="1306"/>
      <c r="O225" s="1307"/>
      <c r="P225" s="1305" t="s">
        <v>43</v>
      </c>
      <c r="Q225" s="1306"/>
      <c r="R225" s="1306"/>
      <c r="S225" s="1307"/>
      <c r="T225" s="1305" t="s">
        <v>520</v>
      </c>
      <c r="U225" s="1306"/>
      <c r="V225" s="1306"/>
      <c r="W225" s="1306"/>
      <c r="X225" s="1387" t="s">
        <v>696</v>
      </c>
      <c r="Y225" s="1388"/>
      <c r="Z225" s="1388"/>
      <c r="AA225" s="1388"/>
      <c r="AB225" s="1388"/>
      <c r="AC225" s="1388"/>
      <c r="AD225" s="1388"/>
      <c r="AE225" s="1388"/>
      <c r="AF225" s="1388"/>
      <c r="AG225" s="1388"/>
      <c r="AH225" s="1388"/>
      <c r="AI225" s="1388"/>
      <c r="AJ225" s="1389"/>
      <c r="AM225" s="36"/>
      <c r="AN225" s="36"/>
    </row>
    <row r="226" spans="2:40" s="4" customFormat="1" ht="20.100000000000001" customHeight="1">
      <c r="B226" s="1213" t="s">
        <v>472</v>
      </c>
      <c r="C226" s="1302" t="s">
        <v>476</v>
      </c>
      <c r="D226" s="1303"/>
      <c r="E226" s="1303"/>
      <c r="F226" s="1303"/>
      <c r="G226" s="1303"/>
      <c r="H226" s="1303"/>
      <c r="I226" s="1303"/>
      <c r="J226" s="1303"/>
      <c r="K226" s="1304"/>
      <c r="L226" s="1344"/>
      <c r="M226" s="1345"/>
      <c r="N226" s="1345"/>
      <c r="O226" s="246" t="s">
        <v>517</v>
      </c>
      <c r="P226" s="1316"/>
      <c r="Q226" s="1317"/>
      <c r="R226" s="1317"/>
      <c r="S226" s="1567"/>
      <c r="T226" s="1316"/>
      <c r="U226" s="1317"/>
      <c r="V226" s="1317"/>
      <c r="W226" s="1318"/>
      <c r="X226" s="1333" t="s">
        <v>709</v>
      </c>
      <c r="Y226" s="1334"/>
      <c r="Z226" s="1334"/>
      <c r="AA226" s="1334"/>
      <c r="AB226" s="1334"/>
      <c r="AC226" s="1334"/>
      <c r="AD226" s="1334"/>
      <c r="AE226" s="1334"/>
      <c r="AF226" s="1334"/>
      <c r="AG226" s="1334"/>
      <c r="AH226" s="1334"/>
      <c r="AI226" s="1334"/>
      <c r="AJ226" s="1335"/>
      <c r="AK226" s="32"/>
      <c r="AM226" s="36"/>
      <c r="AN226" s="36"/>
    </row>
    <row r="227" spans="2:40" s="4" customFormat="1" ht="20.100000000000001" customHeight="1" thickBot="1">
      <c r="B227" s="1215"/>
      <c r="C227" s="1299" t="s">
        <v>44</v>
      </c>
      <c r="D227" s="1300"/>
      <c r="E227" s="1300"/>
      <c r="F227" s="1300"/>
      <c r="G227" s="1300"/>
      <c r="H227" s="1300"/>
      <c r="I227" s="1300"/>
      <c r="J227" s="1300"/>
      <c r="K227" s="1301"/>
      <c r="L227" s="1421"/>
      <c r="M227" s="1422"/>
      <c r="N227" s="1422"/>
      <c r="O227" s="251" t="s">
        <v>517</v>
      </c>
      <c r="P227" s="1319"/>
      <c r="Q227" s="1320"/>
      <c r="R227" s="1320"/>
      <c r="S227" s="1569"/>
      <c r="T227" s="1319"/>
      <c r="U227" s="1320"/>
      <c r="V227" s="1320"/>
      <c r="W227" s="1321"/>
      <c r="X227" s="1336"/>
      <c r="Y227" s="1337"/>
      <c r="Z227" s="1337"/>
      <c r="AA227" s="1337"/>
      <c r="AB227" s="1337"/>
      <c r="AC227" s="1337"/>
      <c r="AD227" s="1337"/>
      <c r="AE227" s="1337"/>
      <c r="AF227" s="1337"/>
      <c r="AG227" s="1337"/>
      <c r="AH227" s="1337"/>
      <c r="AI227" s="1337"/>
      <c r="AJ227" s="1338"/>
      <c r="AK227" s="32"/>
      <c r="AM227" s="36"/>
      <c r="AN227" s="36"/>
    </row>
    <row r="228" spans="2:40" s="4" customFormat="1" ht="20.100000000000001" customHeight="1">
      <c r="B228" s="1213" t="s">
        <v>518</v>
      </c>
      <c r="C228" s="255" t="s">
        <v>118</v>
      </c>
      <c r="D228" s="256"/>
      <c r="E228" s="256"/>
      <c r="F228" s="256"/>
      <c r="G228" s="256"/>
      <c r="H228" s="256"/>
      <c r="I228" s="256"/>
      <c r="J228" s="256"/>
      <c r="K228" s="257"/>
      <c r="L228" s="1344"/>
      <c r="M228" s="1345"/>
      <c r="N228" s="1345"/>
      <c r="O228" s="246" t="s">
        <v>517</v>
      </c>
      <c r="P228" s="1423">
        <f>+L228*160</f>
        <v>0</v>
      </c>
      <c r="Q228" s="1424"/>
      <c r="R228" s="1424"/>
      <c r="S228" s="1425"/>
      <c r="T228" s="1316"/>
      <c r="U228" s="1317"/>
      <c r="V228" s="1317"/>
      <c r="W228" s="1318"/>
      <c r="X228" s="1309" t="s">
        <v>470</v>
      </c>
      <c r="Y228" s="1310"/>
      <c r="Z228" s="1310"/>
      <c r="AA228" s="1310"/>
      <c r="AB228" s="1310"/>
      <c r="AC228" s="1310"/>
      <c r="AD228" s="1310"/>
      <c r="AE228" s="309" t="s">
        <v>209</v>
      </c>
      <c r="AF228" s="116"/>
      <c r="AG228" s="1351"/>
      <c r="AH228" s="1352"/>
      <c r="AI228" s="1352"/>
      <c r="AJ228" s="310" t="s">
        <v>517</v>
      </c>
      <c r="AK228" s="32"/>
      <c r="AM228" s="36"/>
      <c r="AN228" s="36"/>
    </row>
    <row r="229" spans="2:40" s="4" customFormat="1" ht="20.100000000000001" customHeight="1">
      <c r="B229" s="1552"/>
      <c r="C229" s="1342" t="s">
        <v>546</v>
      </c>
      <c r="D229" s="1553" t="s">
        <v>469</v>
      </c>
      <c r="E229" s="24" t="s">
        <v>45</v>
      </c>
      <c r="F229" s="32"/>
      <c r="G229" s="15" t="s">
        <v>46</v>
      </c>
      <c r="H229" s="15"/>
      <c r="I229" s="15"/>
      <c r="J229" s="32"/>
      <c r="K229" s="33" t="s">
        <v>283</v>
      </c>
      <c r="L229" s="1207"/>
      <c r="M229" s="1208"/>
      <c r="N229" s="1208"/>
      <c r="O229" s="6" t="s">
        <v>517</v>
      </c>
      <c r="P229" s="1209">
        <f>+F229*J229*L229</f>
        <v>0</v>
      </c>
      <c r="Q229" s="1210"/>
      <c r="R229" s="1210"/>
      <c r="S229" s="1211"/>
      <c r="T229" s="1322"/>
      <c r="U229" s="1323"/>
      <c r="V229" s="1323"/>
      <c r="W229" s="1324"/>
      <c r="X229" s="1339" t="s">
        <v>553</v>
      </c>
      <c r="Y229" s="1149"/>
      <c r="Z229" s="1149"/>
      <c r="AA229" s="1149"/>
      <c r="AB229" s="1149"/>
      <c r="AC229" s="1149"/>
      <c r="AD229" s="1149"/>
      <c r="AE229" s="1147" t="s">
        <v>680</v>
      </c>
      <c r="AF229" s="1149"/>
      <c r="AG229" s="1148"/>
      <c r="AH229" s="1257" t="s">
        <v>681</v>
      </c>
      <c r="AI229" s="1258"/>
      <c r="AJ229" s="1350"/>
      <c r="AK229" s="32"/>
      <c r="AM229" s="36"/>
      <c r="AN229" s="36"/>
    </row>
    <row r="230" spans="2:40" s="4" customFormat="1" ht="20.100000000000001" customHeight="1">
      <c r="B230" s="1552"/>
      <c r="C230" s="1343"/>
      <c r="D230" s="1554"/>
      <c r="E230" s="47" t="s">
        <v>45</v>
      </c>
      <c r="F230" s="5"/>
      <c r="G230" s="14" t="s">
        <v>46</v>
      </c>
      <c r="H230" s="14"/>
      <c r="I230" s="14"/>
      <c r="J230" s="5"/>
      <c r="K230" s="6" t="s">
        <v>283</v>
      </c>
      <c r="L230" s="1207"/>
      <c r="M230" s="1208"/>
      <c r="N230" s="1208"/>
      <c r="O230" s="6" t="s">
        <v>517</v>
      </c>
      <c r="P230" s="1209">
        <f t="shared" ref="P230:P240" si="0">+F230*J230*L230</f>
        <v>0</v>
      </c>
      <c r="Q230" s="1210"/>
      <c r="R230" s="1210"/>
      <c r="S230" s="1211"/>
      <c r="T230" s="1325"/>
      <c r="U230" s="1326"/>
      <c r="V230" s="1326"/>
      <c r="W230" s="1327"/>
      <c r="X230" s="1204" t="s">
        <v>47</v>
      </c>
      <c r="Y230" s="1205"/>
      <c r="Z230" s="1205"/>
      <c r="AA230" s="1206"/>
      <c r="AB230" s="1207"/>
      <c r="AC230" s="1208"/>
      <c r="AD230" s="14" t="s">
        <v>517</v>
      </c>
      <c r="AE230" s="1311">
        <f>TRUNC(AB230/3,1)</f>
        <v>0</v>
      </c>
      <c r="AF230" s="1312"/>
      <c r="AG230" s="1347" t="s">
        <v>682</v>
      </c>
      <c r="AH230" s="1147"/>
      <c r="AI230" s="1149"/>
      <c r="AJ230" s="1195"/>
      <c r="AK230" s="1420"/>
      <c r="AM230" s="36"/>
      <c r="AN230" s="36"/>
    </row>
    <row r="231" spans="2:40" s="4" customFormat="1" ht="20.100000000000001" customHeight="1">
      <c r="B231" s="1552"/>
      <c r="C231" s="1343"/>
      <c r="D231" s="1554"/>
      <c r="E231" s="47" t="s">
        <v>48</v>
      </c>
      <c r="F231" s="5"/>
      <c r="G231" s="14" t="s">
        <v>49</v>
      </c>
      <c r="H231" s="14"/>
      <c r="I231" s="14"/>
      <c r="J231" s="5"/>
      <c r="K231" s="6" t="s">
        <v>282</v>
      </c>
      <c r="L231" s="1207"/>
      <c r="M231" s="1208"/>
      <c r="N231" s="1208"/>
      <c r="O231" s="6" t="s">
        <v>517</v>
      </c>
      <c r="P231" s="1201">
        <f t="shared" si="0"/>
        <v>0</v>
      </c>
      <c r="Q231" s="1202"/>
      <c r="R231" s="1202"/>
      <c r="S231" s="1203"/>
      <c r="T231" s="1325"/>
      <c r="U231" s="1326"/>
      <c r="V231" s="1326"/>
      <c r="W231" s="1327"/>
      <c r="X231" s="1204" t="s">
        <v>50</v>
      </c>
      <c r="Y231" s="1205"/>
      <c r="Z231" s="1205"/>
      <c r="AA231" s="1206"/>
      <c r="AB231" s="1207"/>
      <c r="AC231" s="1208"/>
      <c r="AD231" s="14" t="s">
        <v>517</v>
      </c>
      <c r="AE231" s="1311">
        <f>TRUNC(AB231/6,1)</f>
        <v>0</v>
      </c>
      <c r="AF231" s="1312"/>
      <c r="AG231" s="1348"/>
      <c r="AH231" s="1147"/>
      <c r="AI231" s="1149"/>
      <c r="AJ231" s="1195"/>
      <c r="AK231" s="1420"/>
      <c r="AM231" s="36"/>
      <c r="AN231" s="36"/>
    </row>
    <row r="232" spans="2:40" s="4" customFormat="1" ht="20.100000000000001" customHeight="1">
      <c r="B232" s="1552"/>
      <c r="C232" s="1343"/>
      <c r="D232" s="1554"/>
      <c r="E232" s="47" t="s">
        <v>48</v>
      </c>
      <c r="F232" s="5"/>
      <c r="G232" s="14" t="s">
        <v>49</v>
      </c>
      <c r="H232" s="14"/>
      <c r="I232" s="14"/>
      <c r="J232" s="5"/>
      <c r="K232" s="6" t="s">
        <v>282</v>
      </c>
      <c r="L232" s="1207"/>
      <c r="M232" s="1208"/>
      <c r="N232" s="1208"/>
      <c r="O232" s="6" t="s">
        <v>517</v>
      </c>
      <c r="P232" s="1201">
        <f t="shared" si="0"/>
        <v>0</v>
      </c>
      <c r="Q232" s="1202"/>
      <c r="R232" s="1202"/>
      <c r="S232" s="1203"/>
      <c r="T232" s="1325"/>
      <c r="U232" s="1326"/>
      <c r="V232" s="1326"/>
      <c r="W232" s="1327"/>
      <c r="X232" s="1204" t="s">
        <v>51</v>
      </c>
      <c r="Y232" s="1205"/>
      <c r="Z232" s="1205"/>
      <c r="AA232" s="1206"/>
      <c r="AB232" s="1207"/>
      <c r="AC232" s="1208"/>
      <c r="AD232" s="14" t="s">
        <v>517</v>
      </c>
      <c r="AE232" s="1311">
        <f>TRUNC(AB232/20,1)</f>
        <v>0</v>
      </c>
      <c r="AF232" s="1312"/>
      <c r="AG232" s="1348"/>
      <c r="AH232" s="1147"/>
      <c r="AI232" s="1149"/>
      <c r="AJ232" s="1195"/>
      <c r="AK232" s="1420"/>
      <c r="AM232" s="36"/>
      <c r="AN232" s="36"/>
    </row>
    <row r="233" spans="2:40" s="4" customFormat="1" ht="20.100000000000001" customHeight="1">
      <c r="B233" s="1552"/>
      <c r="C233" s="1343"/>
      <c r="D233" s="1554"/>
      <c r="E233" s="47" t="s">
        <v>48</v>
      </c>
      <c r="F233" s="5"/>
      <c r="G233" s="14" t="s">
        <v>49</v>
      </c>
      <c r="H233" s="14"/>
      <c r="I233" s="14"/>
      <c r="J233" s="5"/>
      <c r="K233" s="6" t="s">
        <v>282</v>
      </c>
      <c r="L233" s="1207"/>
      <c r="M233" s="1208"/>
      <c r="N233" s="1208"/>
      <c r="O233" s="6" t="s">
        <v>517</v>
      </c>
      <c r="P233" s="1201">
        <f t="shared" si="0"/>
        <v>0</v>
      </c>
      <c r="Q233" s="1202"/>
      <c r="R233" s="1202"/>
      <c r="S233" s="1203"/>
      <c r="T233" s="1325"/>
      <c r="U233" s="1326"/>
      <c r="V233" s="1326"/>
      <c r="W233" s="1327"/>
      <c r="X233" s="1204" t="s">
        <v>52</v>
      </c>
      <c r="Y233" s="1205"/>
      <c r="Z233" s="1205"/>
      <c r="AA233" s="1206"/>
      <c r="AB233" s="1207"/>
      <c r="AC233" s="1208"/>
      <c r="AD233" s="14" t="s">
        <v>517</v>
      </c>
      <c r="AE233" s="1311">
        <f>TRUNC(AB233/30,1)</f>
        <v>0</v>
      </c>
      <c r="AF233" s="1312"/>
      <c r="AG233" s="1348"/>
      <c r="AH233" s="1147"/>
      <c r="AI233" s="1149"/>
      <c r="AJ233" s="1195"/>
      <c r="AK233" s="1420"/>
      <c r="AM233" s="36"/>
      <c r="AN233" s="36"/>
    </row>
    <row r="234" spans="2:40" s="4" customFormat="1" ht="20.100000000000001" customHeight="1">
      <c r="B234" s="1552"/>
      <c r="C234" s="1343"/>
      <c r="D234" s="1555"/>
      <c r="E234" s="25" t="s">
        <v>48</v>
      </c>
      <c r="F234" s="12"/>
      <c r="G234" s="26" t="s">
        <v>49</v>
      </c>
      <c r="H234" s="26"/>
      <c r="I234" s="26"/>
      <c r="J234" s="12"/>
      <c r="K234" s="20" t="s">
        <v>282</v>
      </c>
      <c r="L234" s="1207"/>
      <c r="M234" s="1208"/>
      <c r="N234" s="1208"/>
      <c r="O234" s="6" t="s">
        <v>517</v>
      </c>
      <c r="P234" s="1266">
        <f t="shared" si="0"/>
        <v>0</v>
      </c>
      <c r="Q234" s="1267"/>
      <c r="R234" s="1267"/>
      <c r="S234" s="1268"/>
      <c r="T234" s="1325"/>
      <c r="U234" s="1326"/>
      <c r="V234" s="1326"/>
      <c r="W234" s="1327"/>
      <c r="X234" s="1204" t="s">
        <v>483</v>
      </c>
      <c r="Y234" s="1205"/>
      <c r="Z234" s="1205"/>
      <c r="AA234" s="1206"/>
      <c r="AB234" s="1207"/>
      <c r="AC234" s="1208"/>
      <c r="AD234" s="14" t="s">
        <v>517</v>
      </c>
      <c r="AE234" s="1311">
        <f>TRUNC(AB234/30,1)</f>
        <v>0</v>
      </c>
      <c r="AF234" s="1312"/>
      <c r="AG234" s="1349"/>
      <c r="AH234" s="1147"/>
      <c r="AI234" s="1149"/>
      <c r="AJ234" s="1195"/>
      <c r="AK234" s="1420"/>
      <c r="AM234" s="36"/>
      <c r="AN234" s="36"/>
    </row>
    <row r="235" spans="2:40" s="4" customFormat="1" ht="20.100000000000001" customHeight="1">
      <c r="B235" s="1552"/>
      <c r="C235" s="1343"/>
      <c r="D235" s="1553" t="s">
        <v>67</v>
      </c>
      <c r="E235" s="24" t="s">
        <v>48</v>
      </c>
      <c r="F235" s="32"/>
      <c r="G235" s="15" t="s">
        <v>49</v>
      </c>
      <c r="H235" s="15"/>
      <c r="I235" s="15"/>
      <c r="J235" s="32"/>
      <c r="K235" s="33" t="s">
        <v>282</v>
      </c>
      <c r="L235" s="1207"/>
      <c r="M235" s="1208"/>
      <c r="N235" s="1208"/>
      <c r="O235" s="6" t="s">
        <v>517</v>
      </c>
      <c r="P235" s="1209">
        <f t="shared" si="0"/>
        <v>0</v>
      </c>
      <c r="Q235" s="1210"/>
      <c r="R235" s="1210"/>
      <c r="S235" s="1211"/>
      <c r="T235" s="1325"/>
      <c r="U235" s="1326"/>
      <c r="V235" s="1326"/>
      <c r="W235" s="1327"/>
      <c r="X235" s="1601" t="s">
        <v>53</v>
      </c>
      <c r="Y235" s="1371"/>
      <c r="Z235" s="1371"/>
      <c r="AA235" s="1371"/>
      <c r="AB235" s="1371"/>
      <c r="AC235" s="1371"/>
      <c r="AD235" s="259" t="s">
        <v>683</v>
      </c>
      <c r="AE235" s="1311">
        <f>ROUND(SUM(AE230:AF234),0)</f>
        <v>0</v>
      </c>
      <c r="AF235" s="1315"/>
      <c r="AG235" s="258" t="s">
        <v>517</v>
      </c>
      <c r="AH235" s="1269">
        <f>SUM(AH230:AJ234)</f>
        <v>0</v>
      </c>
      <c r="AI235" s="1270"/>
      <c r="AJ235" s="260" t="s">
        <v>517</v>
      </c>
      <c r="AK235" s="233"/>
      <c r="AM235" s="36"/>
      <c r="AN235" s="36"/>
    </row>
    <row r="236" spans="2:40" s="4" customFormat="1" ht="20.100000000000001" customHeight="1">
      <c r="B236" s="1552"/>
      <c r="C236" s="1343"/>
      <c r="D236" s="1554"/>
      <c r="E236" s="47" t="s">
        <v>48</v>
      </c>
      <c r="F236" s="5"/>
      <c r="G236" s="14" t="s">
        <v>49</v>
      </c>
      <c r="H236" s="14"/>
      <c r="I236" s="14"/>
      <c r="J236" s="5"/>
      <c r="K236" s="6" t="s">
        <v>282</v>
      </c>
      <c r="L236" s="1207"/>
      <c r="M236" s="1208"/>
      <c r="N236" s="1208"/>
      <c r="O236" s="6" t="s">
        <v>517</v>
      </c>
      <c r="P236" s="1201">
        <f t="shared" si="0"/>
        <v>0</v>
      </c>
      <c r="Q236" s="1202"/>
      <c r="R236" s="1202"/>
      <c r="S236" s="1203"/>
      <c r="T236" s="1325"/>
      <c r="U236" s="1326"/>
      <c r="V236" s="1326"/>
      <c r="W236" s="1327"/>
      <c r="X236" s="1340" t="s">
        <v>54</v>
      </c>
      <c r="Y236" s="1341"/>
      <c r="Z236" s="1341"/>
      <c r="AA236" s="1341"/>
      <c r="AB236" s="1341"/>
      <c r="AC236" s="1341"/>
      <c r="AD236" s="1341"/>
      <c r="AE236" s="1341"/>
      <c r="AF236" s="16" t="s">
        <v>488</v>
      </c>
      <c r="AG236" s="1207"/>
      <c r="AH236" s="1208"/>
      <c r="AI236" s="1208"/>
      <c r="AJ236" s="247" t="s">
        <v>517</v>
      </c>
      <c r="AK236" s="32"/>
      <c r="AM236" s="36"/>
      <c r="AN236" s="36"/>
    </row>
    <row r="237" spans="2:40" s="4" customFormat="1" ht="20.100000000000001" customHeight="1">
      <c r="B237" s="1552"/>
      <c r="C237" s="1343"/>
      <c r="D237" s="1554"/>
      <c r="E237" s="47" t="s">
        <v>48</v>
      </c>
      <c r="F237" s="5"/>
      <c r="G237" s="14" t="s">
        <v>49</v>
      </c>
      <c r="H237" s="14"/>
      <c r="I237" s="14"/>
      <c r="J237" s="5"/>
      <c r="K237" s="6" t="s">
        <v>282</v>
      </c>
      <c r="L237" s="1207"/>
      <c r="M237" s="1208"/>
      <c r="N237" s="1208"/>
      <c r="O237" s="6" t="s">
        <v>517</v>
      </c>
      <c r="P237" s="1201">
        <f t="shared" si="0"/>
        <v>0</v>
      </c>
      <c r="Q237" s="1202"/>
      <c r="R237" s="1202"/>
      <c r="S237" s="1203"/>
      <c r="T237" s="1325"/>
      <c r="U237" s="1326"/>
      <c r="V237" s="1326"/>
      <c r="W237" s="1327"/>
      <c r="X237" s="1633" t="s">
        <v>699</v>
      </c>
      <c r="Y237" s="1634"/>
      <c r="Z237" s="1634"/>
      <c r="AA237" s="1634"/>
      <c r="AB237" s="1634"/>
      <c r="AC237" s="1634"/>
      <c r="AD237" s="1634"/>
      <c r="AE237" s="1634"/>
      <c r="AF237" s="5" t="s">
        <v>700</v>
      </c>
      <c r="AG237" s="1565"/>
      <c r="AH237" s="1566"/>
      <c r="AI237" s="1566"/>
      <c r="AJ237" s="247" t="s">
        <v>701</v>
      </c>
      <c r="AK237" s="234"/>
      <c r="AM237" s="36"/>
      <c r="AN237" s="36"/>
    </row>
    <row r="238" spans="2:40" s="4" customFormat="1" ht="20.100000000000001" customHeight="1">
      <c r="B238" s="1552"/>
      <c r="C238" s="1343"/>
      <c r="D238" s="1554"/>
      <c r="E238" s="47" t="s">
        <v>48</v>
      </c>
      <c r="F238" s="5"/>
      <c r="G238" s="14" t="s">
        <v>49</v>
      </c>
      <c r="H238" s="14"/>
      <c r="I238" s="14"/>
      <c r="J238" s="5"/>
      <c r="K238" s="6" t="s">
        <v>282</v>
      </c>
      <c r="L238" s="1207"/>
      <c r="M238" s="1208"/>
      <c r="N238" s="1208"/>
      <c r="O238" s="6" t="s">
        <v>517</v>
      </c>
      <c r="P238" s="1201">
        <f t="shared" si="0"/>
        <v>0</v>
      </c>
      <c r="Q238" s="1202"/>
      <c r="R238" s="1202"/>
      <c r="S238" s="1203"/>
      <c r="T238" s="1325"/>
      <c r="U238" s="1326"/>
      <c r="V238" s="1326"/>
      <c r="W238" s="1327"/>
      <c r="X238" s="1626" t="s">
        <v>55</v>
      </c>
      <c r="Y238" s="1274" t="s">
        <v>1428</v>
      </c>
      <c r="Z238" s="1275"/>
      <c r="AA238" s="1275"/>
      <c r="AB238" s="1275"/>
      <c r="AC238" s="1275"/>
      <c r="AD238" s="1275"/>
      <c r="AE238" s="134" t="s">
        <v>213</v>
      </c>
      <c r="AF238" s="115"/>
      <c r="AG238" s="1207"/>
      <c r="AH238" s="1208"/>
      <c r="AI238" s="1208"/>
      <c r="AJ238" s="247" t="s">
        <v>517</v>
      </c>
      <c r="AK238" s="32"/>
      <c r="AM238" s="36"/>
      <c r="AN238" s="36"/>
    </row>
    <row r="239" spans="2:40" s="4" customFormat="1" ht="20.100000000000001" customHeight="1">
      <c r="B239" s="1552"/>
      <c r="C239" s="1343"/>
      <c r="D239" s="1554"/>
      <c r="E239" s="47" t="s">
        <v>48</v>
      </c>
      <c r="F239" s="5"/>
      <c r="G239" s="14" t="s">
        <v>49</v>
      </c>
      <c r="H239" s="14"/>
      <c r="I239" s="14"/>
      <c r="J239" s="5"/>
      <c r="K239" s="6" t="s">
        <v>282</v>
      </c>
      <c r="L239" s="1207"/>
      <c r="M239" s="1208"/>
      <c r="N239" s="1208"/>
      <c r="O239" s="6" t="s">
        <v>517</v>
      </c>
      <c r="P239" s="1201">
        <f>+F239*J239*L239</f>
        <v>0</v>
      </c>
      <c r="Q239" s="1202"/>
      <c r="R239" s="1202"/>
      <c r="S239" s="1203"/>
      <c r="T239" s="1325"/>
      <c r="U239" s="1326"/>
      <c r="V239" s="1326"/>
      <c r="W239" s="1327"/>
      <c r="X239" s="1627"/>
      <c r="Y239" s="1331" t="s">
        <v>629</v>
      </c>
      <c r="Z239" s="1332"/>
      <c r="AA239" s="1332"/>
      <c r="AB239" s="1332"/>
      <c r="AC239" s="1332"/>
      <c r="AD239" s="1332"/>
      <c r="AE239" s="135" t="s">
        <v>214</v>
      </c>
      <c r="AF239" s="105"/>
      <c r="AG239" s="1207">
        <v>0</v>
      </c>
      <c r="AH239" s="1208"/>
      <c r="AI239" s="1208"/>
      <c r="AJ239" s="247" t="s">
        <v>517</v>
      </c>
      <c r="AK239" s="32"/>
      <c r="AM239" s="36"/>
      <c r="AN239" s="36"/>
    </row>
    <row r="240" spans="2:40" s="4" customFormat="1" ht="20.100000000000001" customHeight="1">
      <c r="B240" s="1552"/>
      <c r="C240" s="1343"/>
      <c r="D240" s="1554"/>
      <c r="E240" s="47" t="s">
        <v>48</v>
      </c>
      <c r="F240" s="5"/>
      <c r="G240" s="14" t="s">
        <v>49</v>
      </c>
      <c r="H240" s="14"/>
      <c r="I240" s="14"/>
      <c r="J240" s="5"/>
      <c r="K240" s="6" t="s">
        <v>282</v>
      </c>
      <c r="L240" s="1207"/>
      <c r="M240" s="1208"/>
      <c r="N240" s="1208"/>
      <c r="O240" s="6" t="s">
        <v>517</v>
      </c>
      <c r="P240" s="1201">
        <f t="shared" si="0"/>
        <v>0</v>
      </c>
      <c r="Q240" s="1202"/>
      <c r="R240" s="1202"/>
      <c r="S240" s="1203"/>
      <c r="T240" s="1325"/>
      <c r="U240" s="1326"/>
      <c r="V240" s="1326"/>
      <c r="W240" s="1327"/>
      <c r="X240" s="1627"/>
      <c r="Y240" s="1331" t="s">
        <v>1429</v>
      </c>
      <c r="Z240" s="1332"/>
      <c r="AA240" s="1332"/>
      <c r="AB240" s="1332"/>
      <c r="AC240" s="1332"/>
      <c r="AD240" s="1332"/>
      <c r="AE240" s="135" t="s">
        <v>228</v>
      </c>
      <c r="AF240" s="105"/>
      <c r="AG240" s="1207">
        <v>0</v>
      </c>
      <c r="AH240" s="1208"/>
      <c r="AI240" s="1208"/>
      <c r="AJ240" s="247" t="s">
        <v>517</v>
      </c>
      <c r="AK240" s="32"/>
      <c r="AM240" s="36"/>
      <c r="AN240" s="36"/>
    </row>
    <row r="241" spans="1:40" s="4" customFormat="1" ht="20.100000000000001" customHeight="1">
      <c r="B241" s="1552"/>
      <c r="C241" s="1343"/>
      <c r="D241" s="1555"/>
      <c r="E241" s="25" t="s">
        <v>48</v>
      </c>
      <c r="F241" s="12"/>
      <c r="G241" s="26" t="s">
        <v>49</v>
      </c>
      <c r="H241" s="26"/>
      <c r="I241" s="26"/>
      <c r="J241" s="12"/>
      <c r="K241" s="20" t="s">
        <v>282</v>
      </c>
      <c r="L241" s="1207"/>
      <c r="M241" s="1208"/>
      <c r="N241" s="1208"/>
      <c r="O241" s="6" t="s">
        <v>517</v>
      </c>
      <c r="P241" s="1266">
        <f>+F241*J241*L241</f>
        <v>0</v>
      </c>
      <c r="Q241" s="1267"/>
      <c r="R241" s="1267"/>
      <c r="S241" s="1268"/>
      <c r="T241" s="1328"/>
      <c r="U241" s="1329"/>
      <c r="V241" s="1329"/>
      <c r="W241" s="1330"/>
      <c r="X241" s="1627"/>
      <c r="Y241" s="1331" t="s">
        <v>1430</v>
      </c>
      <c r="Z241" s="1332"/>
      <c r="AA241" s="1332"/>
      <c r="AB241" s="1332"/>
      <c r="AC241" s="1332"/>
      <c r="AD241" s="1332"/>
      <c r="AE241" s="135" t="s">
        <v>232</v>
      </c>
      <c r="AF241" s="105"/>
      <c r="AG241" s="1207">
        <v>0</v>
      </c>
      <c r="AH241" s="1208"/>
      <c r="AI241" s="1208"/>
      <c r="AJ241" s="247" t="s">
        <v>517</v>
      </c>
      <c r="AK241" s="32"/>
      <c r="AM241" s="36"/>
      <c r="AN241" s="36"/>
    </row>
    <row r="242" spans="1:40" s="4" customFormat="1" ht="15.75" customHeight="1" thickBot="1">
      <c r="B242" s="1552"/>
      <c r="C242" s="1343"/>
      <c r="D242" s="316" t="s">
        <v>119</v>
      </c>
      <c r="E242" s="317"/>
      <c r="F242" s="317"/>
      <c r="G242" s="317"/>
      <c r="H242" s="317"/>
      <c r="I242" s="317"/>
      <c r="J242" s="317"/>
      <c r="K242" s="318"/>
      <c r="L242" s="1572"/>
      <c r="M242" s="1323"/>
      <c r="N242" s="1323"/>
      <c r="O242" s="1573"/>
      <c r="P242" s="1209">
        <f>SUM(P229:S241)</f>
        <v>0</v>
      </c>
      <c r="Q242" s="1210"/>
      <c r="R242" s="1210"/>
      <c r="S242" s="1211"/>
      <c r="T242" s="1426">
        <f>IF(OR(P228="",L228=""),0,ROUND(P242/(P228/L228),0))</f>
        <v>0</v>
      </c>
      <c r="U242" s="1427"/>
      <c r="V242" s="1427"/>
      <c r="W242" s="319" t="s">
        <v>517</v>
      </c>
      <c r="X242" s="1627"/>
      <c r="Y242" s="1331" t="s">
        <v>4</v>
      </c>
      <c r="Z242" s="1332"/>
      <c r="AA242" s="1332"/>
      <c r="AB242" s="1332"/>
      <c r="AC242" s="1332"/>
      <c r="AD242" s="1332"/>
      <c r="AE242" s="135" t="s">
        <v>490</v>
      </c>
      <c r="AF242" s="105"/>
      <c r="AG242" s="1207">
        <v>0</v>
      </c>
      <c r="AH242" s="1208"/>
      <c r="AI242" s="1208"/>
      <c r="AJ242" s="247" t="s">
        <v>517</v>
      </c>
      <c r="AK242" s="32"/>
      <c r="AM242" s="36"/>
      <c r="AN242" s="36"/>
    </row>
    <row r="243" spans="1:40" s="4" customFormat="1" ht="17.25" customHeight="1" thickBot="1">
      <c r="B243" s="1213" t="s">
        <v>519</v>
      </c>
      <c r="C243" s="1308" t="s">
        <v>718</v>
      </c>
      <c r="D243" s="1196" t="s">
        <v>712</v>
      </c>
      <c r="E243" s="1197"/>
      <c r="F243" s="1197"/>
      <c r="G243" s="1197"/>
      <c r="H243" s="1197"/>
      <c r="I243" s="1197"/>
      <c r="J243" s="1197"/>
      <c r="K243" s="1198"/>
      <c r="L243" s="1344"/>
      <c r="M243" s="1345"/>
      <c r="N243" s="1345"/>
      <c r="O243" s="246" t="s">
        <v>517</v>
      </c>
      <c r="P243" s="1559">
        <f>+L243*160</f>
        <v>0</v>
      </c>
      <c r="Q243" s="1560"/>
      <c r="R243" s="1560"/>
      <c r="S243" s="1561"/>
      <c r="T243" s="1254"/>
      <c r="U243" s="1255"/>
      <c r="V243" s="1255"/>
      <c r="W243" s="1256"/>
      <c r="X243" s="1628"/>
      <c r="Y243" s="1274" t="s">
        <v>61</v>
      </c>
      <c r="Z243" s="1275"/>
      <c r="AA243" s="1275"/>
      <c r="AB243" s="1275"/>
      <c r="AC243" s="1275"/>
      <c r="AD243" s="1275"/>
      <c r="AE243" s="134" t="s">
        <v>3</v>
      </c>
      <c r="AF243" s="322"/>
      <c r="AG243" s="1629">
        <v>0</v>
      </c>
      <c r="AH243" s="1630"/>
      <c r="AI243" s="1630"/>
      <c r="AJ243" s="314" t="s">
        <v>517</v>
      </c>
      <c r="AK243" s="32"/>
      <c r="AM243" s="36"/>
      <c r="AN243" s="36"/>
    </row>
    <row r="244" spans="1:40" s="4" customFormat="1" ht="36" customHeight="1" thickTop="1">
      <c r="B244" s="1214"/>
      <c r="C244" s="1297"/>
      <c r="D244" s="1576" t="s">
        <v>717</v>
      </c>
      <c r="E244" s="1577"/>
      <c r="F244" s="1577"/>
      <c r="G244" s="1577"/>
      <c r="H244" s="1577"/>
      <c r="I244" s="1577"/>
      <c r="J244" s="1577"/>
      <c r="K244" s="1578"/>
      <c r="L244" s="1207"/>
      <c r="M244" s="1208"/>
      <c r="N244" s="1208"/>
      <c r="O244" s="6" t="s">
        <v>517</v>
      </c>
      <c r="P244" s="1313">
        <f>+L244*160</f>
        <v>0</v>
      </c>
      <c r="Q244" s="1550"/>
      <c r="R244" s="1550"/>
      <c r="S244" s="1551"/>
      <c r="T244" s="1574"/>
      <c r="U244" s="1219"/>
      <c r="V244" s="1219"/>
      <c r="W244" s="1575"/>
      <c r="X244" s="324"/>
      <c r="Y244" s="331"/>
      <c r="Z244" s="331"/>
      <c r="AA244" s="331"/>
      <c r="AB244" s="331"/>
      <c r="AC244" s="331"/>
      <c r="AD244" s="331"/>
      <c r="AE244" s="331"/>
      <c r="AF244" s="325"/>
      <c r="AG244" s="331"/>
      <c r="AH244" s="331"/>
      <c r="AI244" s="331"/>
      <c r="AJ244" s="332"/>
      <c r="AK244" s="315"/>
      <c r="AM244" s="36"/>
      <c r="AN244" s="36"/>
    </row>
    <row r="245" spans="1:40" s="4" customFormat="1" ht="19.95" customHeight="1">
      <c r="B245" s="1214"/>
      <c r="C245" s="1298"/>
      <c r="D245" s="1147" t="s">
        <v>713</v>
      </c>
      <c r="E245" s="1377"/>
      <c r="F245" s="1377"/>
      <c r="G245" s="1377"/>
      <c r="H245" s="1377"/>
      <c r="I245" s="1377"/>
      <c r="J245" s="1377"/>
      <c r="K245" s="1379"/>
      <c r="L245" s="1836">
        <f>SUM(L243:N244)</f>
        <v>0</v>
      </c>
      <c r="M245" s="1314"/>
      <c r="N245" s="1314"/>
      <c r="O245" s="842" t="s">
        <v>2130</v>
      </c>
      <c r="P245" s="1556">
        <f>SUM(P243:S244)</f>
        <v>0</v>
      </c>
      <c r="Q245" s="1557"/>
      <c r="R245" s="1557"/>
      <c r="S245" s="1558"/>
      <c r="T245" s="1313"/>
      <c r="U245" s="1314"/>
      <c r="V245" s="1314"/>
      <c r="W245" s="885"/>
      <c r="X245" s="333"/>
      <c r="Y245" s="334"/>
      <c r="Z245" s="334"/>
      <c r="AA245" s="334"/>
      <c r="AB245" s="334"/>
      <c r="AC245" s="334"/>
      <c r="AD245" s="334"/>
      <c r="AE245" s="334"/>
      <c r="AF245" s="334"/>
      <c r="AG245" s="334"/>
      <c r="AH245" s="334"/>
      <c r="AI245" s="334"/>
      <c r="AJ245" s="335"/>
      <c r="AK245" s="315"/>
      <c r="AM245" s="36"/>
      <c r="AN245" s="36"/>
    </row>
    <row r="246" spans="1:40" s="4" customFormat="1" ht="30" customHeight="1">
      <c r="B246" s="1214"/>
      <c r="C246" s="1295" t="s">
        <v>547</v>
      </c>
      <c r="D246" s="1472" t="s">
        <v>712</v>
      </c>
      <c r="E246" s="1473"/>
      <c r="F246" s="1473"/>
      <c r="G246" s="1474"/>
      <c r="H246" s="14" t="s">
        <v>2133</v>
      </c>
      <c r="I246" s="886"/>
      <c r="J246" s="14" t="s">
        <v>2131</v>
      </c>
      <c r="K246" s="887"/>
      <c r="L246" s="1483"/>
      <c r="M246" s="1484"/>
      <c r="N246" s="1484"/>
      <c r="O246" s="1259" t="s">
        <v>517</v>
      </c>
      <c r="P246" s="1841">
        <f>+I246*I247*L246</f>
        <v>0</v>
      </c>
      <c r="Q246" s="1842"/>
      <c r="R246" s="1842"/>
      <c r="S246" s="1843"/>
      <c r="T246" s="1322"/>
      <c r="U246" s="1323"/>
      <c r="V246" s="1323"/>
      <c r="W246" s="1324"/>
      <c r="X246" s="333"/>
      <c r="Y246" s="334"/>
      <c r="Z246" s="334"/>
      <c r="AA246" s="334"/>
      <c r="AB246" s="334"/>
      <c r="AC246" s="334"/>
      <c r="AD246" s="334"/>
      <c r="AE246" s="334"/>
      <c r="AF246" s="334"/>
      <c r="AG246" s="334"/>
      <c r="AH246" s="334"/>
      <c r="AI246" s="334"/>
      <c r="AJ246" s="335"/>
      <c r="AK246" s="315"/>
      <c r="AM246" s="36"/>
      <c r="AN246" s="36"/>
    </row>
    <row r="247" spans="1:40" s="4" customFormat="1" ht="30" customHeight="1">
      <c r="B247" s="1214"/>
      <c r="C247" s="1296"/>
      <c r="D247" s="1462"/>
      <c r="E247" s="1463"/>
      <c r="F247" s="1463"/>
      <c r="G247" s="1464"/>
      <c r="H247" s="14" t="s">
        <v>2134</v>
      </c>
      <c r="I247" s="841"/>
      <c r="J247" s="888" t="s">
        <v>2132</v>
      </c>
      <c r="K247" s="844"/>
      <c r="L247" s="1465"/>
      <c r="M247" s="1466"/>
      <c r="N247" s="1466"/>
      <c r="O247" s="1262"/>
      <c r="P247" s="1844"/>
      <c r="Q247" s="1845"/>
      <c r="R247" s="1845"/>
      <c r="S247" s="1846"/>
      <c r="T247" s="1328"/>
      <c r="U247" s="1329"/>
      <c r="V247" s="1329"/>
      <c r="W247" s="1330"/>
      <c r="X247" s="333"/>
      <c r="Y247" s="334"/>
      <c r="Z247" s="334"/>
      <c r="AA247" s="334"/>
      <c r="AB247" s="334"/>
      <c r="AC247" s="334"/>
      <c r="AD247" s="334"/>
      <c r="AE247" s="334"/>
      <c r="AF247" s="334"/>
      <c r="AG247" s="334"/>
      <c r="AH247" s="334"/>
      <c r="AI247" s="334"/>
      <c r="AJ247" s="335"/>
      <c r="AK247" s="315"/>
      <c r="AM247" s="36"/>
      <c r="AN247" s="36"/>
    </row>
    <row r="248" spans="1:40" s="4" customFormat="1" ht="30" customHeight="1">
      <c r="B248" s="1214"/>
      <c r="C248" s="1296"/>
      <c r="D248" s="1472" t="s">
        <v>717</v>
      </c>
      <c r="E248" s="1473"/>
      <c r="F248" s="1473"/>
      <c r="G248" s="1474"/>
      <c r="H248" s="14" t="s">
        <v>2133</v>
      </c>
      <c r="I248" s="886"/>
      <c r="J248" s="14" t="s">
        <v>2131</v>
      </c>
      <c r="K248" s="887"/>
      <c r="L248" s="1483"/>
      <c r="M248" s="1484"/>
      <c r="N248" s="1484"/>
      <c r="O248" s="1259" t="s">
        <v>517</v>
      </c>
      <c r="P248" s="1841">
        <f>+I248*I249*L248</f>
        <v>0</v>
      </c>
      <c r="Q248" s="1842"/>
      <c r="R248" s="1842"/>
      <c r="S248" s="1843"/>
      <c r="T248" s="1322"/>
      <c r="U248" s="1323"/>
      <c r="V248" s="1323"/>
      <c r="W248" s="1324"/>
      <c r="X248" s="333"/>
      <c r="Y248" s="334"/>
      <c r="Z248" s="334"/>
      <c r="AA248" s="334"/>
      <c r="AB248" s="334"/>
      <c r="AC248" s="334"/>
      <c r="AD248" s="334"/>
      <c r="AE248" s="334"/>
      <c r="AF248" s="334"/>
      <c r="AG248" s="334"/>
      <c r="AH248" s="334"/>
      <c r="AI248" s="334"/>
      <c r="AJ248" s="335"/>
      <c r="AK248" s="315"/>
      <c r="AM248" s="36"/>
      <c r="AN248" s="36"/>
    </row>
    <row r="249" spans="1:40" s="4" customFormat="1" ht="30" customHeight="1">
      <c r="B249" s="1214"/>
      <c r="C249" s="1297"/>
      <c r="D249" s="1462"/>
      <c r="E249" s="1463"/>
      <c r="F249" s="1463"/>
      <c r="G249" s="1464"/>
      <c r="H249" s="14" t="s">
        <v>2134</v>
      </c>
      <c r="I249" s="841"/>
      <c r="J249" s="888" t="s">
        <v>2132</v>
      </c>
      <c r="K249" s="844"/>
      <c r="L249" s="1465"/>
      <c r="M249" s="1466"/>
      <c r="N249" s="1466"/>
      <c r="O249" s="1262"/>
      <c r="P249" s="1844"/>
      <c r="Q249" s="1845"/>
      <c r="R249" s="1845"/>
      <c r="S249" s="1846"/>
      <c r="T249" s="1328"/>
      <c r="U249" s="1329"/>
      <c r="V249" s="1329"/>
      <c r="W249" s="1330"/>
      <c r="X249" s="333"/>
      <c r="Y249" s="334"/>
      <c r="Z249" s="334"/>
      <c r="AA249" s="334"/>
      <c r="AB249" s="334"/>
      <c r="AC249" s="334"/>
      <c r="AD249" s="334"/>
      <c r="AE249" s="334"/>
      <c r="AF249" s="334"/>
      <c r="AG249" s="334"/>
      <c r="AH249" s="334"/>
      <c r="AI249" s="334"/>
      <c r="AJ249" s="335"/>
      <c r="AK249" s="315"/>
      <c r="AM249" s="36"/>
      <c r="AN249" s="36"/>
    </row>
    <row r="250" spans="1:40" s="4" customFormat="1" ht="19.95" customHeight="1" thickBot="1">
      <c r="B250" s="1832"/>
      <c r="C250" s="1298"/>
      <c r="D250" s="1147" t="s">
        <v>719</v>
      </c>
      <c r="E250" s="1377"/>
      <c r="F250" s="1377"/>
      <c r="G250" s="1377"/>
      <c r="H250" s="1377"/>
      <c r="I250" s="1377"/>
      <c r="J250" s="1377"/>
      <c r="K250" s="1379"/>
      <c r="L250" s="1218"/>
      <c r="M250" s="1219"/>
      <c r="N250" s="1219"/>
      <c r="O250" s="1220"/>
      <c r="P250" s="1201">
        <f>SUM(P246:S249)</f>
        <v>0</v>
      </c>
      <c r="Q250" s="1202"/>
      <c r="R250" s="1202"/>
      <c r="S250" s="1203"/>
      <c r="T250" s="1543">
        <f>IF(OR(P228="",L228=""),0,ROUND(P250/(P228/L228),0))</f>
        <v>0</v>
      </c>
      <c r="U250" s="1544"/>
      <c r="V250" s="1544"/>
      <c r="W250" s="320" t="s">
        <v>517</v>
      </c>
      <c r="X250" s="336"/>
      <c r="Y250" s="337"/>
      <c r="Z250" s="337"/>
      <c r="AA250" s="337"/>
      <c r="AB250" s="337"/>
      <c r="AC250" s="337"/>
      <c r="AD250" s="337"/>
      <c r="AE250" s="337"/>
      <c r="AF250" s="337"/>
      <c r="AG250" s="337"/>
      <c r="AH250" s="337"/>
      <c r="AI250" s="337"/>
      <c r="AJ250" s="338"/>
      <c r="AK250" s="315"/>
      <c r="AM250" s="36"/>
      <c r="AN250" s="36"/>
    </row>
    <row r="251" spans="1:40" s="4" customFormat="1" ht="19.95" customHeight="1" thickTop="1" thickBot="1">
      <c r="B251" s="1833" t="s">
        <v>720</v>
      </c>
      <c r="C251" s="1834"/>
      <c r="D251" s="1834"/>
      <c r="E251" s="1834"/>
      <c r="F251" s="1834"/>
      <c r="G251" s="1834"/>
      <c r="H251" s="1834"/>
      <c r="I251" s="1834"/>
      <c r="J251" s="1834"/>
      <c r="K251" s="1834"/>
      <c r="L251" s="1834"/>
      <c r="M251" s="1834"/>
      <c r="N251" s="1834"/>
      <c r="O251" s="1834"/>
      <c r="P251" s="1834"/>
      <c r="Q251" s="1834"/>
      <c r="R251" s="1834"/>
      <c r="S251" s="1835"/>
      <c r="T251" s="1570">
        <f>+L228+T242+L245+T250</f>
        <v>0</v>
      </c>
      <c r="U251" s="1571"/>
      <c r="V251" s="1571"/>
      <c r="W251" s="321" t="s">
        <v>517</v>
      </c>
      <c r="X251" s="1529" t="s">
        <v>702</v>
      </c>
      <c r="Y251" s="1529"/>
      <c r="Z251" s="1529"/>
      <c r="AA251" s="1529"/>
      <c r="AB251" s="1529"/>
      <c r="AC251" s="1529"/>
      <c r="AD251" s="1529"/>
      <c r="AE251" s="1529"/>
      <c r="AF251" s="1530"/>
      <c r="AG251" s="1623">
        <f>+AG228+AE235+AG236+AG237+AG238+AG239+AG241+AG242+AG243+AG240</f>
        <v>0</v>
      </c>
      <c r="AH251" s="1624"/>
      <c r="AI251" s="1624"/>
      <c r="AJ251" s="323" t="s">
        <v>517</v>
      </c>
      <c r="AK251" s="233"/>
      <c r="AM251" s="36"/>
      <c r="AN251" s="36"/>
    </row>
    <row r="252" spans="1:40" s="4" customFormat="1" ht="14.25" customHeight="1" thickTop="1">
      <c r="B252" s="1213" t="s">
        <v>471</v>
      </c>
      <c r="C252" s="1562" t="s">
        <v>69</v>
      </c>
      <c r="D252" s="1563"/>
      <c r="E252" s="1563"/>
      <c r="F252" s="1563"/>
      <c r="G252" s="1563"/>
      <c r="H252" s="1563"/>
      <c r="I252" s="1563"/>
      <c r="J252" s="1563"/>
      <c r="K252" s="1564"/>
      <c r="L252" s="1344"/>
      <c r="M252" s="1345"/>
      <c r="N252" s="1345"/>
      <c r="O252" s="246" t="s">
        <v>517</v>
      </c>
      <c r="P252" s="1316"/>
      <c r="Q252" s="1317"/>
      <c r="R252" s="1317"/>
      <c r="S252" s="1567"/>
      <c r="T252" s="1316"/>
      <c r="U252" s="1317"/>
      <c r="V252" s="1317"/>
      <c r="W252" s="1318"/>
      <c r="X252" s="1545" t="s">
        <v>709</v>
      </c>
      <c r="Y252" s="1545" t="s">
        <v>709</v>
      </c>
      <c r="Z252" s="1625" t="s">
        <v>709</v>
      </c>
      <c r="AA252" s="1625"/>
      <c r="AB252" s="1625"/>
      <c r="AC252" s="1625"/>
      <c r="AD252" s="1625"/>
      <c r="AE252" s="1625"/>
      <c r="AF252" s="1625"/>
      <c r="AG252" s="311" t="s">
        <v>710</v>
      </c>
      <c r="AH252" s="311"/>
      <c r="AI252" s="311" t="s">
        <v>708</v>
      </c>
      <c r="AJ252" s="312" t="s">
        <v>708</v>
      </c>
      <c r="AK252" s="32"/>
      <c r="AM252" s="36"/>
      <c r="AN252" s="36"/>
    </row>
    <row r="253" spans="1:40" s="4" customFormat="1" ht="17.25" customHeight="1">
      <c r="B253" s="1214"/>
      <c r="C253" s="1609" t="s">
        <v>547</v>
      </c>
      <c r="D253" s="139"/>
      <c r="E253" s="140" t="s">
        <v>48</v>
      </c>
      <c r="F253" s="140"/>
      <c r="G253" s="140" t="s">
        <v>49</v>
      </c>
      <c r="H253" s="140"/>
      <c r="I253" s="140"/>
      <c r="J253" s="140"/>
      <c r="K253" s="143" t="s">
        <v>282</v>
      </c>
      <c r="L253" s="1207"/>
      <c r="M253" s="1208"/>
      <c r="N253" s="1208"/>
      <c r="O253" s="6" t="s">
        <v>517</v>
      </c>
      <c r="P253" s="1325"/>
      <c r="Q253" s="1326"/>
      <c r="R253" s="1326"/>
      <c r="S253" s="1568"/>
      <c r="T253" s="1325"/>
      <c r="U253" s="1326"/>
      <c r="V253" s="1326"/>
      <c r="W253" s="1327"/>
      <c r="X253" s="1546"/>
      <c r="Y253" s="1546"/>
      <c r="Z253" s="1528" t="s">
        <v>709</v>
      </c>
      <c r="AA253" s="1528"/>
      <c r="AB253" s="1528"/>
      <c r="AC253" s="1528"/>
      <c r="AD253" s="1528"/>
      <c r="AE253" s="1528"/>
      <c r="AF253" s="1528"/>
      <c r="AG253" s="15" t="s">
        <v>710</v>
      </c>
      <c r="AH253" s="15"/>
      <c r="AI253" s="15" t="s">
        <v>708</v>
      </c>
      <c r="AJ253" s="313" t="s">
        <v>708</v>
      </c>
      <c r="AK253" s="32"/>
      <c r="AM253" s="36"/>
      <c r="AN253" s="36"/>
    </row>
    <row r="254" spans="1:40" s="4" customFormat="1" ht="20.100000000000001" customHeight="1" thickBot="1">
      <c r="B254" s="1214"/>
      <c r="C254" s="1609"/>
      <c r="D254" s="141"/>
      <c r="E254" s="142" t="s">
        <v>48</v>
      </c>
      <c r="F254" s="142"/>
      <c r="G254" s="142" t="s">
        <v>49</v>
      </c>
      <c r="H254" s="142"/>
      <c r="I254" s="142"/>
      <c r="J254" s="142"/>
      <c r="K254" s="144" t="s">
        <v>282</v>
      </c>
      <c r="L254" s="1207"/>
      <c r="M254" s="1208"/>
      <c r="N254" s="1208"/>
      <c r="O254" s="6" t="s">
        <v>517</v>
      </c>
      <c r="P254" s="1325"/>
      <c r="Q254" s="1326"/>
      <c r="R254" s="1326"/>
      <c r="S254" s="1568"/>
      <c r="T254" s="1325"/>
      <c r="U254" s="1326"/>
      <c r="V254" s="1326"/>
      <c r="W254" s="1327"/>
      <c r="X254" s="1547"/>
      <c r="Y254" s="1547"/>
      <c r="Z254" s="1631" t="s">
        <v>711</v>
      </c>
      <c r="AA254" s="1631"/>
      <c r="AB254" s="1631"/>
      <c r="AC254" s="1631"/>
      <c r="AD254" s="1631"/>
      <c r="AE254" s="1631"/>
      <c r="AF254" s="1631"/>
      <c r="AG254" s="1548" t="s">
        <v>710</v>
      </c>
      <c r="AH254" s="1548"/>
      <c r="AI254" s="1548"/>
      <c r="AJ254" s="1549"/>
      <c r="AK254" s="235"/>
      <c r="AM254" s="36"/>
      <c r="AN254" s="36"/>
    </row>
    <row r="255" spans="1:40" s="21" customFormat="1" ht="20.100000000000001" customHeight="1" thickTop="1" thickBot="1">
      <c r="A255" s="4"/>
      <c r="B255" s="1215"/>
      <c r="C255" s="1610"/>
      <c r="D255" s="248"/>
      <c r="E255" s="249" t="s">
        <v>48</v>
      </c>
      <c r="F255" s="249"/>
      <c r="G255" s="249" t="s">
        <v>49</v>
      </c>
      <c r="H255" s="249"/>
      <c r="I255" s="249"/>
      <c r="J255" s="249"/>
      <c r="K255" s="250" t="s">
        <v>282</v>
      </c>
      <c r="L255" s="1421"/>
      <c r="M255" s="1422"/>
      <c r="N255" s="1422"/>
      <c r="O255" s="251" t="s">
        <v>517</v>
      </c>
      <c r="P255" s="1319"/>
      <c r="Q255" s="1320"/>
      <c r="R255" s="1320"/>
      <c r="S255" s="1569"/>
      <c r="T255" s="1319"/>
      <c r="U255" s="1320"/>
      <c r="V255" s="1320"/>
      <c r="W255" s="1321"/>
      <c r="X255" s="1632" t="s">
        <v>473</v>
      </c>
      <c r="Y255" s="1632"/>
      <c r="Z255" s="1632"/>
      <c r="AA255" s="1510" t="s">
        <v>487</v>
      </c>
      <c r="AB255" s="1511"/>
      <c r="AC255" s="1511"/>
      <c r="AD255" s="1511"/>
      <c r="AE255" s="1511"/>
      <c r="AF255" s="1511"/>
      <c r="AG255" s="1511"/>
      <c r="AH255" s="1511"/>
      <c r="AI255" s="1511"/>
      <c r="AJ255" s="1512"/>
      <c r="AK255" s="236"/>
      <c r="AM255" s="36"/>
      <c r="AN255" s="36"/>
    </row>
    <row r="256" spans="1:40" s="21" customFormat="1" ht="17.25" customHeight="1">
      <c r="B256" s="1216" t="s">
        <v>721</v>
      </c>
      <c r="C256" s="1302" t="s">
        <v>478</v>
      </c>
      <c r="D256" s="1303"/>
      <c r="E256" s="1303"/>
      <c r="F256" s="1303"/>
      <c r="G256" s="1303"/>
      <c r="H256" s="1303"/>
      <c r="I256" s="1303"/>
      <c r="J256" s="1303"/>
      <c r="K256" s="1304"/>
      <c r="L256" s="1344"/>
      <c r="M256" s="1345"/>
      <c r="N256" s="1345"/>
      <c r="O256" s="246" t="s">
        <v>517</v>
      </c>
      <c r="P256" s="1534"/>
      <c r="Q256" s="1535"/>
      <c r="R256" s="1535"/>
      <c r="S256" s="1536"/>
      <c r="T256" s="1316"/>
      <c r="U256" s="1317"/>
      <c r="V256" s="1317"/>
      <c r="W256" s="1318"/>
      <c r="X256" s="1520" t="s">
        <v>544</v>
      </c>
      <c r="Y256" s="1520"/>
      <c r="Z256" s="1520"/>
      <c r="AA256" s="1520"/>
      <c r="AB256" s="1520"/>
      <c r="AC256" s="1520"/>
      <c r="AD256" s="1520"/>
      <c r="AE256" s="1520"/>
      <c r="AF256" s="1520"/>
      <c r="AG256" s="1520"/>
      <c r="AH256" s="1520"/>
      <c r="AI256" s="1520"/>
      <c r="AJ256" s="1521"/>
      <c r="AK256" s="229"/>
      <c r="AM256" s="36"/>
      <c r="AN256" s="36"/>
    </row>
    <row r="257" spans="1:40" s="4" customFormat="1" ht="20.25" customHeight="1" thickBot="1">
      <c r="A257" s="21"/>
      <c r="B257" s="1217"/>
      <c r="C257" s="1299" t="s">
        <v>477</v>
      </c>
      <c r="D257" s="1300"/>
      <c r="E257" s="1300"/>
      <c r="F257" s="1300"/>
      <c r="G257" s="1300"/>
      <c r="H257" s="1300"/>
      <c r="I257" s="1300"/>
      <c r="J257" s="1300"/>
      <c r="K257" s="1301"/>
      <c r="L257" s="1421"/>
      <c r="M257" s="1422"/>
      <c r="N257" s="1422"/>
      <c r="O257" s="251" t="s">
        <v>517</v>
      </c>
      <c r="P257" s="1540"/>
      <c r="Q257" s="1541"/>
      <c r="R257" s="1541"/>
      <c r="S257" s="1542"/>
      <c r="T257" s="1319"/>
      <c r="U257" s="1320"/>
      <c r="V257" s="1320"/>
      <c r="W257" s="1321"/>
      <c r="X257" s="1522"/>
      <c r="Y257" s="1522"/>
      <c r="Z257" s="1522"/>
      <c r="AA257" s="1522"/>
      <c r="AB257" s="1522"/>
      <c r="AC257" s="1522"/>
      <c r="AD257" s="1522"/>
      <c r="AE257" s="1522"/>
      <c r="AF257" s="1522"/>
      <c r="AG257" s="1522"/>
      <c r="AH257" s="1522"/>
      <c r="AI257" s="1522"/>
      <c r="AJ257" s="1523"/>
      <c r="AK257" s="229"/>
      <c r="AM257" s="36"/>
      <c r="AN257" s="36"/>
    </row>
    <row r="258" spans="1:40" s="4" customFormat="1" ht="14.25" customHeight="1">
      <c r="B258" s="1213" t="s">
        <v>545</v>
      </c>
      <c r="C258" s="1562" t="s">
        <v>69</v>
      </c>
      <c r="D258" s="1563"/>
      <c r="E258" s="1563"/>
      <c r="F258" s="1563"/>
      <c r="G258" s="1563"/>
      <c r="H258" s="1563"/>
      <c r="I258" s="1563"/>
      <c r="J258" s="1563"/>
      <c r="K258" s="1564"/>
      <c r="L258" s="1344"/>
      <c r="M258" s="1345"/>
      <c r="N258" s="1345"/>
      <c r="O258" s="246" t="s">
        <v>517</v>
      </c>
      <c r="P258" s="1534"/>
      <c r="Q258" s="1535"/>
      <c r="R258" s="1535"/>
      <c r="S258" s="1536"/>
      <c r="T258" s="1316"/>
      <c r="U258" s="1317"/>
      <c r="V258" s="1317"/>
      <c r="W258" s="1318"/>
      <c r="X258" s="1520" t="s">
        <v>340</v>
      </c>
      <c r="Y258" s="1520"/>
      <c r="Z258" s="1520"/>
      <c r="AA258" s="1520"/>
      <c r="AB258" s="1520"/>
      <c r="AC258" s="1520"/>
      <c r="AD258" s="1520"/>
      <c r="AE258" s="1520"/>
      <c r="AF258" s="1520"/>
      <c r="AG258" s="1520"/>
      <c r="AH258" s="1520"/>
      <c r="AI258" s="1520"/>
      <c r="AJ258" s="1521"/>
      <c r="AK258" s="229"/>
      <c r="AM258" s="36"/>
      <c r="AN258" s="36"/>
    </row>
    <row r="259" spans="1:40" s="4" customFormat="1" ht="18" customHeight="1">
      <c r="B259" s="1214"/>
      <c r="C259" s="1524" t="s">
        <v>547</v>
      </c>
      <c r="D259" s="139"/>
      <c r="E259" s="140" t="s">
        <v>48</v>
      </c>
      <c r="F259" s="140"/>
      <c r="G259" s="140" t="s">
        <v>49</v>
      </c>
      <c r="H259" s="140"/>
      <c r="I259" s="140"/>
      <c r="J259" s="140"/>
      <c r="K259" s="143" t="s">
        <v>282</v>
      </c>
      <c r="L259" s="1207"/>
      <c r="M259" s="1208"/>
      <c r="N259" s="1208"/>
      <c r="O259" s="6" t="s">
        <v>517</v>
      </c>
      <c r="P259" s="1537"/>
      <c r="Q259" s="1538"/>
      <c r="R259" s="1538"/>
      <c r="S259" s="1539"/>
      <c r="T259" s="1325"/>
      <c r="U259" s="1326"/>
      <c r="V259" s="1326"/>
      <c r="W259" s="1327"/>
      <c r="X259" s="1363"/>
      <c r="Y259" s="1363"/>
      <c r="Z259" s="1363"/>
      <c r="AA259" s="1363"/>
      <c r="AB259" s="1363"/>
      <c r="AC259" s="1363"/>
      <c r="AD259" s="1363"/>
      <c r="AE259" s="1363"/>
      <c r="AF259" s="1363"/>
      <c r="AG259" s="1363"/>
      <c r="AH259" s="1363"/>
      <c r="AI259" s="1363"/>
      <c r="AJ259" s="1611"/>
      <c r="AK259" s="229"/>
      <c r="AM259" s="36"/>
      <c r="AN259" s="36"/>
    </row>
    <row r="260" spans="1:40" s="4" customFormat="1" ht="17.25" customHeight="1" thickBot="1">
      <c r="B260" s="1215"/>
      <c r="C260" s="1525"/>
      <c r="D260" s="252"/>
      <c r="E260" s="253" t="s">
        <v>48</v>
      </c>
      <c r="F260" s="253"/>
      <c r="G260" s="253" t="s">
        <v>49</v>
      </c>
      <c r="H260" s="253"/>
      <c r="I260" s="253"/>
      <c r="J260" s="253"/>
      <c r="K260" s="254" t="s">
        <v>282</v>
      </c>
      <c r="L260" s="1421"/>
      <c r="M260" s="1422"/>
      <c r="N260" s="1422"/>
      <c r="O260" s="251" t="s">
        <v>517</v>
      </c>
      <c r="P260" s="1540"/>
      <c r="Q260" s="1541"/>
      <c r="R260" s="1541"/>
      <c r="S260" s="1542"/>
      <c r="T260" s="1319"/>
      <c r="U260" s="1320"/>
      <c r="V260" s="1320"/>
      <c r="W260" s="1321"/>
      <c r="X260" s="1522"/>
      <c r="Y260" s="1522"/>
      <c r="Z260" s="1522"/>
      <c r="AA260" s="1522"/>
      <c r="AB260" s="1522"/>
      <c r="AC260" s="1522"/>
      <c r="AD260" s="1522"/>
      <c r="AE260" s="1522"/>
      <c r="AF260" s="1522"/>
      <c r="AG260" s="1522"/>
      <c r="AH260" s="1522"/>
      <c r="AI260" s="1522"/>
      <c r="AJ260" s="1523"/>
      <c r="AK260" s="229"/>
      <c r="AM260" s="36"/>
      <c r="AN260" s="36"/>
    </row>
    <row r="261" spans="1:40" s="4" customFormat="1" ht="17.25" customHeight="1">
      <c r="B261" s="580"/>
      <c r="C261" s="580"/>
      <c r="D261" s="581"/>
      <c r="E261" s="140"/>
      <c r="F261" s="140"/>
      <c r="G261" s="140"/>
      <c r="H261" s="140"/>
      <c r="I261" s="140"/>
      <c r="J261" s="140"/>
      <c r="K261" s="582"/>
      <c r="L261" s="45"/>
      <c r="M261" s="45"/>
      <c r="N261" s="45"/>
      <c r="O261" s="32"/>
      <c r="P261" s="583"/>
      <c r="Q261" s="583"/>
      <c r="R261" s="583"/>
      <c r="S261" s="583"/>
      <c r="T261" s="32"/>
      <c r="U261" s="32"/>
      <c r="V261" s="32"/>
      <c r="W261" s="32"/>
      <c r="X261" s="229"/>
      <c r="Y261" s="229"/>
      <c r="Z261" s="229"/>
      <c r="AA261" s="229"/>
      <c r="AB261" s="229"/>
      <c r="AC261" s="229"/>
      <c r="AD261" s="229"/>
      <c r="AE261" s="229"/>
      <c r="AF261" s="229"/>
      <c r="AG261" s="229"/>
      <c r="AH261" s="229"/>
      <c r="AI261" s="229"/>
      <c r="AJ261" s="229"/>
      <c r="AK261" s="229"/>
      <c r="AM261" s="36"/>
      <c r="AN261" s="36"/>
    </row>
    <row r="262" spans="1:40" s="4" customFormat="1" ht="17.25" customHeight="1">
      <c r="B262" s="920"/>
      <c r="C262" s="920"/>
      <c r="D262" s="581"/>
      <c r="E262" s="140"/>
      <c r="F262" s="140"/>
      <c r="G262" s="140"/>
      <c r="H262" s="140"/>
      <c r="I262" s="140"/>
      <c r="J262" s="140"/>
      <c r="K262" s="582"/>
      <c r="L262" s="45"/>
      <c r="M262" s="45"/>
      <c r="N262" s="45"/>
      <c r="O262" s="917"/>
      <c r="P262" s="583"/>
      <c r="Q262" s="583"/>
      <c r="R262" s="583"/>
      <c r="S262" s="583"/>
      <c r="T262" s="917"/>
      <c r="U262" s="917"/>
      <c r="V262" s="917"/>
      <c r="W262" s="917"/>
      <c r="X262" s="916"/>
      <c r="Y262" s="916"/>
      <c r="Z262" s="916"/>
      <c r="AA262" s="916"/>
      <c r="AB262" s="919" t="str">
        <f>表紙!D28</f>
        <v>　　　　　　保育所（園）　   　</v>
      </c>
      <c r="AC262" s="916"/>
      <c r="AD262" s="916"/>
      <c r="AE262" s="916"/>
      <c r="AF262" s="916"/>
      <c r="AG262" s="916"/>
      <c r="AH262" s="916"/>
      <c r="AI262" s="916"/>
      <c r="AJ262" s="916"/>
      <c r="AK262" s="916"/>
      <c r="AM262" s="36"/>
      <c r="AN262" s="36"/>
    </row>
    <row r="263" spans="1:40" s="36" customFormat="1" ht="14.1" customHeight="1">
      <c r="A263" s="1221" t="s">
        <v>674</v>
      </c>
      <c r="B263" s="1221"/>
      <c r="C263" s="138">
        <v>1</v>
      </c>
      <c r="D263" s="46" t="s">
        <v>1463</v>
      </c>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row>
    <row r="264" spans="1:40" s="36" customFormat="1" ht="14.1" customHeight="1">
      <c r="B264" s="43"/>
      <c r="C264" s="207">
        <v>2</v>
      </c>
      <c r="D264" s="36" t="s">
        <v>1464</v>
      </c>
    </row>
    <row r="265" spans="1:40" s="36" customFormat="1" ht="14.1" customHeight="1">
      <c r="B265" s="43"/>
      <c r="C265" s="207">
        <v>3</v>
      </c>
      <c r="D265" s="36" t="s">
        <v>1465</v>
      </c>
    </row>
    <row r="266" spans="1:40" s="36" customFormat="1" ht="14.1" customHeight="1">
      <c r="B266" s="43"/>
      <c r="C266" s="207">
        <v>4</v>
      </c>
      <c r="D266" s="36" t="s">
        <v>1466</v>
      </c>
    </row>
    <row r="267" spans="1:40" s="36" customFormat="1" ht="14.1" customHeight="1">
      <c r="B267" s="43" t="s">
        <v>1467</v>
      </c>
      <c r="D267" s="36" t="s">
        <v>1468</v>
      </c>
    </row>
    <row r="268" spans="1:40" s="36" customFormat="1" ht="14.1" customHeight="1">
      <c r="B268" s="43"/>
      <c r="C268" s="207">
        <v>5</v>
      </c>
      <c r="D268" s="36" t="s">
        <v>1469</v>
      </c>
    </row>
    <row r="269" spans="1:40" s="36" customFormat="1" ht="14.1" customHeight="1">
      <c r="B269" s="43"/>
      <c r="C269" s="207">
        <v>6</v>
      </c>
      <c r="D269" s="36" t="s">
        <v>1473</v>
      </c>
    </row>
    <row r="270" spans="1:40" s="36" customFormat="1" ht="14.1" customHeight="1">
      <c r="B270" s="43"/>
      <c r="C270" s="207">
        <v>7</v>
      </c>
      <c r="D270" s="36" t="s">
        <v>1470</v>
      </c>
    </row>
    <row r="271" spans="1:40" s="36" customFormat="1" ht="14.1" customHeight="1">
      <c r="B271" s="43"/>
      <c r="C271" s="207">
        <v>8</v>
      </c>
      <c r="D271" s="36" t="s">
        <v>1471</v>
      </c>
    </row>
    <row r="272" spans="1:40" s="36" customFormat="1" ht="14.1" customHeight="1">
      <c r="B272" s="43"/>
      <c r="C272" s="207">
        <v>9</v>
      </c>
      <c r="D272" s="36" t="s">
        <v>1472</v>
      </c>
    </row>
    <row r="273" spans="1:40" s="21" customFormat="1" ht="32.25" customHeight="1">
      <c r="B273" s="43" t="s">
        <v>1474</v>
      </c>
      <c r="D273" s="36" t="s">
        <v>1475</v>
      </c>
      <c r="AM273" s="36"/>
      <c r="AN273" s="36"/>
    </row>
    <row r="274" spans="1:40" s="21" customFormat="1" ht="14.1" customHeight="1">
      <c r="B274" s="43"/>
      <c r="AM274" s="36"/>
      <c r="AN274" s="36"/>
    </row>
    <row r="275" spans="1:40" s="21" customFormat="1" ht="14.1" customHeight="1">
      <c r="B275" s="49" t="s">
        <v>703</v>
      </c>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M275" s="36"/>
      <c r="AN275" s="36"/>
    </row>
    <row r="276" spans="1:40" s="21" customFormat="1" ht="14.1" customHeight="1">
      <c r="B276" s="49"/>
      <c r="C276" s="44" t="s">
        <v>1707</v>
      </c>
      <c r="D276" s="4" t="s">
        <v>2093</v>
      </c>
      <c r="E276" s="4"/>
      <c r="F276" s="4"/>
      <c r="G276" s="4"/>
      <c r="H276" s="4"/>
      <c r="I276" s="4"/>
      <c r="J276" s="4"/>
      <c r="K276" s="4"/>
      <c r="L276" s="4"/>
      <c r="M276" s="4"/>
      <c r="N276" s="4"/>
      <c r="O276" s="4"/>
      <c r="P276" s="4"/>
      <c r="Q276" s="4"/>
      <c r="R276" s="4"/>
      <c r="S276" s="4"/>
      <c r="T276" s="4"/>
      <c r="U276" s="4"/>
      <c r="V276" s="4"/>
      <c r="W276" s="4"/>
      <c r="X276" s="4"/>
      <c r="Y276" s="4"/>
      <c r="Z276" s="4"/>
      <c r="AA276" s="4"/>
      <c r="AB276" s="4"/>
      <c r="AC276" s="4" t="s">
        <v>704</v>
      </c>
      <c r="AE276" s="712" t="s">
        <v>141</v>
      </c>
      <c r="AF276" s="1293" t="s">
        <v>558</v>
      </c>
      <c r="AG276" s="1293"/>
      <c r="AH276" s="1293"/>
      <c r="AI276" s="1293"/>
      <c r="AJ276" s="1293"/>
      <c r="AK276" s="712" t="s">
        <v>28</v>
      </c>
      <c r="AM276" s="36"/>
      <c r="AN276" s="36"/>
    </row>
    <row r="277" spans="1:40" s="21" customFormat="1" ht="14.1" customHeight="1">
      <c r="B277" s="49"/>
      <c r="C277" s="44" t="s">
        <v>1708</v>
      </c>
      <c r="D277" s="4" t="s">
        <v>2094</v>
      </c>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E277" s="712" t="s">
        <v>141</v>
      </c>
      <c r="AF277" s="1293" t="s">
        <v>558</v>
      </c>
      <c r="AG277" s="1293"/>
      <c r="AH277" s="1293"/>
      <c r="AI277" s="1293"/>
      <c r="AJ277" s="1293"/>
      <c r="AK277" s="712" t="s">
        <v>28</v>
      </c>
      <c r="AM277" s="36"/>
      <c r="AN277" s="36"/>
    </row>
    <row r="278" spans="1:40" s="21" customFormat="1" ht="14.1" customHeight="1">
      <c r="B278" s="49"/>
      <c r="C278" s="44" t="s">
        <v>1604</v>
      </c>
      <c r="D278" s="4" t="s">
        <v>2095</v>
      </c>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E278" s="712" t="s">
        <v>141</v>
      </c>
      <c r="AF278" s="1293" t="s">
        <v>558</v>
      </c>
      <c r="AG278" s="1293"/>
      <c r="AH278" s="1293"/>
      <c r="AI278" s="1293"/>
      <c r="AJ278" s="1293"/>
      <c r="AK278" s="712" t="s">
        <v>28</v>
      </c>
      <c r="AM278" s="36"/>
      <c r="AN278" s="36"/>
    </row>
    <row r="279" spans="1:40" s="21" customFormat="1" ht="14.1" customHeight="1">
      <c r="B279" s="49"/>
      <c r="C279" s="44" t="s">
        <v>1810</v>
      </c>
      <c r="D279" s="1271" t="s">
        <v>2096</v>
      </c>
      <c r="E279" s="1271"/>
      <c r="F279" s="1271"/>
      <c r="G279" s="1271"/>
      <c r="H279" s="1271"/>
      <c r="I279" s="1271"/>
      <c r="J279" s="1271"/>
      <c r="K279" s="1271"/>
      <c r="L279" s="1271"/>
      <c r="M279" s="1271"/>
      <c r="N279" s="1271"/>
      <c r="O279" s="1271"/>
      <c r="P279" s="1271"/>
      <c r="Q279" s="1271"/>
      <c r="R279" s="1271"/>
      <c r="S279" s="1271"/>
      <c r="T279" s="1271"/>
      <c r="U279" s="1271"/>
      <c r="V279" s="1271"/>
      <c r="W279" s="1271"/>
      <c r="X279" s="1271"/>
      <c r="Y279" s="1271"/>
      <c r="Z279" s="1271"/>
      <c r="AA279" s="1271"/>
      <c r="AB279" s="1271"/>
      <c r="AC279" s="1271"/>
      <c r="AE279" s="712" t="s">
        <v>141</v>
      </c>
      <c r="AF279" s="1293" t="s">
        <v>558</v>
      </c>
      <c r="AG279" s="1293"/>
      <c r="AH279" s="1293"/>
      <c r="AI279" s="1293"/>
      <c r="AJ279" s="1293"/>
      <c r="AK279" s="712" t="s">
        <v>28</v>
      </c>
      <c r="AM279" s="36"/>
      <c r="AN279" s="36"/>
    </row>
    <row r="280" spans="1:40" s="21" customFormat="1" ht="14.1" customHeight="1">
      <c r="B280" s="49"/>
      <c r="C280" s="4"/>
      <c r="D280" s="1271"/>
      <c r="E280" s="1271"/>
      <c r="F280" s="1271"/>
      <c r="G280" s="1271"/>
      <c r="H280" s="1271"/>
      <c r="I280" s="1271"/>
      <c r="J280" s="1271"/>
      <c r="K280" s="1271"/>
      <c r="L280" s="1271"/>
      <c r="M280" s="1271"/>
      <c r="N280" s="1271"/>
      <c r="O280" s="1271"/>
      <c r="P280" s="1271"/>
      <c r="Q280" s="1271"/>
      <c r="R280" s="1271"/>
      <c r="S280" s="1271"/>
      <c r="T280" s="1271"/>
      <c r="U280" s="1271"/>
      <c r="V280" s="1271"/>
      <c r="W280" s="1271"/>
      <c r="X280" s="1271"/>
      <c r="Y280" s="1271"/>
      <c r="Z280" s="1271"/>
      <c r="AA280" s="1271"/>
      <c r="AB280" s="1271"/>
      <c r="AC280" s="1271"/>
      <c r="AE280" s="4"/>
      <c r="AF280" s="4"/>
      <c r="AG280" s="4"/>
      <c r="AH280" s="4"/>
      <c r="AI280" s="4"/>
      <c r="AJ280" s="4"/>
      <c r="AK280" s="4"/>
      <c r="AM280" s="36"/>
      <c r="AN280" s="36"/>
    </row>
    <row r="281" spans="1:40" s="21" customFormat="1" ht="14.1" customHeight="1">
      <c r="B281" s="49"/>
      <c r="C281" s="801" t="s">
        <v>1811</v>
      </c>
      <c r="D281" s="4" t="s">
        <v>2097</v>
      </c>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E281" s="712" t="s">
        <v>141</v>
      </c>
      <c r="AF281" s="1294" t="s">
        <v>558</v>
      </c>
      <c r="AG281" s="1294"/>
      <c r="AH281" s="1294"/>
      <c r="AI281" s="1294"/>
      <c r="AJ281" s="1294"/>
      <c r="AK281" s="712" t="s">
        <v>28</v>
      </c>
      <c r="AM281" s="36"/>
      <c r="AN281" s="36"/>
    </row>
    <row r="282" spans="1:40" s="21" customFormat="1" ht="14.1" customHeight="1">
      <c r="B282" s="49"/>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E282" s="712"/>
      <c r="AF282"/>
      <c r="AG282"/>
      <c r="AH282"/>
      <c r="AI282"/>
      <c r="AJ282"/>
      <c r="AK282" s="712"/>
      <c r="AM282" s="36"/>
      <c r="AN282" s="36"/>
    </row>
    <row r="283" spans="1:40" s="21" customFormat="1" ht="20.100000000000001" customHeight="1">
      <c r="B283" s="1604" t="s">
        <v>253</v>
      </c>
      <c r="C283" s="1605"/>
      <c r="D283" s="1605"/>
      <c r="E283" s="1605"/>
      <c r="F283" s="1605"/>
      <c r="G283" s="1605"/>
      <c r="H283" s="1605"/>
      <c r="I283" s="1605"/>
      <c r="J283" s="1605"/>
      <c r="K283" s="1606"/>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70"/>
      <c r="AK283" s="37"/>
      <c r="AM283" s="36"/>
      <c r="AN283" s="36"/>
    </row>
    <row r="284" spans="1:40" s="21" customFormat="1" ht="20.100000000000001" customHeight="1">
      <c r="B284" s="1515"/>
      <c r="C284" s="1516"/>
      <c r="D284" s="1516"/>
      <c r="E284" s="1516"/>
      <c r="F284" s="1516"/>
      <c r="G284" s="1516"/>
      <c r="H284" s="1516"/>
      <c r="I284" s="1516"/>
      <c r="J284" s="1516"/>
      <c r="K284" s="1516"/>
      <c r="L284" s="1516"/>
      <c r="M284" s="1516"/>
      <c r="N284" s="1516"/>
      <c r="O284" s="1516"/>
      <c r="P284" s="1516"/>
      <c r="Q284" s="1516"/>
      <c r="R284" s="1516"/>
      <c r="S284" s="1516"/>
      <c r="T284" s="1516"/>
      <c r="U284" s="1516"/>
      <c r="V284" s="1516"/>
      <c r="W284" s="1516"/>
      <c r="X284" s="1516"/>
      <c r="Y284" s="1516"/>
      <c r="Z284" s="1516"/>
      <c r="AA284" s="1516"/>
      <c r="AB284" s="1516"/>
      <c r="AC284" s="1516"/>
      <c r="AD284" s="1516"/>
      <c r="AE284" s="1516"/>
      <c r="AF284" s="1516"/>
      <c r="AG284" s="1516"/>
      <c r="AH284" s="1516"/>
      <c r="AI284" s="1516"/>
      <c r="AJ284" s="1517"/>
      <c r="AK284" s="231"/>
      <c r="AM284" s="36"/>
      <c r="AN284" s="36"/>
    </row>
    <row r="285" spans="1:40" s="21" customFormat="1" ht="20.100000000000001" customHeight="1">
      <c r="B285" s="1515"/>
      <c r="C285" s="1516"/>
      <c r="D285" s="1516"/>
      <c r="E285" s="1516"/>
      <c r="F285" s="1516"/>
      <c r="G285" s="1516"/>
      <c r="H285" s="1516"/>
      <c r="I285" s="1516"/>
      <c r="J285" s="1516"/>
      <c r="K285" s="1516"/>
      <c r="L285" s="1516"/>
      <c r="M285" s="1516"/>
      <c r="N285" s="1516"/>
      <c r="O285" s="1516"/>
      <c r="P285" s="1516"/>
      <c r="Q285" s="1516"/>
      <c r="R285" s="1516"/>
      <c r="S285" s="1516"/>
      <c r="T285" s="1516"/>
      <c r="U285" s="1516"/>
      <c r="V285" s="1516"/>
      <c r="W285" s="1516"/>
      <c r="X285" s="1516"/>
      <c r="Y285" s="1516"/>
      <c r="Z285" s="1516"/>
      <c r="AA285" s="1516"/>
      <c r="AB285" s="1516"/>
      <c r="AC285" s="1516"/>
      <c r="AD285" s="1516"/>
      <c r="AE285" s="1516"/>
      <c r="AF285" s="1516"/>
      <c r="AG285" s="1516"/>
      <c r="AH285" s="1516"/>
      <c r="AI285" s="1516"/>
      <c r="AJ285" s="1517"/>
      <c r="AK285" s="231"/>
      <c r="AM285" s="36"/>
      <c r="AN285" s="36"/>
    </row>
    <row r="286" spans="1:40" s="3" customFormat="1" ht="21.75" customHeight="1">
      <c r="A286" s="219"/>
      <c r="B286" s="1107"/>
      <c r="C286" s="1518"/>
      <c r="D286" s="1518"/>
      <c r="E286" s="1518"/>
      <c r="F286" s="1518"/>
      <c r="G286" s="1518"/>
      <c r="H286" s="1518"/>
      <c r="I286" s="1518"/>
      <c r="J286" s="1518"/>
      <c r="K286" s="1518"/>
      <c r="L286" s="1518"/>
      <c r="M286" s="1518"/>
      <c r="N286" s="1518"/>
      <c r="O286" s="1518"/>
      <c r="P286" s="1518"/>
      <c r="Q286" s="1518"/>
      <c r="R286" s="1518"/>
      <c r="S286" s="1518"/>
      <c r="T286" s="1518"/>
      <c r="U286" s="1518"/>
      <c r="V286" s="1518"/>
      <c r="W286" s="1518"/>
      <c r="X286" s="1518"/>
      <c r="Y286" s="1518"/>
      <c r="Z286" s="1518"/>
      <c r="AA286" s="1518"/>
      <c r="AB286" s="1518"/>
      <c r="AC286" s="1518"/>
      <c r="AD286" s="1518"/>
      <c r="AE286" s="1518"/>
      <c r="AF286" s="1518"/>
      <c r="AG286" s="1518"/>
      <c r="AH286" s="1518"/>
      <c r="AI286" s="1518"/>
      <c r="AJ286" s="1519"/>
      <c r="AK286" s="231"/>
      <c r="AM286" s="36"/>
      <c r="AN286" s="36"/>
    </row>
    <row r="287" spans="1:40" s="3" customFormat="1" ht="12" customHeight="1">
      <c r="A287" s="219"/>
      <c r="B287" s="231"/>
      <c r="C287" s="231"/>
      <c r="D287" s="231"/>
      <c r="E287" s="231"/>
      <c r="F287" s="231"/>
      <c r="G287" s="231"/>
      <c r="H287" s="231"/>
      <c r="I287" s="231"/>
      <c r="J287" s="231"/>
      <c r="K287" s="231"/>
      <c r="L287" s="231"/>
      <c r="M287" s="231"/>
      <c r="N287" s="231"/>
      <c r="O287" s="231"/>
      <c r="P287" s="231"/>
      <c r="Q287" s="231"/>
      <c r="R287" s="231"/>
      <c r="S287" s="231"/>
      <c r="T287" s="231"/>
      <c r="U287" s="231"/>
      <c r="V287" s="231"/>
      <c r="W287" s="231"/>
      <c r="X287" s="231"/>
      <c r="Y287" s="231"/>
      <c r="Z287" s="231"/>
      <c r="AA287" s="231"/>
      <c r="AB287" s="231"/>
      <c r="AC287" s="231"/>
      <c r="AD287" s="231"/>
      <c r="AE287" s="231"/>
      <c r="AF287" s="231"/>
      <c r="AG287" s="231"/>
      <c r="AH287" s="231"/>
      <c r="AI287" s="231"/>
      <c r="AJ287" s="231"/>
      <c r="AK287" s="231"/>
      <c r="AM287" s="36"/>
      <c r="AN287" s="36"/>
    </row>
    <row r="288" spans="1:40" s="4" customFormat="1" ht="20.100000000000001" customHeight="1">
      <c r="A288" s="753" t="s">
        <v>1960</v>
      </c>
      <c r="B288" s="3" t="s">
        <v>1973</v>
      </c>
      <c r="C288" s="3"/>
      <c r="D288" s="3"/>
      <c r="E288" s="21"/>
      <c r="F288" s="21"/>
      <c r="G288" s="21"/>
      <c r="H288" s="21"/>
      <c r="I288" s="21"/>
      <c r="J288" s="21"/>
      <c r="K288" s="21"/>
      <c r="L288" s="21"/>
      <c r="M288" s="21"/>
      <c r="N288" s="37"/>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M288" s="36"/>
      <c r="AN288" s="36"/>
    </row>
    <row r="289" spans="1:40" s="4" customFormat="1" ht="14.1" customHeight="1">
      <c r="B289" s="1276" t="s">
        <v>550</v>
      </c>
      <c r="C289" s="1277"/>
      <c r="D289" s="1277"/>
      <c r="E289" s="1277"/>
      <c r="F289" s="1278"/>
      <c r="G289" s="1276" t="s">
        <v>552</v>
      </c>
      <c r="H289" s="1277"/>
      <c r="I289" s="1277"/>
      <c r="J289" s="1278"/>
      <c r="K289" s="1155" t="s">
        <v>264</v>
      </c>
      <c r="L289" s="1157"/>
      <c r="M289" s="1276" t="s">
        <v>549</v>
      </c>
      <c r="N289" s="1277"/>
      <c r="O289" s="1277"/>
      <c r="P289" s="1277"/>
      <c r="Q289" s="1277"/>
      <c r="R289" s="1277"/>
      <c r="S289" s="1277"/>
      <c r="T289" s="1277"/>
      <c r="U289" s="1278"/>
      <c r="V289" s="1276" t="s">
        <v>551</v>
      </c>
      <c r="W289" s="1277"/>
      <c r="X289" s="1277"/>
      <c r="Y289" s="1277"/>
      <c r="Z289" s="1278"/>
      <c r="AA289" s="1155" t="s">
        <v>74</v>
      </c>
      <c r="AB289" s="1156"/>
      <c r="AC289" s="1157"/>
      <c r="AD289" s="1504" t="s">
        <v>339</v>
      </c>
      <c r="AE289" s="1505"/>
      <c r="AF289" s="1506"/>
      <c r="AG289" s="339" t="s">
        <v>81</v>
      </c>
      <c r="AH289" s="340"/>
      <c r="AI289" s="340"/>
      <c r="AJ289" s="340"/>
      <c r="AK289" s="242"/>
      <c r="AM289" s="36"/>
      <c r="AN289" s="36"/>
    </row>
    <row r="290" spans="1:40" s="4" customFormat="1" ht="21.9" customHeight="1">
      <c r="B290" s="1282"/>
      <c r="C290" s="1283"/>
      <c r="D290" s="1283"/>
      <c r="E290" s="1283"/>
      <c r="F290" s="1284"/>
      <c r="G290" s="1282"/>
      <c r="H290" s="1283"/>
      <c r="I290" s="1283"/>
      <c r="J290" s="1284"/>
      <c r="K290" s="1158"/>
      <c r="L290" s="1160"/>
      <c r="M290" s="1282"/>
      <c r="N290" s="1283"/>
      <c r="O290" s="1283"/>
      <c r="P290" s="1283"/>
      <c r="Q290" s="1283"/>
      <c r="R290" s="1283"/>
      <c r="S290" s="1283"/>
      <c r="T290" s="1283"/>
      <c r="U290" s="1284"/>
      <c r="V290" s="1282"/>
      <c r="W290" s="1283"/>
      <c r="X290" s="1283"/>
      <c r="Y290" s="1283"/>
      <c r="Z290" s="1284"/>
      <c r="AA290" s="1158"/>
      <c r="AB290" s="1159"/>
      <c r="AC290" s="1160"/>
      <c r="AD290" s="1507"/>
      <c r="AE290" s="1508"/>
      <c r="AF290" s="1509"/>
      <c r="AG290" s="1532" t="s">
        <v>79</v>
      </c>
      <c r="AH290" s="1533"/>
      <c r="AI290" s="1513" t="s">
        <v>80</v>
      </c>
      <c r="AJ290" s="1514"/>
      <c r="AK290" s="243"/>
      <c r="AM290" s="36"/>
      <c r="AN290" s="36"/>
    </row>
    <row r="291" spans="1:40" s="4" customFormat="1" ht="20.100000000000001" customHeight="1">
      <c r="B291" s="1607" t="s">
        <v>318</v>
      </c>
      <c r="C291" s="1188" t="s">
        <v>149</v>
      </c>
      <c r="D291" s="1189"/>
      <c r="E291" s="1189"/>
      <c r="F291" s="1190"/>
      <c r="G291" s="1188" t="s">
        <v>73</v>
      </c>
      <c r="H291" s="1189"/>
      <c r="I291" s="1189"/>
      <c r="J291" s="1190"/>
      <c r="K291" s="1188" t="s">
        <v>331</v>
      </c>
      <c r="L291" s="1190"/>
      <c r="M291" s="1602" t="s">
        <v>725</v>
      </c>
      <c r="N291" s="1603"/>
      <c r="O291" s="170">
        <v>8</v>
      </c>
      <c r="P291" s="171" t="s">
        <v>513</v>
      </c>
      <c r="Q291" s="171"/>
      <c r="R291" s="171"/>
      <c r="S291" s="171"/>
      <c r="T291" s="170">
        <v>20</v>
      </c>
      <c r="U291" s="172" t="s">
        <v>8</v>
      </c>
      <c r="V291" s="1373" t="s">
        <v>82</v>
      </c>
      <c r="W291" s="1374"/>
      <c r="X291" s="1374"/>
      <c r="Y291" s="1374"/>
      <c r="Z291" s="1375"/>
      <c r="AA291" s="1188" t="s">
        <v>330</v>
      </c>
      <c r="AB291" s="1189"/>
      <c r="AC291" s="1190"/>
      <c r="AD291" s="1531" t="s">
        <v>453</v>
      </c>
      <c r="AE291" s="1531"/>
      <c r="AF291" s="1531"/>
      <c r="AG291" s="1526">
        <v>10</v>
      </c>
      <c r="AH291" s="1527"/>
      <c r="AI291" s="1526">
        <v>6</v>
      </c>
      <c r="AJ291" s="1527"/>
      <c r="AK291" s="237"/>
      <c r="AM291" s="36"/>
      <c r="AN291" s="36"/>
    </row>
    <row r="292" spans="1:40" s="4" customFormat="1" ht="20.100000000000001" customHeight="1">
      <c r="B292" s="1608"/>
      <c r="C292" s="1188" t="s">
        <v>150</v>
      </c>
      <c r="D292" s="1189"/>
      <c r="E292" s="1189"/>
      <c r="F292" s="1190"/>
      <c r="G292" s="1188" t="s">
        <v>479</v>
      </c>
      <c r="H292" s="1189"/>
      <c r="I292" s="1189"/>
      <c r="J292" s="1190"/>
      <c r="K292" s="1188" t="s">
        <v>330</v>
      </c>
      <c r="L292" s="1190"/>
      <c r="M292" s="1415" t="s">
        <v>725</v>
      </c>
      <c r="N292" s="1487"/>
      <c r="O292" s="217">
        <v>4</v>
      </c>
      <c r="P292" s="128" t="s">
        <v>513</v>
      </c>
      <c r="Q292" s="128"/>
      <c r="R292" s="128"/>
      <c r="S292" s="128"/>
      <c r="T292" s="217">
        <v>24</v>
      </c>
      <c r="U292" s="216" t="s">
        <v>8</v>
      </c>
      <c r="V292" s="1373" t="s">
        <v>611</v>
      </c>
      <c r="W292" s="1374"/>
      <c r="X292" s="1374"/>
      <c r="Y292" s="1374"/>
      <c r="Z292" s="1375"/>
      <c r="AA292" s="1188" t="s">
        <v>330</v>
      </c>
      <c r="AB292" s="1189"/>
      <c r="AC292" s="1190"/>
      <c r="AD292" s="1531" t="s">
        <v>453</v>
      </c>
      <c r="AE292" s="1531"/>
      <c r="AF292" s="1531"/>
      <c r="AG292" s="1526">
        <v>5</v>
      </c>
      <c r="AH292" s="1527"/>
      <c r="AI292" s="1526">
        <v>2</v>
      </c>
      <c r="AJ292" s="1527"/>
      <c r="AK292" s="237"/>
      <c r="AM292" s="36"/>
      <c r="AN292" s="36"/>
    </row>
    <row r="293" spans="1:40" s="4" customFormat="1" ht="20.100000000000001" customHeight="1">
      <c r="B293" s="1147"/>
      <c r="C293" s="1149"/>
      <c r="D293" s="1149"/>
      <c r="E293" s="1149"/>
      <c r="F293" s="1148"/>
      <c r="G293" s="1147"/>
      <c r="H293" s="1149"/>
      <c r="I293" s="1149"/>
      <c r="J293" s="1148"/>
      <c r="K293" s="1199" t="s">
        <v>529</v>
      </c>
      <c r="L293" s="1200"/>
      <c r="M293" s="1147" t="s">
        <v>725</v>
      </c>
      <c r="N293" s="1149"/>
      <c r="O293" s="5"/>
      <c r="P293" s="30" t="s">
        <v>514</v>
      </c>
      <c r="Q293" s="30"/>
      <c r="R293" s="30"/>
      <c r="S293" s="30"/>
      <c r="T293" s="5"/>
      <c r="U293" s="6" t="s">
        <v>8</v>
      </c>
      <c r="V293" s="1207"/>
      <c r="W293" s="1208"/>
      <c r="X293" s="1208"/>
      <c r="Y293" s="1208"/>
      <c r="Z293" s="1493"/>
      <c r="AA293" s="1199" t="s">
        <v>529</v>
      </c>
      <c r="AB293" s="1419"/>
      <c r="AC293" s="1200"/>
      <c r="AD293" s="1238" t="s">
        <v>242</v>
      </c>
      <c r="AE293" s="1238"/>
      <c r="AF293" s="1238"/>
      <c r="AG293" s="1502" t="s">
        <v>8</v>
      </c>
      <c r="AH293" s="1502"/>
      <c r="AI293" s="1502" t="s">
        <v>8</v>
      </c>
      <c r="AJ293" s="1502"/>
      <c r="AK293" s="237"/>
      <c r="AM293" s="36"/>
      <c r="AN293" s="36"/>
    </row>
    <row r="294" spans="1:40" s="4" customFormat="1" ht="20.100000000000001" customHeight="1">
      <c r="B294" s="1147"/>
      <c r="C294" s="1149"/>
      <c r="D294" s="1149"/>
      <c r="E294" s="1149"/>
      <c r="F294" s="1148"/>
      <c r="G294" s="1147"/>
      <c r="H294" s="1149"/>
      <c r="I294" s="1149"/>
      <c r="J294" s="1148"/>
      <c r="K294" s="1199" t="s">
        <v>529</v>
      </c>
      <c r="L294" s="1200"/>
      <c r="M294" s="1147" t="s">
        <v>725</v>
      </c>
      <c r="N294" s="1149"/>
      <c r="O294" s="5"/>
      <c r="P294" s="30" t="s">
        <v>514</v>
      </c>
      <c r="Q294" s="30"/>
      <c r="R294" s="30"/>
      <c r="S294" s="30"/>
      <c r="T294" s="5"/>
      <c r="U294" s="6" t="s">
        <v>8</v>
      </c>
      <c r="V294" s="1207"/>
      <c r="W294" s="1208"/>
      <c r="X294" s="1208"/>
      <c r="Y294" s="1208"/>
      <c r="Z294" s="1493"/>
      <c r="AA294" s="1199" t="s">
        <v>529</v>
      </c>
      <c r="AB294" s="1419"/>
      <c r="AC294" s="1200"/>
      <c r="AD294" s="1238" t="s">
        <v>242</v>
      </c>
      <c r="AE294" s="1238"/>
      <c r="AF294" s="1238"/>
      <c r="AG294" s="1502" t="s">
        <v>8</v>
      </c>
      <c r="AH294" s="1502"/>
      <c r="AI294" s="1502" t="s">
        <v>8</v>
      </c>
      <c r="AJ294" s="1502"/>
      <c r="AK294" s="237"/>
      <c r="AM294" s="36"/>
      <c r="AN294" s="36"/>
    </row>
    <row r="295" spans="1:40" s="4" customFormat="1" ht="20.100000000000001" customHeight="1">
      <c r="B295" s="1147"/>
      <c r="C295" s="1149"/>
      <c r="D295" s="1149"/>
      <c r="E295" s="1149"/>
      <c r="F295" s="1148"/>
      <c r="G295" s="1147"/>
      <c r="H295" s="1149"/>
      <c r="I295" s="1149"/>
      <c r="J295" s="1148"/>
      <c r="K295" s="1199" t="s">
        <v>529</v>
      </c>
      <c r="L295" s="1200"/>
      <c r="M295" s="1147" t="s">
        <v>725</v>
      </c>
      <c r="N295" s="1149"/>
      <c r="O295" s="5"/>
      <c r="P295" s="30" t="s">
        <v>514</v>
      </c>
      <c r="Q295" s="30"/>
      <c r="R295" s="30"/>
      <c r="S295" s="30"/>
      <c r="T295" s="5"/>
      <c r="U295" s="6" t="s">
        <v>8</v>
      </c>
      <c r="V295" s="1207"/>
      <c r="W295" s="1208"/>
      <c r="X295" s="1208"/>
      <c r="Y295" s="1208"/>
      <c r="Z295" s="1493"/>
      <c r="AA295" s="1199" t="s">
        <v>529</v>
      </c>
      <c r="AB295" s="1419"/>
      <c r="AC295" s="1200"/>
      <c r="AD295" s="1238" t="s">
        <v>242</v>
      </c>
      <c r="AE295" s="1238"/>
      <c r="AF295" s="1238"/>
      <c r="AG295" s="1502" t="s">
        <v>8</v>
      </c>
      <c r="AH295" s="1502"/>
      <c r="AI295" s="1502" t="s">
        <v>8</v>
      </c>
      <c r="AJ295" s="1502"/>
      <c r="AK295" s="237"/>
      <c r="AM295" s="36"/>
      <c r="AN295" s="36"/>
    </row>
    <row r="296" spans="1:40" s="4" customFormat="1" ht="20.100000000000001" customHeight="1">
      <c r="B296" s="1147"/>
      <c r="C296" s="1149"/>
      <c r="D296" s="1149"/>
      <c r="E296" s="1149"/>
      <c r="F296" s="1148"/>
      <c r="G296" s="1147"/>
      <c r="H296" s="1149"/>
      <c r="I296" s="1149"/>
      <c r="J296" s="1148"/>
      <c r="K296" s="1199" t="s">
        <v>529</v>
      </c>
      <c r="L296" s="1200"/>
      <c r="M296" s="1147" t="s">
        <v>725</v>
      </c>
      <c r="N296" s="1149"/>
      <c r="O296" s="5"/>
      <c r="P296" s="30" t="s">
        <v>514</v>
      </c>
      <c r="Q296" s="30"/>
      <c r="R296" s="30"/>
      <c r="S296" s="30"/>
      <c r="T296" s="5"/>
      <c r="U296" s="6" t="s">
        <v>8</v>
      </c>
      <c r="V296" s="1207"/>
      <c r="W296" s="1208"/>
      <c r="X296" s="1208"/>
      <c r="Y296" s="1208"/>
      <c r="Z296" s="1493"/>
      <c r="AA296" s="1199" t="s">
        <v>529</v>
      </c>
      <c r="AB296" s="1419"/>
      <c r="AC296" s="1200"/>
      <c r="AD296" s="1238" t="s">
        <v>242</v>
      </c>
      <c r="AE296" s="1238"/>
      <c r="AF296" s="1238"/>
      <c r="AG296" s="1502" t="s">
        <v>8</v>
      </c>
      <c r="AH296" s="1502"/>
      <c r="AI296" s="1502" t="s">
        <v>8</v>
      </c>
      <c r="AJ296" s="1502"/>
      <c r="AK296" s="237"/>
      <c r="AM296" s="36"/>
      <c r="AN296" s="36"/>
    </row>
    <row r="297" spans="1:40" s="4" customFormat="1" ht="20.100000000000001" customHeight="1">
      <c r="B297" s="1147"/>
      <c r="C297" s="1149"/>
      <c r="D297" s="1149"/>
      <c r="E297" s="1149"/>
      <c r="F297" s="1148"/>
      <c r="G297" s="1147"/>
      <c r="H297" s="1149"/>
      <c r="I297" s="1149"/>
      <c r="J297" s="1148"/>
      <c r="K297" s="1199" t="s">
        <v>529</v>
      </c>
      <c r="L297" s="1200"/>
      <c r="M297" s="1147" t="s">
        <v>725</v>
      </c>
      <c r="N297" s="1149"/>
      <c r="O297" s="5"/>
      <c r="P297" s="30" t="s">
        <v>514</v>
      </c>
      <c r="Q297" s="30"/>
      <c r="R297" s="30"/>
      <c r="S297" s="30"/>
      <c r="T297" s="5"/>
      <c r="U297" s="6" t="s">
        <v>8</v>
      </c>
      <c r="V297" s="1207"/>
      <c r="W297" s="1208"/>
      <c r="X297" s="1208"/>
      <c r="Y297" s="1208"/>
      <c r="Z297" s="1493"/>
      <c r="AA297" s="1199" t="s">
        <v>529</v>
      </c>
      <c r="AB297" s="1419"/>
      <c r="AC297" s="1200"/>
      <c r="AD297" s="1238" t="s">
        <v>242</v>
      </c>
      <c r="AE297" s="1238"/>
      <c r="AF297" s="1238"/>
      <c r="AG297" s="1502" t="s">
        <v>8</v>
      </c>
      <c r="AH297" s="1502"/>
      <c r="AI297" s="1502" t="s">
        <v>8</v>
      </c>
      <c r="AJ297" s="1502"/>
      <c r="AK297" s="237"/>
      <c r="AM297" s="36"/>
      <c r="AN297" s="36"/>
    </row>
    <row r="298" spans="1:40" s="4" customFormat="1" ht="20.100000000000001" customHeight="1">
      <c r="B298" s="1147"/>
      <c r="C298" s="1149"/>
      <c r="D298" s="1149"/>
      <c r="E298" s="1149"/>
      <c r="F298" s="1148"/>
      <c r="G298" s="1147"/>
      <c r="H298" s="1149"/>
      <c r="I298" s="1149"/>
      <c r="J298" s="1148"/>
      <c r="K298" s="1199" t="s">
        <v>529</v>
      </c>
      <c r="L298" s="1200"/>
      <c r="M298" s="1147" t="s">
        <v>725</v>
      </c>
      <c r="N298" s="1149"/>
      <c r="O298" s="5"/>
      <c r="P298" s="30" t="s">
        <v>514</v>
      </c>
      <c r="Q298" s="30"/>
      <c r="R298" s="30"/>
      <c r="S298" s="30"/>
      <c r="T298" s="5"/>
      <c r="U298" s="6" t="s">
        <v>8</v>
      </c>
      <c r="V298" s="1207"/>
      <c r="W298" s="1208"/>
      <c r="X298" s="1208"/>
      <c r="Y298" s="1208"/>
      <c r="Z298" s="1493"/>
      <c r="AA298" s="1199" t="s">
        <v>529</v>
      </c>
      <c r="AB298" s="1419"/>
      <c r="AC298" s="1200"/>
      <c r="AD298" s="1238" t="s">
        <v>242</v>
      </c>
      <c r="AE298" s="1238"/>
      <c r="AF298" s="1238"/>
      <c r="AG298" s="1502" t="s">
        <v>8</v>
      </c>
      <c r="AH298" s="1502"/>
      <c r="AI298" s="1502" t="s">
        <v>8</v>
      </c>
      <c r="AJ298" s="1502"/>
      <c r="AK298" s="237"/>
      <c r="AM298" s="36"/>
      <c r="AN298" s="36"/>
    </row>
    <row r="299" spans="1:40" s="36" customFormat="1" ht="14.1" customHeight="1">
      <c r="A299" s="1184" t="s">
        <v>674</v>
      </c>
      <c r="B299" s="1184"/>
      <c r="C299" s="71">
        <v>1</v>
      </c>
      <c r="D299" s="46" t="s">
        <v>1498</v>
      </c>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2"/>
      <c r="AC299" s="72"/>
      <c r="AD299" s="72"/>
      <c r="AE299" s="72"/>
      <c r="AF299" s="72"/>
      <c r="AG299" s="71"/>
      <c r="AH299" s="71"/>
      <c r="AI299" s="71"/>
      <c r="AJ299" s="71"/>
      <c r="AK299" s="71"/>
    </row>
    <row r="300" spans="1:40" s="36" customFormat="1" ht="14.1" customHeight="1">
      <c r="B300" s="54"/>
      <c r="C300" s="71">
        <v>2</v>
      </c>
      <c r="D300" s="46" t="s">
        <v>1499</v>
      </c>
      <c r="E300" s="71"/>
      <c r="F300" s="71"/>
      <c r="G300" s="71"/>
      <c r="H300" s="71"/>
      <c r="I300" s="71"/>
      <c r="J300" s="71"/>
      <c r="K300" s="71"/>
      <c r="L300" s="71"/>
      <c r="M300" s="71"/>
      <c r="N300" s="71"/>
      <c r="O300" s="71"/>
      <c r="P300" s="71"/>
      <c r="Q300" s="71"/>
      <c r="R300" s="71"/>
      <c r="S300" s="71"/>
      <c r="T300" s="71"/>
      <c r="U300" s="71"/>
      <c r="V300" s="71"/>
      <c r="W300" s="71"/>
      <c r="X300" s="71"/>
      <c r="Y300" s="71"/>
      <c r="Z300" s="71"/>
      <c r="AA300" s="71"/>
      <c r="AB300" s="72"/>
      <c r="AC300" s="72"/>
      <c r="AD300" s="72"/>
      <c r="AE300" s="72"/>
      <c r="AF300" s="72"/>
      <c r="AG300" s="71"/>
      <c r="AH300" s="71"/>
      <c r="AI300" s="71"/>
      <c r="AJ300" s="71"/>
      <c r="AK300" s="71"/>
    </row>
    <row r="301" spans="1:40" s="4" customFormat="1" ht="12" customHeight="1">
      <c r="A301" s="21"/>
      <c r="B301" s="3"/>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M301" s="36"/>
      <c r="AN301" s="36"/>
    </row>
    <row r="302" spans="1:40" s="4" customFormat="1" ht="20.100000000000001" customHeight="1">
      <c r="A302" s="753" t="s">
        <v>1962</v>
      </c>
      <c r="B302" s="3" t="s">
        <v>1974</v>
      </c>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M302" s="36"/>
      <c r="AN302" s="36"/>
    </row>
    <row r="303" spans="1:40" s="4" customFormat="1" ht="20.100000000000001" customHeight="1">
      <c r="B303" s="327" t="s">
        <v>550</v>
      </c>
      <c r="C303" s="328"/>
      <c r="D303" s="328"/>
      <c r="E303" s="328"/>
      <c r="F303" s="329"/>
      <c r="G303" s="327" t="s">
        <v>554</v>
      </c>
      <c r="H303" s="328"/>
      <c r="I303" s="328"/>
      <c r="J303" s="328"/>
      <c r="K303" s="329"/>
      <c r="L303" s="1185" t="s">
        <v>151</v>
      </c>
      <c r="M303" s="1186"/>
      <c r="N303" s="1186"/>
      <c r="O303" s="1186"/>
      <c r="P303" s="1186"/>
      <c r="Q303" s="1186"/>
      <c r="R303" s="1186"/>
      <c r="S303" s="1186"/>
      <c r="T303" s="1186"/>
      <c r="U303" s="1186"/>
      <c r="V303" s="1186"/>
      <c r="W303" s="1187"/>
      <c r="X303" s="1185" t="s">
        <v>2199</v>
      </c>
      <c r="Y303" s="1186"/>
      <c r="Z303" s="1186"/>
      <c r="AA303" s="1187"/>
      <c r="AB303" s="1185" t="s">
        <v>2198</v>
      </c>
      <c r="AC303" s="1186"/>
      <c r="AD303" s="1186"/>
      <c r="AE303" s="1186"/>
      <c r="AF303" s="1187"/>
      <c r="AG303" s="1185" t="s">
        <v>265</v>
      </c>
      <c r="AH303" s="1377"/>
      <c r="AI303" s="1377"/>
      <c r="AJ303" s="1379"/>
      <c r="AK303" s="244"/>
      <c r="AM303" s="36"/>
      <c r="AN303" s="36"/>
    </row>
    <row r="304" spans="1:40" s="4" customFormat="1" ht="20.100000000000001" customHeight="1">
      <c r="B304" s="117" t="s">
        <v>318</v>
      </c>
      <c r="C304" s="1188" t="s">
        <v>149</v>
      </c>
      <c r="D304" s="1189"/>
      <c r="E304" s="1189"/>
      <c r="F304" s="1190"/>
      <c r="G304" s="1188" t="s">
        <v>446</v>
      </c>
      <c r="H304" s="1189"/>
      <c r="I304" s="1189"/>
      <c r="J304" s="1189"/>
      <c r="K304" s="1190"/>
      <c r="L304" s="1188" t="s">
        <v>152</v>
      </c>
      <c r="M304" s="1189"/>
      <c r="N304" s="1189"/>
      <c r="O304" s="1189"/>
      <c r="P304" s="1189"/>
      <c r="Q304" s="1189"/>
      <c r="R304" s="1189"/>
      <c r="S304" s="1189"/>
      <c r="T304" s="1189"/>
      <c r="U304" s="1189"/>
      <c r="V304" s="1189"/>
      <c r="W304" s="1190"/>
      <c r="X304" s="1147" t="s">
        <v>2116</v>
      </c>
      <c r="Y304" s="1149"/>
      <c r="Z304" s="1149"/>
      <c r="AA304" s="1148"/>
      <c r="AB304" s="1373" t="s">
        <v>510</v>
      </c>
      <c r="AC304" s="1374"/>
      <c r="AD304" s="1374"/>
      <c r="AE304" s="1374"/>
      <c r="AF304" s="1375"/>
      <c r="AG304" s="1635" t="s">
        <v>330</v>
      </c>
      <c r="AH304" s="1636"/>
      <c r="AI304" s="1636"/>
      <c r="AJ304" s="1637"/>
      <c r="AK304" s="32"/>
      <c r="AM304" s="36"/>
      <c r="AN304" s="36"/>
    </row>
    <row r="305" spans="1:40" s="4" customFormat="1" ht="20.100000000000001" customHeight="1">
      <c r="B305" s="1257"/>
      <c r="C305" s="1258"/>
      <c r="D305" s="1258"/>
      <c r="E305" s="1258"/>
      <c r="F305" s="1259"/>
      <c r="G305" s="1257"/>
      <c r="H305" s="1258"/>
      <c r="I305" s="1258"/>
      <c r="J305" s="1258"/>
      <c r="K305" s="1259"/>
      <c r="L305" s="47"/>
      <c r="M305" s="14"/>
      <c r="N305" s="14"/>
      <c r="O305" s="14"/>
      <c r="P305" s="14"/>
      <c r="Q305" s="14"/>
      <c r="R305" s="14"/>
      <c r="S305" s="14"/>
      <c r="T305" s="14"/>
      <c r="U305" s="14"/>
      <c r="V305" s="14"/>
      <c r="W305" s="14"/>
      <c r="X305" s="1147" t="s">
        <v>2197</v>
      </c>
      <c r="Y305" s="1149"/>
      <c r="Z305" s="1149"/>
      <c r="AA305" s="1148"/>
      <c r="AB305" s="1287"/>
      <c r="AC305" s="1288"/>
      <c r="AD305" s="1288"/>
      <c r="AE305" s="1288"/>
      <c r="AF305" s="176" t="s">
        <v>240</v>
      </c>
      <c r="AG305" s="1579" t="s">
        <v>530</v>
      </c>
      <c r="AH305" s="1580"/>
      <c r="AI305" s="1580"/>
      <c r="AJ305" s="1581"/>
      <c r="AK305" s="32"/>
      <c r="AM305" s="36"/>
      <c r="AN305" s="36"/>
    </row>
    <row r="306" spans="1:40" s="4" customFormat="1" ht="20.100000000000001" customHeight="1">
      <c r="B306" s="1147"/>
      <c r="C306" s="1149"/>
      <c r="D306" s="1149"/>
      <c r="E306" s="1149"/>
      <c r="F306" s="1148"/>
      <c r="G306" s="1147"/>
      <c r="H306" s="1149"/>
      <c r="I306" s="1149"/>
      <c r="J306" s="1149"/>
      <c r="K306" s="1148"/>
      <c r="L306" s="47"/>
      <c r="M306" s="14"/>
      <c r="N306" s="14"/>
      <c r="O306" s="14"/>
      <c r="P306" s="14"/>
      <c r="Q306" s="14"/>
      <c r="R306" s="14"/>
      <c r="S306" s="14"/>
      <c r="T306" s="14"/>
      <c r="U306" s="14"/>
      <c r="V306" s="14"/>
      <c r="W306" s="14"/>
      <c r="X306" s="1147" t="s">
        <v>2197</v>
      </c>
      <c r="Y306" s="1149"/>
      <c r="Z306" s="1149"/>
      <c r="AA306" s="1148"/>
      <c r="AB306" s="1287"/>
      <c r="AC306" s="1288"/>
      <c r="AD306" s="1288"/>
      <c r="AE306" s="1288"/>
      <c r="AF306" s="176" t="s">
        <v>240</v>
      </c>
      <c r="AG306" s="1199" t="s">
        <v>530</v>
      </c>
      <c r="AH306" s="1419"/>
      <c r="AI306" s="1419"/>
      <c r="AJ306" s="1200"/>
      <c r="AK306" s="32"/>
      <c r="AM306" s="36"/>
      <c r="AN306" s="36"/>
    </row>
    <row r="307" spans="1:40" s="21" customFormat="1" ht="20.100000000000001" customHeight="1">
      <c r="A307" s="4"/>
      <c r="B307" s="1260"/>
      <c r="C307" s="1261"/>
      <c r="D307" s="1261"/>
      <c r="E307" s="1261"/>
      <c r="F307" s="1262"/>
      <c r="G307" s="1260"/>
      <c r="H307" s="1261"/>
      <c r="I307" s="1261"/>
      <c r="J307" s="1261"/>
      <c r="K307" s="1262"/>
      <c r="L307" s="47"/>
      <c r="M307" s="14"/>
      <c r="N307" s="14"/>
      <c r="O307" s="14"/>
      <c r="P307" s="14"/>
      <c r="Q307" s="14"/>
      <c r="R307" s="14"/>
      <c r="S307" s="14"/>
      <c r="T307" s="14"/>
      <c r="U307" s="14"/>
      <c r="V307" s="14"/>
      <c r="W307" s="14"/>
      <c r="X307" s="1147" t="s">
        <v>2197</v>
      </c>
      <c r="Y307" s="1149"/>
      <c r="Z307" s="1149"/>
      <c r="AA307" s="1148"/>
      <c r="AB307" s="1287"/>
      <c r="AC307" s="1288"/>
      <c r="AD307" s="1288"/>
      <c r="AE307" s="1288"/>
      <c r="AF307" s="176" t="s">
        <v>240</v>
      </c>
      <c r="AG307" s="1585" t="s">
        <v>530</v>
      </c>
      <c r="AH307" s="1586"/>
      <c r="AI307" s="1586"/>
      <c r="AJ307" s="1587"/>
      <c r="AK307" s="32"/>
      <c r="AM307" s="36"/>
      <c r="AN307" s="36"/>
    </row>
    <row r="308" spans="1:40" s="21" customFormat="1" ht="13.8" customHeight="1">
      <c r="A308" s="1184" t="s">
        <v>674</v>
      </c>
      <c r="B308" s="1184"/>
      <c r="C308" s="865" t="s">
        <v>2117</v>
      </c>
      <c r="D308" s="975"/>
      <c r="E308" s="975"/>
      <c r="F308" s="975"/>
      <c r="G308" s="975"/>
      <c r="H308" s="975"/>
      <c r="I308" s="975"/>
      <c r="J308" s="975"/>
      <c r="K308" s="975"/>
      <c r="L308" s="975"/>
      <c r="M308" s="975"/>
      <c r="N308" s="975"/>
      <c r="O308" s="975"/>
      <c r="P308" s="975"/>
      <c r="Q308" s="839"/>
      <c r="R308" s="839"/>
      <c r="S308" s="839"/>
      <c r="T308" s="839"/>
      <c r="U308" s="839"/>
      <c r="V308" s="839"/>
      <c r="W308" s="839"/>
      <c r="X308" s="839"/>
      <c r="Y308" s="839"/>
      <c r="Z308" s="839"/>
      <c r="AA308" s="839"/>
      <c r="AB308" s="136"/>
      <c r="AC308" s="136"/>
      <c r="AD308" s="136"/>
      <c r="AE308" s="136"/>
      <c r="AF308" s="867"/>
      <c r="AG308"/>
      <c r="AH308"/>
      <c r="AI308"/>
      <c r="AJ308"/>
      <c r="AK308" s="839"/>
      <c r="AM308" s="36"/>
      <c r="AN308" s="36"/>
    </row>
    <row r="309" spans="1:40" s="21" customFormat="1" ht="20.100000000000001" customHeight="1">
      <c r="AM309" s="36"/>
      <c r="AN309" s="36"/>
    </row>
    <row r="310" spans="1:40" s="21" customFormat="1" ht="20.100000000000001" customHeight="1">
      <c r="AB310" s="21" t="str">
        <f>表紙!D28</f>
        <v>　　　　　　保育所（園）　   　</v>
      </c>
      <c r="AM310" s="36"/>
      <c r="AN310" s="36"/>
    </row>
    <row r="311" spans="1:40" s="4" customFormat="1" ht="20.100000000000001" customHeight="1">
      <c r="A311" s="753" t="s">
        <v>1965</v>
      </c>
      <c r="B311" s="3" t="s">
        <v>1975</v>
      </c>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M311" s="36"/>
      <c r="AN311" s="36"/>
    </row>
    <row r="312" spans="1:40" s="4" customFormat="1" ht="20.100000000000001" customHeight="1">
      <c r="B312" s="327" t="s">
        <v>452</v>
      </c>
      <c r="C312" s="328"/>
      <c r="D312" s="328"/>
      <c r="E312" s="328"/>
      <c r="F312" s="328"/>
      <c r="G312" s="328"/>
      <c r="H312" s="328"/>
      <c r="I312" s="328"/>
      <c r="J312" s="328"/>
      <c r="K312" s="328"/>
      <c r="L312" s="328"/>
      <c r="M312" s="328"/>
      <c r="N312" s="328"/>
      <c r="O312" s="328"/>
      <c r="P312" s="328"/>
      <c r="Q312" s="329"/>
      <c r="R312" s="1185" t="s">
        <v>235</v>
      </c>
      <c r="S312" s="1186"/>
      <c r="T312" s="1186"/>
      <c r="U312" s="1186"/>
      <c r="V312" s="1186"/>
      <c r="W312" s="1186"/>
      <c r="X312" s="1186"/>
      <c r="Y312" s="1186"/>
      <c r="Z312" s="1186"/>
      <c r="AA312" s="1186"/>
      <c r="AB312" s="1186"/>
      <c r="AC312" s="1186"/>
      <c r="AD312" s="1186"/>
      <c r="AE312" s="1186"/>
      <c r="AF312" s="1186"/>
      <c r="AG312" s="1186"/>
      <c r="AH312" s="1186"/>
      <c r="AI312" s="1186"/>
      <c r="AJ312" s="1187"/>
      <c r="AK312" s="241"/>
      <c r="AM312" s="36"/>
      <c r="AN312" s="36"/>
    </row>
    <row r="313" spans="1:40" s="4" customFormat="1" ht="20.100000000000001" customHeight="1">
      <c r="B313" s="121" t="s">
        <v>280</v>
      </c>
      <c r="C313" s="8" t="s">
        <v>2079</v>
      </c>
      <c r="D313" s="8"/>
      <c r="E313" s="8"/>
      <c r="F313" s="8"/>
      <c r="G313" s="8"/>
      <c r="H313" s="8"/>
      <c r="I313" s="8"/>
      <c r="J313" s="8"/>
      <c r="K313" s="8"/>
      <c r="L313" s="8"/>
      <c r="M313" s="8"/>
      <c r="N313" s="8"/>
      <c r="O313" s="8"/>
      <c r="P313" s="8"/>
      <c r="Q313" s="9"/>
      <c r="R313" s="1615"/>
      <c r="S313" s="1616"/>
      <c r="T313" s="1616"/>
      <c r="U313" s="1616"/>
      <c r="V313" s="1616"/>
      <c r="W313" s="1616"/>
      <c r="X313" s="1616"/>
      <c r="Y313" s="1616"/>
      <c r="Z313" s="1616"/>
      <c r="AA313" s="1616"/>
      <c r="AB313" s="1616"/>
      <c r="AC313" s="1616"/>
      <c r="AD313" s="1616"/>
      <c r="AE313" s="1616"/>
      <c r="AF313" s="1616"/>
      <c r="AG313" s="1616"/>
      <c r="AH313" s="1616"/>
      <c r="AI313" s="1616"/>
      <c r="AJ313" s="1617"/>
      <c r="AK313" s="182"/>
      <c r="AM313" s="36"/>
      <c r="AN313" s="36"/>
    </row>
    <row r="314" spans="1:40" s="4" customFormat="1" ht="20.100000000000001" customHeight="1">
      <c r="B314" s="1494" t="s">
        <v>327</v>
      </c>
      <c r="C314" s="8" t="s">
        <v>1425</v>
      </c>
      <c r="D314" s="8"/>
      <c r="E314" s="8"/>
      <c r="F314" s="8"/>
      <c r="G314" s="8"/>
      <c r="H314" s="8"/>
      <c r="I314" s="8"/>
      <c r="J314" s="8"/>
      <c r="K314" s="8"/>
      <c r="L314" s="8"/>
      <c r="M314" s="8"/>
      <c r="N314" s="8"/>
      <c r="O314" s="8"/>
      <c r="P314" s="8"/>
      <c r="Q314" s="9"/>
      <c r="R314" s="1618"/>
      <c r="S314" s="1496"/>
      <c r="T314" s="1496"/>
      <c r="U314" s="1496"/>
      <c r="V314" s="1496"/>
      <c r="W314" s="1496"/>
      <c r="X314" s="1496"/>
      <c r="Y314" s="1496"/>
      <c r="Z314" s="1496"/>
      <c r="AA314" s="1496"/>
      <c r="AB314" s="1496"/>
      <c r="AC314" s="1496"/>
      <c r="AD314" s="1496"/>
      <c r="AE314" s="1496"/>
      <c r="AF314" s="1496"/>
      <c r="AG314" s="1496"/>
      <c r="AH314" s="1496"/>
      <c r="AI314" s="1496"/>
      <c r="AJ314" s="1619"/>
      <c r="AK314" s="182"/>
      <c r="AM314" s="36"/>
      <c r="AN314" s="36"/>
    </row>
    <row r="315" spans="1:40" s="4" customFormat="1" ht="20.100000000000001" customHeight="1">
      <c r="B315" s="1495"/>
      <c r="C315" s="10"/>
      <c r="D315" s="1496"/>
      <c r="E315" s="1497"/>
      <c r="F315" s="1497"/>
      <c r="G315" s="1497"/>
      <c r="H315" s="1497"/>
      <c r="I315" s="1497"/>
      <c r="J315" s="1497"/>
      <c r="K315" s="1497"/>
      <c r="L315" s="1497"/>
      <c r="M315" s="1497"/>
      <c r="N315" s="1497"/>
      <c r="O315" s="1497"/>
      <c r="P315" s="1497"/>
      <c r="Q315" s="11"/>
      <c r="R315" s="1618"/>
      <c r="S315" s="1496"/>
      <c r="T315" s="1496"/>
      <c r="U315" s="1496"/>
      <c r="V315" s="1496"/>
      <c r="W315" s="1496"/>
      <c r="X315" s="1496"/>
      <c r="Y315" s="1496"/>
      <c r="Z315" s="1496"/>
      <c r="AA315" s="1496"/>
      <c r="AB315" s="1496"/>
      <c r="AC315" s="1496"/>
      <c r="AD315" s="1496"/>
      <c r="AE315" s="1496"/>
      <c r="AF315" s="1496"/>
      <c r="AG315" s="1496"/>
      <c r="AH315" s="1496"/>
      <c r="AI315" s="1496"/>
      <c r="AJ315" s="1619"/>
      <c r="AK315" s="182"/>
      <c r="AM315" s="36"/>
      <c r="AN315" s="36"/>
    </row>
    <row r="316" spans="1:40" s="4" customFormat="1" ht="20.100000000000001" customHeight="1">
      <c r="B316" s="1495"/>
      <c r="C316" s="10"/>
      <c r="D316" s="1497"/>
      <c r="E316" s="1497"/>
      <c r="F316" s="1497"/>
      <c r="G316" s="1497"/>
      <c r="H316" s="1497"/>
      <c r="I316" s="1497"/>
      <c r="J316" s="1497"/>
      <c r="K316" s="1497"/>
      <c r="L316" s="1497"/>
      <c r="M316" s="1497"/>
      <c r="N316" s="1497"/>
      <c r="O316" s="1497"/>
      <c r="P316" s="1497"/>
      <c r="Q316" s="11"/>
      <c r="R316" s="1618"/>
      <c r="S316" s="1496"/>
      <c r="T316" s="1496"/>
      <c r="U316" s="1496"/>
      <c r="V316" s="1496"/>
      <c r="W316" s="1496"/>
      <c r="X316" s="1496"/>
      <c r="Y316" s="1496"/>
      <c r="Z316" s="1496"/>
      <c r="AA316" s="1496"/>
      <c r="AB316" s="1496"/>
      <c r="AC316" s="1496"/>
      <c r="AD316" s="1496"/>
      <c r="AE316" s="1496"/>
      <c r="AF316" s="1496"/>
      <c r="AG316" s="1496"/>
      <c r="AH316" s="1496"/>
      <c r="AI316" s="1496"/>
      <c r="AJ316" s="1619"/>
      <c r="AK316" s="182"/>
      <c r="AM316" s="36"/>
      <c r="AN316" s="36"/>
    </row>
    <row r="317" spans="1:40" s="4" customFormat="1" ht="20.100000000000001" customHeight="1">
      <c r="B317" s="1495"/>
      <c r="C317" s="10"/>
      <c r="D317" s="1498"/>
      <c r="E317" s="1498"/>
      <c r="F317" s="1498"/>
      <c r="G317" s="1498"/>
      <c r="H317" s="1498"/>
      <c r="I317" s="1498"/>
      <c r="J317" s="1498"/>
      <c r="K317" s="1498"/>
      <c r="L317" s="1498"/>
      <c r="M317" s="1498"/>
      <c r="N317" s="1498"/>
      <c r="O317" s="1498"/>
      <c r="P317" s="1498"/>
      <c r="Q317" s="11"/>
      <c r="R317" s="1618"/>
      <c r="S317" s="1496"/>
      <c r="T317" s="1496"/>
      <c r="U317" s="1496"/>
      <c r="V317" s="1496"/>
      <c r="W317" s="1496"/>
      <c r="X317" s="1496"/>
      <c r="Y317" s="1496"/>
      <c r="Z317" s="1496"/>
      <c r="AA317" s="1496"/>
      <c r="AB317" s="1496"/>
      <c r="AC317" s="1496"/>
      <c r="AD317" s="1496"/>
      <c r="AE317" s="1496"/>
      <c r="AF317" s="1496"/>
      <c r="AG317" s="1496"/>
      <c r="AH317" s="1496"/>
      <c r="AI317" s="1496"/>
      <c r="AJ317" s="1619"/>
      <c r="AK317" s="182"/>
      <c r="AM317" s="36"/>
      <c r="AN317" s="36"/>
    </row>
    <row r="318" spans="1:40" s="21" customFormat="1" ht="20.100000000000001" customHeight="1">
      <c r="A318" s="4"/>
      <c r="B318" s="122" t="s">
        <v>349</v>
      </c>
      <c r="C318" s="13" t="s">
        <v>134</v>
      </c>
      <c r="D318" s="13"/>
      <c r="E318" s="13"/>
      <c r="F318" s="13"/>
      <c r="G318" s="13"/>
      <c r="H318" s="13"/>
      <c r="I318" s="13"/>
      <c r="J318" s="13"/>
      <c r="K318" s="13"/>
      <c r="L318" s="13"/>
      <c r="M318" s="13"/>
      <c r="N318" s="13"/>
      <c r="O318" s="13"/>
      <c r="P318" s="13"/>
      <c r="Q318" s="104"/>
      <c r="R318" s="1620"/>
      <c r="S318" s="1621"/>
      <c r="T318" s="1621"/>
      <c r="U318" s="1621"/>
      <c r="V318" s="1621"/>
      <c r="W318" s="1621"/>
      <c r="X318" s="1621"/>
      <c r="Y318" s="1621"/>
      <c r="Z318" s="1621"/>
      <c r="AA318" s="1621"/>
      <c r="AB318" s="1621"/>
      <c r="AC318" s="1621"/>
      <c r="AD318" s="1621"/>
      <c r="AE318" s="1621"/>
      <c r="AF318" s="1621"/>
      <c r="AG318" s="1621"/>
      <c r="AH318" s="1621"/>
      <c r="AI318" s="1621"/>
      <c r="AJ318" s="1622"/>
      <c r="AK318" s="182"/>
      <c r="AM318" s="36"/>
      <c r="AN318" s="36"/>
    </row>
    <row r="319" spans="1:40" s="36" customFormat="1" ht="14.1" customHeight="1">
      <c r="A319" s="1221" t="s">
        <v>1502</v>
      </c>
      <c r="B319" s="1221"/>
      <c r="C319" s="71">
        <v>1</v>
      </c>
      <c r="D319" s="46" t="s">
        <v>1500</v>
      </c>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row>
    <row r="320" spans="1:40" s="36" customFormat="1" ht="14.1" customHeight="1">
      <c r="B320" s="54"/>
      <c r="C320" s="71">
        <v>2</v>
      </c>
      <c r="D320" s="46" t="s">
        <v>1501</v>
      </c>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row>
    <row r="321" spans="1:40" s="3" customFormat="1" ht="20.25" customHeight="1">
      <c r="A321" s="219"/>
      <c r="B321" s="231"/>
      <c r="C321" s="231"/>
      <c r="D321" s="231"/>
      <c r="E321" s="231"/>
      <c r="F321" s="231"/>
      <c r="G321" s="231"/>
      <c r="H321" s="231"/>
      <c r="I321" s="231"/>
      <c r="J321" s="231"/>
      <c r="K321" s="231"/>
      <c r="L321" s="231"/>
      <c r="M321" s="231"/>
      <c r="N321" s="231"/>
      <c r="O321" s="231"/>
      <c r="P321" s="231"/>
      <c r="Q321" s="231"/>
      <c r="R321" s="231"/>
      <c r="S321" s="231"/>
      <c r="T321" s="231"/>
      <c r="U321" s="231"/>
      <c r="V321" s="231"/>
      <c r="W321" s="231"/>
      <c r="X321" s="231"/>
      <c r="Y321" s="231"/>
      <c r="Z321" s="231"/>
      <c r="AA321" s="231"/>
      <c r="AB321" s="231"/>
      <c r="AC321" s="231"/>
      <c r="AD321" s="231"/>
      <c r="AE321" s="231"/>
      <c r="AF321" s="231"/>
      <c r="AG321" s="231"/>
      <c r="AH321" s="231"/>
      <c r="AI321" s="231"/>
      <c r="AJ321" s="231"/>
      <c r="AK321" s="231"/>
      <c r="AM321" s="36"/>
      <c r="AN321" s="36"/>
    </row>
    <row r="322" spans="1:40" s="21" customFormat="1" ht="20.100000000000001" customHeight="1">
      <c r="A322" s="753">
        <v>7</v>
      </c>
      <c r="B322" s="3" t="s">
        <v>1976</v>
      </c>
      <c r="C322" s="3"/>
      <c r="D322" s="3"/>
      <c r="AM322" s="36"/>
      <c r="AN322" s="36"/>
    </row>
    <row r="323" spans="1:40" s="21" customFormat="1" ht="20.100000000000001" customHeight="1">
      <c r="A323" s="753" t="s">
        <v>1957</v>
      </c>
      <c r="B323" s="3" t="s">
        <v>1977</v>
      </c>
      <c r="C323" s="3"/>
      <c r="D323" s="3"/>
      <c r="AM323" s="36"/>
      <c r="AN323" s="36"/>
    </row>
    <row r="324" spans="1:40" s="4" customFormat="1" ht="20.100000000000001" customHeight="1">
      <c r="A324" s="21"/>
      <c r="B324" s="327" t="s">
        <v>550</v>
      </c>
      <c r="C324" s="328"/>
      <c r="D324" s="328"/>
      <c r="E324" s="328"/>
      <c r="F324" s="329"/>
      <c r="G324" s="327" t="s">
        <v>552</v>
      </c>
      <c r="H324" s="328"/>
      <c r="I324" s="328"/>
      <c r="J324" s="328"/>
      <c r="K324" s="329"/>
      <c r="L324" s="1263" t="s">
        <v>264</v>
      </c>
      <c r="M324" s="1503"/>
      <c r="N324" s="327" t="s">
        <v>314</v>
      </c>
      <c r="O324" s="328"/>
      <c r="P324" s="329"/>
      <c r="Q324" s="327" t="s">
        <v>312</v>
      </c>
      <c r="R324" s="328"/>
      <c r="S324" s="328"/>
      <c r="T324" s="328"/>
      <c r="U324" s="328"/>
      <c r="V324" s="329"/>
      <c r="W324" s="327" t="s">
        <v>313</v>
      </c>
      <c r="X324" s="328"/>
      <c r="Y324" s="328"/>
      <c r="Z324" s="329"/>
      <c r="AA324" s="327" t="s">
        <v>315</v>
      </c>
      <c r="AB324" s="328"/>
      <c r="AC324" s="328"/>
      <c r="AD324" s="328"/>
      <c r="AE324" s="328"/>
      <c r="AF324" s="328"/>
      <c r="AG324" s="328"/>
      <c r="AH324" s="329"/>
      <c r="AI324" s="21"/>
      <c r="AJ324" s="161"/>
      <c r="AK324" s="161"/>
      <c r="AM324" s="36"/>
      <c r="AN324" s="36"/>
    </row>
    <row r="325" spans="1:40" s="21" customFormat="1" ht="20.100000000000001" customHeight="1">
      <c r="A325" s="4"/>
      <c r="B325" s="117" t="s">
        <v>318</v>
      </c>
      <c r="C325" s="1188" t="s">
        <v>149</v>
      </c>
      <c r="D325" s="1189"/>
      <c r="E325" s="1189"/>
      <c r="F325" s="1190"/>
      <c r="G325" s="1188" t="s">
        <v>153</v>
      </c>
      <c r="H325" s="1189"/>
      <c r="I325" s="1189"/>
      <c r="J325" s="1189"/>
      <c r="K325" s="1190"/>
      <c r="L325" s="1188" t="s">
        <v>330</v>
      </c>
      <c r="M325" s="1190"/>
      <c r="N325" s="1588" t="s">
        <v>243</v>
      </c>
      <c r="O325" s="1374"/>
      <c r="P325" s="175" t="s">
        <v>467</v>
      </c>
      <c r="Q325" s="1499" t="s">
        <v>154</v>
      </c>
      <c r="R325" s="1500"/>
      <c r="S325" s="1500"/>
      <c r="T325" s="1500"/>
      <c r="U325" s="1500"/>
      <c r="V325" s="1501"/>
      <c r="W325" s="1188" t="s">
        <v>19</v>
      </c>
      <c r="X325" s="1189"/>
      <c r="Y325" s="1189"/>
      <c r="Z325" s="1190"/>
      <c r="AA325" s="1188" t="s">
        <v>451</v>
      </c>
      <c r="AB325" s="1189"/>
      <c r="AC325" s="1189"/>
      <c r="AD325" s="1189"/>
      <c r="AE325" s="1189"/>
      <c r="AF325" s="1189"/>
      <c r="AG325" s="1189"/>
      <c r="AH325" s="1190"/>
      <c r="AJ325" s="161"/>
      <c r="AK325" s="161"/>
      <c r="AM325" s="36"/>
      <c r="AN325" s="36"/>
    </row>
    <row r="326" spans="1:40" s="21" customFormat="1" ht="20.100000000000001" customHeight="1">
      <c r="B326" s="1257"/>
      <c r="C326" s="1258"/>
      <c r="D326" s="1258"/>
      <c r="E326" s="1258"/>
      <c r="F326" s="1259"/>
      <c r="G326" s="1257"/>
      <c r="H326" s="1258"/>
      <c r="I326" s="1258"/>
      <c r="J326" s="1258"/>
      <c r="K326" s="1259"/>
      <c r="L326" s="1579" t="s">
        <v>529</v>
      </c>
      <c r="M326" s="1581"/>
      <c r="N326" s="1207"/>
      <c r="O326" s="1208"/>
      <c r="P326" s="6" t="s">
        <v>467</v>
      </c>
      <c r="Q326" s="1147" t="s">
        <v>245</v>
      </c>
      <c r="R326" s="1149"/>
      <c r="S326" s="1149"/>
      <c r="T326" s="1149"/>
      <c r="U326" s="1149"/>
      <c r="V326" s="1148"/>
      <c r="W326" s="1147" t="s">
        <v>241</v>
      </c>
      <c r="X326" s="1149"/>
      <c r="Y326" s="1149"/>
      <c r="Z326" s="1148"/>
      <c r="AA326" s="1596"/>
      <c r="AB326" s="1597"/>
      <c r="AC326" s="1597"/>
      <c r="AD326" s="1597"/>
      <c r="AE326" s="1597"/>
      <c r="AF326" s="1597"/>
      <c r="AG326" s="1597"/>
      <c r="AH326" s="1598"/>
      <c r="AJ326" s="161"/>
      <c r="AK326" s="161"/>
      <c r="AM326" s="36"/>
      <c r="AN326" s="36"/>
    </row>
    <row r="327" spans="1:40" s="21" customFormat="1" ht="20.100000000000001" customHeight="1">
      <c r="B327" s="1147"/>
      <c r="C327" s="1149"/>
      <c r="D327" s="1149"/>
      <c r="E327" s="1149"/>
      <c r="F327" s="1148"/>
      <c r="G327" s="1147"/>
      <c r="H327" s="1149"/>
      <c r="I327" s="1149"/>
      <c r="J327" s="1149"/>
      <c r="K327" s="1148"/>
      <c r="L327" s="1199" t="s">
        <v>529</v>
      </c>
      <c r="M327" s="1200"/>
      <c r="N327" s="1207"/>
      <c r="O327" s="1208"/>
      <c r="P327" s="6" t="s">
        <v>467</v>
      </c>
      <c r="Q327" s="1147" t="s">
        <v>245</v>
      </c>
      <c r="R327" s="1149"/>
      <c r="S327" s="1149"/>
      <c r="T327" s="1149"/>
      <c r="U327" s="1149"/>
      <c r="V327" s="1148"/>
      <c r="W327" s="1147" t="s">
        <v>241</v>
      </c>
      <c r="X327" s="1149"/>
      <c r="Y327" s="1149"/>
      <c r="Z327" s="1148"/>
      <c r="AA327" s="1582"/>
      <c r="AB327" s="1583"/>
      <c r="AC327" s="1583"/>
      <c r="AD327" s="1583"/>
      <c r="AE327" s="1583"/>
      <c r="AF327" s="1583"/>
      <c r="AG327" s="1583"/>
      <c r="AH327" s="1584"/>
      <c r="AJ327" s="161"/>
      <c r="AK327" s="161"/>
      <c r="AM327" s="36"/>
      <c r="AN327" s="36"/>
    </row>
    <row r="328" spans="1:40" s="21" customFormat="1" ht="20.100000000000001" customHeight="1">
      <c r="B328" s="1147"/>
      <c r="C328" s="1149"/>
      <c r="D328" s="1149"/>
      <c r="E328" s="1149"/>
      <c r="F328" s="1148"/>
      <c r="G328" s="1147"/>
      <c r="H328" s="1149"/>
      <c r="I328" s="1149"/>
      <c r="J328" s="1149"/>
      <c r="K328" s="1148"/>
      <c r="L328" s="1199" t="s">
        <v>529</v>
      </c>
      <c r="M328" s="1200"/>
      <c r="N328" s="1207"/>
      <c r="O328" s="1208"/>
      <c r="P328" s="6" t="s">
        <v>467</v>
      </c>
      <c r="Q328" s="1147" t="s">
        <v>245</v>
      </c>
      <c r="R328" s="1149"/>
      <c r="S328" s="1149"/>
      <c r="T328" s="1149"/>
      <c r="U328" s="1149"/>
      <c r="V328" s="1148"/>
      <c r="W328" s="1147" t="s">
        <v>241</v>
      </c>
      <c r="X328" s="1149"/>
      <c r="Y328" s="1149"/>
      <c r="Z328" s="1148"/>
      <c r="AA328" s="1582"/>
      <c r="AB328" s="1583"/>
      <c r="AC328" s="1583"/>
      <c r="AD328" s="1583"/>
      <c r="AE328" s="1583"/>
      <c r="AF328" s="1583"/>
      <c r="AG328" s="1583"/>
      <c r="AH328" s="1584"/>
      <c r="AJ328" s="161"/>
      <c r="AK328" s="161"/>
      <c r="AM328" s="36"/>
      <c r="AN328" s="36"/>
    </row>
    <row r="329" spans="1:40" s="21" customFormat="1" ht="20.100000000000001" customHeight="1">
      <c r="B329" s="1147"/>
      <c r="C329" s="1149"/>
      <c r="D329" s="1149"/>
      <c r="E329" s="1149"/>
      <c r="F329" s="1148"/>
      <c r="G329" s="1147"/>
      <c r="H329" s="1149"/>
      <c r="I329" s="1149"/>
      <c r="J329" s="1149"/>
      <c r="K329" s="1148"/>
      <c r="L329" s="1199" t="s">
        <v>529</v>
      </c>
      <c r="M329" s="1200"/>
      <c r="N329" s="1207"/>
      <c r="O329" s="1208"/>
      <c r="P329" s="6" t="s">
        <v>467</v>
      </c>
      <c r="Q329" s="1147" t="s">
        <v>245</v>
      </c>
      <c r="R329" s="1149"/>
      <c r="S329" s="1149"/>
      <c r="T329" s="1149"/>
      <c r="U329" s="1149"/>
      <c r="V329" s="1148"/>
      <c r="W329" s="1147" t="s">
        <v>241</v>
      </c>
      <c r="X329" s="1149"/>
      <c r="Y329" s="1149"/>
      <c r="Z329" s="1148"/>
      <c r="AA329" s="1582"/>
      <c r="AB329" s="1583"/>
      <c r="AC329" s="1583"/>
      <c r="AD329" s="1583"/>
      <c r="AE329" s="1583"/>
      <c r="AF329" s="1583"/>
      <c r="AG329" s="1583"/>
      <c r="AH329" s="1584"/>
      <c r="AJ329" s="161"/>
      <c r="AK329" s="161"/>
      <c r="AM329" s="36"/>
      <c r="AN329" s="36"/>
    </row>
    <row r="330" spans="1:40" s="21" customFormat="1" ht="20.100000000000001" customHeight="1">
      <c r="B330" s="1147"/>
      <c r="C330" s="1149"/>
      <c r="D330" s="1149"/>
      <c r="E330" s="1149"/>
      <c r="F330" s="1148"/>
      <c r="G330" s="1147"/>
      <c r="H330" s="1149"/>
      <c r="I330" s="1149"/>
      <c r="J330" s="1149"/>
      <c r="K330" s="1148"/>
      <c r="L330" s="1199" t="s">
        <v>529</v>
      </c>
      <c r="M330" s="1200"/>
      <c r="N330" s="1207"/>
      <c r="O330" s="1208"/>
      <c r="P330" s="6" t="s">
        <v>467</v>
      </c>
      <c r="Q330" s="1147" t="s">
        <v>245</v>
      </c>
      <c r="R330" s="1149"/>
      <c r="S330" s="1149"/>
      <c r="T330" s="1149"/>
      <c r="U330" s="1149"/>
      <c r="V330" s="1148"/>
      <c r="W330" s="1147" t="s">
        <v>241</v>
      </c>
      <c r="X330" s="1149"/>
      <c r="Y330" s="1149"/>
      <c r="Z330" s="1148"/>
      <c r="AA330" s="1582"/>
      <c r="AB330" s="1583"/>
      <c r="AC330" s="1583"/>
      <c r="AD330" s="1583"/>
      <c r="AE330" s="1583"/>
      <c r="AF330" s="1583"/>
      <c r="AG330" s="1583"/>
      <c r="AH330" s="1584"/>
      <c r="AJ330" s="161"/>
      <c r="AK330" s="161"/>
      <c r="AM330" s="36"/>
      <c r="AN330" s="36"/>
    </row>
    <row r="331" spans="1:40" s="36" customFormat="1" ht="20.100000000000001" customHeight="1">
      <c r="A331" s="21"/>
      <c r="B331" s="1260"/>
      <c r="C331" s="1261"/>
      <c r="D331" s="1261"/>
      <c r="E331" s="1261"/>
      <c r="F331" s="1262"/>
      <c r="G331" s="1260"/>
      <c r="H331" s="1261"/>
      <c r="I331" s="1261"/>
      <c r="J331" s="1261"/>
      <c r="K331" s="1262"/>
      <c r="L331" s="1585" t="s">
        <v>529</v>
      </c>
      <c r="M331" s="1587"/>
      <c r="N331" s="1207"/>
      <c r="O331" s="1208"/>
      <c r="P331" s="6" t="s">
        <v>467</v>
      </c>
      <c r="Q331" s="1147" t="s">
        <v>245</v>
      </c>
      <c r="R331" s="1149"/>
      <c r="S331" s="1149"/>
      <c r="T331" s="1149"/>
      <c r="U331" s="1149"/>
      <c r="V331" s="1148"/>
      <c r="W331" s="1147" t="s">
        <v>241</v>
      </c>
      <c r="X331" s="1149"/>
      <c r="Y331" s="1149"/>
      <c r="Z331" s="1148"/>
      <c r="AA331" s="1612"/>
      <c r="AB331" s="1613"/>
      <c r="AC331" s="1613"/>
      <c r="AD331" s="1613"/>
      <c r="AE331" s="1613"/>
      <c r="AF331" s="1613"/>
      <c r="AG331" s="1613"/>
      <c r="AH331" s="1614"/>
      <c r="AI331" s="21"/>
      <c r="AJ331" s="163"/>
      <c r="AK331" s="163"/>
    </row>
    <row r="332" spans="1:40" s="21" customFormat="1" ht="14.1" customHeight="1">
      <c r="A332" s="36"/>
      <c r="B332" s="54" t="s">
        <v>630</v>
      </c>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M332" s="36"/>
      <c r="AN332" s="36"/>
    </row>
    <row r="333" spans="1:40" s="4" customFormat="1" ht="14.1" customHeight="1">
      <c r="A333" s="21"/>
      <c r="B333" s="54" t="s">
        <v>631</v>
      </c>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M333" s="36"/>
      <c r="AN333" s="36"/>
    </row>
    <row r="334" spans="1:40" s="21" customFormat="1" ht="20.100000000000001" customHeight="1">
      <c r="A334" s="753" t="s">
        <v>1960</v>
      </c>
      <c r="B334" s="3" t="s">
        <v>1978</v>
      </c>
      <c r="AM334" s="36"/>
      <c r="AN334" s="36"/>
    </row>
    <row r="335" spans="1:40" s="4" customFormat="1" ht="20.100000000000001" customHeight="1">
      <c r="A335" s="21"/>
      <c r="B335" s="327" t="s">
        <v>550</v>
      </c>
      <c r="C335" s="328"/>
      <c r="D335" s="328"/>
      <c r="E335" s="328"/>
      <c r="F335" s="329"/>
      <c r="G335" s="327" t="s">
        <v>552</v>
      </c>
      <c r="H335" s="328"/>
      <c r="I335" s="328"/>
      <c r="J335" s="329"/>
      <c r="K335" s="1263" t="s">
        <v>264</v>
      </c>
      <c r="L335" s="1503"/>
      <c r="M335" s="327" t="s">
        <v>306</v>
      </c>
      <c r="N335" s="329"/>
      <c r="O335" s="327" t="s">
        <v>254</v>
      </c>
      <c r="P335" s="328"/>
      <c r="Q335" s="328"/>
      <c r="R335" s="328"/>
      <c r="S335" s="328"/>
      <c r="T335" s="329"/>
      <c r="U335" s="327" t="s">
        <v>319</v>
      </c>
      <c r="V335" s="328"/>
      <c r="W335" s="328"/>
      <c r="X335" s="328"/>
      <c r="Y335" s="328"/>
      <c r="Z335" s="328"/>
      <c r="AA335" s="329"/>
      <c r="AB335" s="327" t="s">
        <v>328</v>
      </c>
      <c r="AC335" s="328"/>
      <c r="AD335" s="328"/>
      <c r="AE335" s="329"/>
      <c r="AF335" s="1263" t="s">
        <v>263</v>
      </c>
      <c r="AG335" s="1503"/>
      <c r="AH335" s="1185" t="s">
        <v>66</v>
      </c>
      <c r="AI335" s="1377"/>
      <c r="AJ335" s="1379"/>
      <c r="AK335" s="241"/>
      <c r="AM335" s="36"/>
      <c r="AN335" s="36"/>
    </row>
    <row r="336" spans="1:40" s="4" customFormat="1" ht="20.100000000000001" customHeight="1">
      <c r="B336" s="1594" t="s">
        <v>521</v>
      </c>
      <c r="C336" s="1188" t="s">
        <v>155</v>
      </c>
      <c r="D336" s="1189"/>
      <c r="E336" s="1189"/>
      <c r="F336" s="1190"/>
      <c r="G336" s="124" t="s">
        <v>131</v>
      </c>
      <c r="H336" s="125"/>
      <c r="I336" s="125"/>
      <c r="J336" s="126"/>
      <c r="K336" s="1415" t="s">
        <v>330</v>
      </c>
      <c r="L336" s="1416"/>
      <c r="M336" s="1415" t="s">
        <v>137</v>
      </c>
      <c r="N336" s="1416"/>
      <c r="O336" s="1499" t="s">
        <v>156</v>
      </c>
      <c r="P336" s="1500"/>
      <c r="Q336" s="1500"/>
      <c r="R336" s="1500"/>
      <c r="S336" s="1500"/>
      <c r="T336" s="1501"/>
      <c r="U336" s="1591" t="s">
        <v>135</v>
      </c>
      <c r="V336" s="1592"/>
      <c r="W336" s="1592"/>
      <c r="X336" s="1592"/>
      <c r="Y336" s="1592"/>
      <c r="Z336" s="1592"/>
      <c r="AA336" s="1593"/>
      <c r="AB336" s="1415"/>
      <c r="AC336" s="1487"/>
      <c r="AD336" s="1487"/>
      <c r="AE336" s="1416"/>
      <c r="AF336" s="1415"/>
      <c r="AG336" s="1416"/>
      <c r="AH336" s="113"/>
      <c r="AI336" s="114"/>
      <c r="AJ336" s="123"/>
      <c r="AK336" s="10"/>
      <c r="AM336" s="36"/>
      <c r="AN336" s="36"/>
    </row>
    <row r="337" spans="1:40" s="4" customFormat="1" ht="20.100000000000001" customHeight="1">
      <c r="B337" s="1595"/>
      <c r="C337" s="1188" t="s">
        <v>157</v>
      </c>
      <c r="D337" s="1189"/>
      <c r="E337" s="1189"/>
      <c r="F337" s="1190"/>
      <c r="G337" s="130" t="s">
        <v>136</v>
      </c>
      <c r="H337" s="208"/>
      <c r="I337" s="208"/>
      <c r="J337" s="209"/>
      <c r="K337" s="1589" t="s">
        <v>330</v>
      </c>
      <c r="L337" s="1590"/>
      <c r="M337" s="1589" t="s">
        <v>257</v>
      </c>
      <c r="N337" s="1590"/>
      <c r="O337" s="1499" t="s">
        <v>154</v>
      </c>
      <c r="P337" s="1500"/>
      <c r="Q337" s="1500"/>
      <c r="R337" s="1500"/>
      <c r="S337" s="1500"/>
      <c r="T337" s="1501"/>
      <c r="U337" s="1251" t="s">
        <v>288</v>
      </c>
      <c r="V337" s="1252"/>
      <c r="W337" s="1252"/>
      <c r="X337" s="1252"/>
      <c r="Y337" s="1252"/>
      <c r="Z337" s="1252"/>
      <c r="AA337" s="1253"/>
      <c r="AB337" s="1188" t="s">
        <v>158</v>
      </c>
      <c r="AC337" s="1189"/>
      <c r="AD337" s="1189"/>
      <c r="AE337" s="1190"/>
      <c r="AF337" s="1188" t="s">
        <v>331</v>
      </c>
      <c r="AG337" s="1190"/>
      <c r="AH337" s="1188" t="s">
        <v>120</v>
      </c>
      <c r="AI337" s="1189"/>
      <c r="AJ337" s="1190"/>
      <c r="AK337" s="32"/>
      <c r="AM337" s="36"/>
      <c r="AN337" s="36"/>
    </row>
    <row r="338" spans="1:40" s="4" customFormat="1" ht="20.100000000000001" customHeight="1">
      <c r="B338" s="1257"/>
      <c r="C338" s="1258"/>
      <c r="D338" s="1258"/>
      <c r="E338" s="1258"/>
      <c r="F338" s="1259"/>
      <c r="G338" s="1257"/>
      <c r="H338" s="1258"/>
      <c r="I338" s="1258"/>
      <c r="J338" s="1259"/>
      <c r="K338" s="1599" t="s">
        <v>529</v>
      </c>
      <c r="L338" s="1600"/>
      <c r="M338" s="1579"/>
      <c r="N338" s="1581"/>
      <c r="O338" s="1147" t="s">
        <v>245</v>
      </c>
      <c r="P338" s="1149"/>
      <c r="Q338" s="1149"/>
      <c r="R338" s="1149"/>
      <c r="S338" s="1149"/>
      <c r="T338" s="1148"/>
      <c r="U338" s="1370"/>
      <c r="V338" s="1371"/>
      <c r="W338" s="1371"/>
      <c r="X338" s="1371"/>
      <c r="Y338" s="1371"/>
      <c r="Z338" s="1371"/>
      <c r="AA338" s="1372"/>
      <c r="AB338" s="1257"/>
      <c r="AC338" s="1258"/>
      <c r="AD338" s="1258"/>
      <c r="AE338" s="1259"/>
      <c r="AF338" s="1599" t="s">
        <v>529</v>
      </c>
      <c r="AG338" s="1600"/>
      <c r="AH338" s="1147"/>
      <c r="AI338" s="1149"/>
      <c r="AJ338" s="1148"/>
      <c r="AK338" s="32"/>
      <c r="AM338" s="36"/>
      <c r="AN338" s="36"/>
    </row>
    <row r="339" spans="1:40" s="4" customFormat="1" ht="20.100000000000001" customHeight="1">
      <c r="B339" s="1147"/>
      <c r="C339" s="1149"/>
      <c r="D339" s="1149"/>
      <c r="E339" s="1149"/>
      <c r="F339" s="1148"/>
      <c r="G339" s="1147"/>
      <c r="H339" s="1149"/>
      <c r="I339" s="1149"/>
      <c r="J339" s="1148"/>
      <c r="K339" s="1199" t="s">
        <v>529</v>
      </c>
      <c r="L339" s="1200"/>
      <c r="M339" s="1199"/>
      <c r="N339" s="1200"/>
      <c r="O339" s="1147" t="s">
        <v>245</v>
      </c>
      <c r="P339" s="1149"/>
      <c r="Q339" s="1149"/>
      <c r="R339" s="1149"/>
      <c r="S339" s="1149"/>
      <c r="T339" s="1148"/>
      <c r="U339" s="1370"/>
      <c r="V339" s="1371"/>
      <c r="W339" s="1371"/>
      <c r="X339" s="1371"/>
      <c r="Y339" s="1371"/>
      <c r="Z339" s="1371"/>
      <c r="AA339" s="1372"/>
      <c r="AB339" s="1147"/>
      <c r="AC339" s="1149"/>
      <c r="AD339" s="1149"/>
      <c r="AE339" s="1148"/>
      <c r="AF339" s="1199" t="s">
        <v>529</v>
      </c>
      <c r="AG339" s="1200"/>
      <c r="AH339" s="1147"/>
      <c r="AI339" s="1149"/>
      <c r="AJ339" s="1148"/>
      <c r="AK339" s="32"/>
      <c r="AM339" s="36"/>
      <c r="AN339" s="36"/>
    </row>
    <row r="340" spans="1:40" s="4" customFormat="1" ht="20.100000000000001" customHeight="1">
      <c r="B340" s="1147"/>
      <c r="C340" s="1149"/>
      <c r="D340" s="1149"/>
      <c r="E340" s="1149"/>
      <c r="F340" s="1148"/>
      <c r="G340" s="1147"/>
      <c r="H340" s="1149"/>
      <c r="I340" s="1149"/>
      <c r="J340" s="1148"/>
      <c r="K340" s="1199" t="s">
        <v>529</v>
      </c>
      <c r="L340" s="1200"/>
      <c r="M340" s="1199"/>
      <c r="N340" s="1200"/>
      <c r="O340" s="1147" t="s">
        <v>245</v>
      </c>
      <c r="P340" s="1149"/>
      <c r="Q340" s="1149"/>
      <c r="R340" s="1149"/>
      <c r="S340" s="1149"/>
      <c r="T340" s="1148"/>
      <c r="U340" s="1370"/>
      <c r="V340" s="1371"/>
      <c r="W340" s="1371"/>
      <c r="X340" s="1371"/>
      <c r="Y340" s="1371"/>
      <c r="Z340" s="1371"/>
      <c r="AA340" s="1372"/>
      <c r="AB340" s="1147"/>
      <c r="AC340" s="1149"/>
      <c r="AD340" s="1149"/>
      <c r="AE340" s="1148"/>
      <c r="AF340" s="1199" t="s">
        <v>529</v>
      </c>
      <c r="AG340" s="1200"/>
      <c r="AH340" s="1147"/>
      <c r="AI340" s="1149"/>
      <c r="AJ340" s="1148"/>
      <c r="AK340" s="32"/>
      <c r="AM340" s="36"/>
      <c r="AN340" s="36"/>
    </row>
    <row r="341" spans="1:40" s="4" customFormat="1" ht="20.100000000000001" customHeight="1">
      <c r="B341" s="1147"/>
      <c r="C341" s="1149"/>
      <c r="D341" s="1149"/>
      <c r="E341" s="1149"/>
      <c r="F341" s="1148"/>
      <c r="G341" s="1147"/>
      <c r="H341" s="1149"/>
      <c r="I341" s="1149"/>
      <c r="J341" s="1148"/>
      <c r="K341" s="1199" t="s">
        <v>529</v>
      </c>
      <c r="L341" s="1200"/>
      <c r="M341" s="1199"/>
      <c r="N341" s="1200"/>
      <c r="O341" s="1147" t="s">
        <v>245</v>
      </c>
      <c r="P341" s="1149"/>
      <c r="Q341" s="1149"/>
      <c r="R341" s="1149"/>
      <c r="S341" s="1149"/>
      <c r="T341" s="1148"/>
      <c r="U341" s="1370"/>
      <c r="V341" s="1371"/>
      <c r="W341" s="1371"/>
      <c r="X341" s="1371"/>
      <c r="Y341" s="1371"/>
      <c r="Z341" s="1371"/>
      <c r="AA341" s="1372"/>
      <c r="AB341" s="1147"/>
      <c r="AC341" s="1149"/>
      <c r="AD341" s="1149"/>
      <c r="AE341" s="1148"/>
      <c r="AF341" s="1199" t="s">
        <v>529</v>
      </c>
      <c r="AG341" s="1200"/>
      <c r="AH341" s="1147"/>
      <c r="AI341" s="1149"/>
      <c r="AJ341" s="1148"/>
      <c r="AK341" s="32"/>
      <c r="AM341" s="36"/>
      <c r="AN341" s="36"/>
    </row>
    <row r="342" spans="1:40" s="4" customFormat="1" ht="20.100000000000001" customHeight="1">
      <c r="B342" s="1147"/>
      <c r="C342" s="1149"/>
      <c r="D342" s="1149"/>
      <c r="E342" s="1149"/>
      <c r="F342" s="1148"/>
      <c r="G342" s="1147"/>
      <c r="H342" s="1149"/>
      <c r="I342" s="1149"/>
      <c r="J342" s="1148"/>
      <c r="K342" s="1199" t="s">
        <v>529</v>
      </c>
      <c r="L342" s="1200"/>
      <c r="M342" s="1199"/>
      <c r="N342" s="1200"/>
      <c r="O342" s="1147" t="s">
        <v>245</v>
      </c>
      <c r="P342" s="1149"/>
      <c r="Q342" s="1149"/>
      <c r="R342" s="1149"/>
      <c r="S342" s="1149"/>
      <c r="T342" s="1148"/>
      <c r="U342" s="1370"/>
      <c r="V342" s="1371"/>
      <c r="W342" s="1371"/>
      <c r="X342" s="1371"/>
      <c r="Y342" s="1371"/>
      <c r="Z342" s="1371"/>
      <c r="AA342" s="1372"/>
      <c r="AB342" s="1147"/>
      <c r="AC342" s="1149"/>
      <c r="AD342" s="1149"/>
      <c r="AE342" s="1148"/>
      <c r="AF342" s="1199" t="s">
        <v>529</v>
      </c>
      <c r="AG342" s="1200"/>
      <c r="AH342" s="1147"/>
      <c r="AI342" s="1149"/>
      <c r="AJ342" s="1148"/>
      <c r="AK342" s="32"/>
      <c r="AM342" s="36"/>
      <c r="AN342" s="36"/>
    </row>
    <row r="343" spans="1:40" s="4" customFormat="1" ht="20.100000000000001" customHeight="1">
      <c r="B343" s="1147"/>
      <c r="C343" s="1149"/>
      <c r="D343" s="1149"/>
      <c r="E343" s="1149"/>
      <c r="F343" s="1148"/>
      <c r="G343" s="1147"/>
      <c r="H343" s="1149"/>
      <c r="I343" s="1149"/>
      <c r="J343" s="1148"/>
      <c r="K343" s="1199" t="s">
        <v>529</v>
      </c>
      <c r="L343" s="1200"/>
      <c r="M343" s="1199"/>
      <c r="N343" s="1200"/>
      <c r="O343" s="1147" t="s">
        <v>245</v>
      </c>
      <c r="P343" s="1149"/>
      <c r="Q343" s="1149"/>
      <c r="R343" s="1149"/>
      <c r="S343" s="1149"/>
      <c r="T343" s="1148"/>
      <c r="U343" s="1370"/>
      <c r="V343" s="1371"/>
      <c r="W343" s="1371"/>
      <c r="X343" s="1371"/>
      <c r="Y343" s="1371"/>
      <c r="Z343" s="1371"/>
      <c r="AA343" s="1372"/>
      <c r="AB343" s="1147"/>
      <c r="AC343" s="1149"/>
      <c r="AD343" s="1149"/>
      <c r="AE343" s="1148"/>
      <c r="AF343" s="1199" t="s">
        <v>529</v>
      </c>
      <c r="AG343" s="1200"/>
      <c r="AH343" s="1147"/>
      <c r="AI343" s="1149"/>
      <c r="AJ343" s="1148"/>
      <c r="AK343" s="32"/>
      <c r="AM343" s="36"/>
      <c r="AN343" s="36"/>
    </row>
    <row r="344" spans="1:40" s="4" customFormat="1" ht="20.100000000000001" customHeight="1">
      <c r="B344" s="1147"/>
      <c r="C344" s="1149"/>
      <c r="D344" s="1149"/>
      <c r="E344" s="1149"/>
      <c r="F344" s="1148"/>
      <c r="G344" s="1147"/>
      <c r="H344" s="1149"/>
      <c r="I344" s="1149"/>
      <c r="J344" s="1148"/>
      <c r="K344" s="1199" t="s">
        <v>529</v>
      </c>
      <c r="L344" s="1200"/>
      <c r="M344" s="1199"/>
      <c r="N344" s="1200"/>
      <c r="O344" s="1147" t="s">
        <v>245</v>
      </c>
      <c r="P344" s="1149"/>
      <c r="Q344" s="1149"/>
      <c r="R344" s="1149"/>
      <c r="S344" s="1149"/>
      <c r="T344" s="1148"/>
      <c r="U344" s="1370"/>
      <c r="V344" s="1371"/>
      <c r="W344" s="1371"/>
      <c r="X344" s="1371"/>
      <c r="Y344" s="1371"/>
      <c r="Z344" s="1371"/>
      <c r="AA344" s="1372"/>
      <c r="AB344" s="1147"/>
      <c r="AC344" s="1149"/>
      <c r="AD344" s="1149"/>
      <c r="AE344" s="1148"/>
      <c r="AF344" s="1199" t="s">
        <v>529</v>
      </c>
      <c r="AG344" s="1200"/>
      <c r="AH344" s="1147"/>
      <c r="AI344" s="1149"/>
      <c r="AJ344" s="1148"/>
      <c r="AK344" s="32"/>
      <c r="AM344" s="36"/>
      <c r="AN344" s="36"/>
    </row>
    <row r="345" spans="1:40" s="4" customFormat="1" ht="20.100000000000001" customHeight="1">
      <c r="B345" s="1147"/>
      <c r="C345" s="1149"/>
      <c r="D345" s="1149"/>
      <c r="E345" s="1149"/>
      <c r="F345" s="1148"/>
      <c r="G345" s="1147"/>
      <c r="H345" s="1149"/>
      <c r="I345" s="1149"/>
      <c r="J345" s="1148"/>
      <c r="K345" s="1199" t="s">
        <v>529</v>
      </c>
      <c r="L345" s="1200"/>
      <c r="M345" s="1199"/>
      <c r="N345" s="1200"/>
      <c r="O345" s="1147" t="s">
        <v>245</v>
      </c>
      <c r="P345" s="1149"/>
      <c r="Q345" s="1149"/>
      <c r="R345" s="1149"/>
      <c r="S345" s="1149"/>
      <c r="T345" s="1148"/>
      <c r="U345" s="1370"/>
      <c r="V345" s="1371"/>
      <c r="W345" s="1371"/>
      <c r="X345" s="1371"/>
      <c r="Y345" s="1371"/>
      <c r="Z345" s="1371"/>
      <c r="AA345" s="1372"/>
      <c r="AB345" s="1147"/>
      <c r="AC345" s="1149"/>
      <c r="AD345" s="1149"/>
      <c r="AE345" s="1148"/>
      <c r="AF345" s="1199" t="s">
        <v>529</v>
      </c>
      <c r="AG345" s="1200"/>
      <c r="AH345" s="1147"/>
      <c r="AI345" s="1149"/>
      <c r="AJ345" s="1148"/>
      <c r="AK345" s="32"/>
      <c r="AM345" s="36"/>
      <c r="AN345" s="36"/>
    </row>
    <row r="346" spans="1:40" s="4" customFormat="1" ht="20.100000000000001" customHeight="1">
      <c r="B346" s="1147"/>
      <c r="C346" s="1149"/>
      <c r="D346" s="1149"/>
      <c r="E346" s="1149"/>
      <c r="F346" s="1148"/>
      <c r="G346" s="1147"/>
      <c r="H346" s="1149"/>
      <c r="I346" s="1149"/>
      <c r="J346" s="1148"/>
      <c r="K346" s="1199" t="s">
        <v>529</v>
      </c>
      <c r="L346" s="1200"/>
      <c r="M346" s="1199"/>
      <c r="N346" s="1200"/>
      <c r="O346" s="1147" t="s">
        <v>245</v>
      </c>
      <c r="P346" s="1149"/>
      <c r="Q346" s="1149"/>
      <c r="R346" s="1149"/>
      <c r="S346" s="1149"/>
      <c r="T346" s="1148"/>
      <c r="U346" s="1370"/>
      <c r="V346" s="1371"/>
      <c r="W346" s="1371"/>
      <c r="X346" s="1371"/>
      <c r="Y346" s="1371"/>
      <c r="Z346" s="1371"/>
      <c r="AA346" s="1372"/>
      <c r="AB346" s="1147"/>
      <c r="AC346" s="1149"/>
      <c r="AD346" s="1149"/>
      <c r="AE346" s="1148"/>
      <c r="AF346" s="1199" t="s">
        <v>529</v>
      </c>
      <c r="AG346" s="1200"/>
      <c r="AH346" s="1147"/>
      <c r="AI346" s="1149"/>
      <c r="AJ346" s="1148"/>
      <c r="AK346" s="32"/>
      <c r="AM346" s="36"/>
      <c r="AN346" s="36"/>
    </row>
    <row r="347" spans="1:40" s="36" customFormat="1" ht="20.100000000000001" customHeight="1">
      <c r="A347" s="4"/>
      <c r="B347" s="1147"/>
      <c r="C347" s="1149"/>
      <c r="D347" s="1149"/>
      <c r="E347" s="1149"/>
      <c r="F347" s="1148"/>
      <c r="G347" s="1147"/>
      <c r="H347" s="1149"/>
      <c r="I347" s="1149"/>
      <c r="J347" s="1148"/>
      <c r="K347" s="1199" t="s">
        <v>529</v>
      </c>
      <c r="L347" s="1200"/>
      <c r="M347" s="1199"/>
      <c r="N347" s="1200"/>
      <c r="O347" s="1147" t="s">
        <v>245</v>
      </c>
      <c r="P347" s="1149"/>
      <c r="Q347" s="1149"/>
      <c r="R347" s="1149"/>
      <c r="S347" s="1149"/>
      <c r="T347" s="1148"/>
      <c r="U347" s="1370"/>
      <c r="V347" s="1371"/>
      <c r="W347" s="1371"/>
      <c r="X347" s="1371"/>
      <c r="Y347" s="1371"/>
      <c r="Z347" s="1371"/>
      <c r="AA347" s="1372"/>
      <c r="AB347" s="1147"/>
      <c r="AC347" s="1149"/>
      <c r="AD347" s="1149"/>
      <c r="AE347" s="1148"/>
      <c r="AF347" s="1199" t="s">
        <v>529</v>
      </c>
      <c r="AG347" s="1200"/>
      <c r="AH347" s="1147"/>
      <c r="AI347" s="1149"/>
      <c r="AJ347" s="1148"/>
      <c r="AK347" s="32"/>
    </row>
    <row r="348" spans="1:40" s="21" customFormat="1" ht="14.1" customHeight="1">
      <c r="A348" s="1184" t="s">
        <v>674</v>
      </c>
      <c r="B348" s="1184"/>
      <c r="C348" s="207">
        <v>1</v>
      </c>
      <c r="D348" s="36" t="s">
        <v>1503</v>
      </c>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M348" s="36"/>
      <c r="AN348" s="36"/>
    </row>
    <row r="349" spans="1:40" s="21" customFormat="1" ht="14.1" customHeight="1">
      <c r="B349" s="54"/>
      <c r="C349" s="207">
        <v>2</v>
      </c>
      <c r="D349" s="36" t="s">
        <v>1504</v>
      </c>
      <c r="AM349" s="36"/>
      <c r="AN349" s="36"/>
    </row>
    <row r="350" spans="1:40" s="21" customFormat="1" ht="14.1" customHeight="1">
      <c r="B350" s="54"/>
      <c r="C350" s="207">
        <v>3</v>
      </c>
      <c r="D350" s="36" t="s">
        <v>1505</v>
      </c>
      <c r="AM350" s="36"/>
      <c r="AN350" s="36"/>
    </row>
    <row r="351" spans="1:40" s="21" customFormat="1" ht="14.1" customHeight="1">
      <c r="B351" s="54"/>
      <c r="C351" s="207">
        <v>4</v>
      </c>
      <c r="D351" s="36" t="s">
        <v>1506</v>
      </c>
      <c r="AM351" s="36"/>
      <c r="AN351" s="36"/>
    </row>
    <row r="352" spans="1:40" s="21" customFormat="1" ht="14.1" customHeight="1">
      <c r="B352" s="54"/>
      <c r="C352" s="207">
        <v>5</v>
      </c>
      <c r="D352" s="36" t="s">
        <v>1507</v>
      </c>
      <c r="AM352" s="36"/>
      <c r="AN352" s="36"/>
    </row>
    <row r="353" spans="1:40" s="21" customFormat="1" ht="14.1" customHeight="1">
      <c r="B353" s="54"/>
      <c r="C353" s="207"/>
      <c r="D353" s="36" t="s">
        <v>1508</v>
      </c>
      <c r="AM353" s="36"/>
      <c r="AN353" s="36"/>
    </row>
    <row r="354" spans="1:40" s="21" customFormat="1" ht="14.1" customHeight="1">
      <c r="B354" s="54"/>
      <c r="C354" s="207">
        <v>6</v>
      </c>
      <c r="D354" s="36" t="s">
        <v>1509</v>
      </c>
      <c r="AM354" s="36"/>
      <c r="AN354" s="36"/>
    </row>
    <row r="355" spans="1:40" s="21" customFormat="1" ht="16.05" customHeight="1">
      <c r="F355" s="21" t="s">
        <v>161</v>
      </c>
      <c r="AB355" s="21" t="str">
        <f>表紙!D28</f>
        <v>　　　　　　保育所（園）　   　</v>
      </c>
      <c r="AM355" s="36"/>
      <c r="AN355" s="36"/>
    </row>
    <row r="356" spans="1:40" s="4" customFormat="1" ht="20.100000000000001" customHeight="1">
      <c r="A356" s="753" t="s">
        <v>1962</v>
      </c>
      <c r="B356" s="3" t="s">
        <v>1979</v>
      </c>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M356" s="36"/>
      <c r="AN356" s="36"/>
    </row>
    <row r="357" spans="1:40" s="4" customFormat="1" ht="20.100000000000001" customHeight="1">
      <c r="B357" s="327" t="s">
        <v>129</v>
      </c>
      <c r="C357" s="328"/>
      <c r="D357" s="328"/>
      <c r="E357" s="328"/>
      <c r="F357" s="328"/>
      <c r="G357" s="328"/>
      <c r="H357" s="328"/>
      <c r="I357" s="328"/>
      <c r="J357" s="328"/>
      <c r="K357" s="328"/>
      <c r="L357" s="328"/>
      <c r="M357" s="328"/>
      <c r="N357" s="328"/>
      <c r="O357" s="328"/>
      <c r="P357" s="328"/>
      <c r="Q357" s="328"/>
      <c r="R357" s="328"/>
      <c r="S357" s="328"/>
      <c r="T357" s="328"/>
      <c r="U357" s="328"/>
      <c r="V357" s="329"/>
      <c r="W357" s="1185" t="s">
        <v>130</v>
      </c>
      <c r="X357" s="1186"/>
      <c r="Y357" s="1186"/>
      <c r="Z357" s="1186"/>
      <c r="AA357" s="1186"/>
      <c r="AB357" s="1186"/>
      <c r="AC357" s="1186"/>
      <c r="AD357" s="1186"/>
      <c r="AE357" s="1186"/>
      <c r="AF357" s="1186"/>
      <c r="AG357" s="1186"/>
      <c r="AH357" s="1186"/>
      <c r="AI357" s="1186"/>
      <c r="AJ357" s="1187"/>
      <c r="AK357" s="241"/>
      <c r="AM357" s="36"/>
      <c r="AN357" s="36"/>
    </row>
    <row r="358" spans="1:40" s="4" customFormat="1" ht="20.100000000000001" customHeight="1">
      <c r="B358" s="327" t="s">
        <v>550</v>
      </c>
      <c r="C358" s="328"/>
      <c r="D358" s="328"/>
      <c r="E358" s="328"/>
      <c r="F358" s="329"/>
      <c r="G358" s="327" t="s">
        <v>126</v>
      </c>
      <c r="H358" s="328"/>
      <c r="I358" s="328"/>
      <c r="J358" s="329"/>
      <c r="K358" s="327" t="s">
        <v>324</v>
      </c>
      <c r="L358" s="328"/>
      <c r="M358" s="329"/>
      <c r="N358" s="1263" t="s">
        <v>264</v>
      </c>
      <c r="O358" s="1503"/>
      <c r="P358" s="327" t="s">
        <v>128</v>
      </c>
      <c r="Q358" s="328"/>
      <c r="R358" s="328"/>
      <c r="S358" s="328"/>
      <c r="T358" s="328"/>
      <c r="U358" s="328"/>
      <c r="V358" s="329"/>
      <c r="W358" s="327" t="s">
        <v>550</v>
      </c>
      <c r="X358" s="328"/>
      <c r="Y358" s="328"/>
      <c r="Z358" s="328"/>
      <c r="AA358" s="329"/>
      <c r="AB358" s="1263" t="s">
        <v>264</v>
      </c>
      <c r="AC358" s="1503"/>
      <c r="AD358" s="1185" t="s">
        <v>127</v>
      </c>
      <c r="AE358" s="1186"/>
      <c r="AF358" s="1186"/>
      <c r="AG358" s="1186"/>
      <c r="AH358" s="1186"/>
      <c r="AI358" s="1186"/>
      <c r="AJ358" s="1187"/>
      <c r="AK358" s="241"/>
      <c r="AM358" s="36"/>
      <c r="AN358" s="36"/>
    </row>
    <row r="359" spans="1:40" s="4" customFormat="1" ht="20.100000000000001" customHeight="1">
      <c r="B359" s="117" t="s">
        <v>318</v>
      </c>
      <c r="C359" s="1188" t="s">
        <v>149</v>
      </c>
      <c r="D359" s="1189"/>
      <c r="E359" s="1189"/>
      <c r="F359" s="1190"/>
      <c r="G359" s="1188" t="s">
        <v>131</v>
      </c>
      <c r="H359" s="1189"/>
      <c r="I359" s="1189"/>
      <c r="J359" s="1190"/>
      <c r="K359" s="1188" t="s">
        <v>445</v>
      </c>
      <c r="L359" s="1189"/>
      <c r="M359" s="1190"/>
      <c r="N359" s="1188" t="s">
        <v>330</v>
      </c>
      <c r="O359" s="1190"/>
      <c r="P359" s="1188" t="s">
        <v>162</v>
      </c>
      <c r="Q359" s="1189"/>
      <c r="R359" s="1189"/>
      <c r="S359" s="1189"/>
      <c r="T359" s="1189"/>
      <c r="U359" s="1189"/>
      <c r="V359" s="1190"/>
      <c r="W359" s="1188" t="s">
        <v>163</v>
      </c>
      <c r="X359" s="1189"/>
      <c r="Y359" s="1189"/>
      <c r="Z359" s="1189"/>
      <c r="AA359" s="1190"/>
      <c r="AB359" s="1188" t="s">
        <v>330</v>
      </c>
      <c r="AC359" s="1190"/>
      <c r="AD359" s="1188" t="s">
        <v>162</v>
      </c>
      <c r="AE359" s="1189"/>
      <c r="AF359" s="1189"/>
      <c r="AG359" s="1189"/>
      <c r="AH359" s="1189"/>
      <c r="AI359" s="1189"/>
      <c r="AJ359" s="1190"/>
      <c r="AK359" s="32"/>
      <c r="AM359" s="36"/>
      <c r="AN359" s="36"/>
    </row>
    <row r="360" spans="1:40" s="4" customFormat="1" ht="20.100000000000001" customHeight="1">
      <c r="B360" s="1147"/>
      <c r="C360" s="1149"/>
      <c r="D360" s="1149"/>
      <c r="E360" s="1149"/>
      <c r="F360" s="1148"/>
      <c r="G360" s="1147"/>
      <c r="H360" s="1149"/>
      <c r="I360" s="1149"/>
      <c r="J360" s="1148"/>
      <c r="K360" s="1147"/>
      <c r="L360" s="1149"/>
      <c r="M360" s="1148"/>
      <c r="N360" s="1199" t="s">
        <v>529</v>
      </c>
      <c r="O360" s="1200"/>
      <c r="P360" s="28" t="s">
        <v>147</v>
      </c>
      <c r="Q360" s="30"/>
      <c r="R360" s="30"/>
      <c r="S360" s="30"/>
      <c r="T360" s="30"/>
      <c r="U360" s="30"/>
      <c r="V360" s="29"/>
      <c r="W360" s="1147"/>
      <c r="X360" s="1149"/>
      <c r="Y360" s="1149"/>
      <c r="Z360" s="1149"/>
      <c r="AA360" s="1148"/>
      <c r="AB360" s="1199" t="s">
        <v>529</v>
      </c>
      <c r="AC360" s="1200"/>
      <c r="AD360" s="1147" t="s">
        <v>147</v>
      </c>
      <c r="AE360" s="1149"/>
      <c r="AF360" s="1149"/>
      <c r="AG360" s="1149"/>
      <c r="AH360" s="1149"/>
      <c r="AI360" s="1149"/>
      <c r="AJ360" s="1148"/>
      <c r="AK360" s="31"/>
      <c r="AM360" s="36"/>
      <c r="AN360" s="36"/>
    </row>
    <row r="361" spans="1:40" s="4" customFormat="1" ht="20.100000000000001" customHeight="1">
      <c r="B361" s="1147"/>
      <c r="C361" s="1149"/>
      <c r="D361" s="1149"/>
      <c r="E361" s="1149"/>
      <c r="F361" s="1148"/>
      <c r="G361" s="1147"/>
      <c r="H361" s="1149"/>
      <c r="I361" s="1149"/>
      <c r="J361" s="1148"/>
      <c r="K361" s="1147"/>
      <c r="L361" s="1149"/>
      <c r="M361" s="1148"/>
      <c r="N361" s="1199" t="s">
        <v>529</v>
      </c>
      <c r="O361" s="1200"/>
      <c r="P361" s="28" t="s">
        <v>147</v>
      </c>
      <c r="Q361" s="30"/>
      <c r="R361" s="30"/>
      <c r="S361" s="30"/>
      <c r="T361" s="30"/>
      <c r="U361" s="30"/>
      <c r="V361" s="29"/>
      <c r="W361" s="1147"/>
      <c r="X361" s="1149"/>
      <c r="Y361" s="1149"/>
      <c r="Z361" s="1149"/>
      <c r="AA361" s="1148"/>
      <c r="AB361" s="1199" t="s">
        <v>529</v>
      </c>
      <c r="AC361" s="1200"/>
      <c r="AD361" s="1147" t="s">
        <v>147</v>
      </c>
      <c r="AE361" s="1149"/>
      <c r="AF361" s="1149"/>
      <c r="AG361" s="1149"/>
      <c r="AH361" s="1149"/>
      <c r="AI361" s="1149"/>
      <c r="AJ361" s="1148"/>
      <c r="AK361" s="31"/>
      <c r="AM361" s="36"/>
      <c r="AN361" s="36"/>
    </row>
    <row r="362" spans="1:40" s="4" customFormat="1" ht="20.100000000000001" customHeight="1">
      <c r="A362" s="21"/>
      <c r="B362" s="1147"/>
      <c r="C362" s="1149"/>
      <c r="D362" s="1149"/>
      <c r="E362" s="1149"/>
      <c r="F362" s="1148"/>
      <c r="G362" s="1147"/>
      <c r="H362" s="1149"/>
      <c r="I362" s="1149"/>
      <c r="J362" s="1148"/>
      <c r="K362" s="1147"/>
      <c r="L362" s="1149"/>
      <c r="M362" s="1148"/>
      <c r="N362" s="1199" t="s">
        <v>529</v>
      </c>
      <c r="O362" s="1200"/>
      <c r="P362" s="28" t="s">
        <v>147</v>
      </c>
      <c r="Q362" s="30"/>
      <c r="R362" s="30"/>
      <c r="S362" s="30"/>
      <c r="T362" s="30"/>
      <c r="U362" s="30"/>
      <c r="V362" s="29"/>
      <c r="W362" s="1147"/>
      <c r="X362" s="1149"/>
      <c r="Y362" s="1149"/>
      <c r="Z362" s="1149"/>
      <c r="AA362" s="1148"/>
      <c r="AB362" s="1199" t="s">
        <v>529</v>
      </c>
      <c r="AC362" s="1200"/>
      <c r="AD362" s="1147" t="s">
        <v>147</v>
      </c>
      <c r="AE362" s="1149"/>
      <c r="AF362" s="1149"/>
      <c r="AG362" s="1149"/>
      <c r="AH362" s="1149"/>
      <c r="AI362" s="1149"/>
      <c r="AJ362" s="1148"/>
      <c r="AK362" s="31"/>
      <c r="AM362" s="36"/>
      <c r="AN362" s="36"/>
    </row>
    <row r="363" spans="1:40" s="4" customFormat="1" ht="14.1" customHeight="1">
      <c r="A363" s="1184" t="s">
        <v>674</v>
      </c>
      <c r="B363" s="1184"/>
      <c r="C363" s="207">
        <v>1</v>
      </c>
      <c r="D363" s="36" t="s">
        <v>1510</v>
      </c>
      <c r="E363" s="36"/>
      <c r="F363" s="36"/>
      <c r="G363" s="36"/>
      <c r="H363" s="36"/>
      <c r="I363" s="36"/>
      <c r="J363" s="36"/>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M363" s="36"/>
      <c r="AN363" s="36"/>
    </row>
    <row r="364" spans="1:40" s="4" customFormat="1" ht="14.1" customHeight="1">
      <c r="A364" s="36"/>
      <c r="B364" s="54"/>
      <c r="C364" s="207">
        <v>2</v>
      </c>
      <c r="D364" s="36" t="s">
        <v>1511</v>
      </c>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M364" s="36"/>
      <c r="AN364" s="36"/>
    </row>
    <row r="365" spans="1:40" s="4" customFormat="1" ht="10.5" customHeight="1">
      <c r="A365" s="36"/>
      <c r="B365" s="54"/>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M365" s="36"/>
      <c r="AN365" s="36"/>
    </row>
    <row r="366" spans="1:40" s="4" customFormat="1" ht="20.100000000000001" customHeight="1">
      <c r="B366" s="4" t="s">
        <v>262</v>
      </c>
      <c r="AM366" s="36"/>
      <c r="AN366" s="36"/>
    </row>
    <row r="367" spans="1:40" s="4" customFormat="1" ht="20.100000000000001" customHeight="1">
      <c r="C367" s="710" t="s">
        <v>1634</v>
      </c>
      <c r="D367" s="666" t="s">
        <v>1709</v>
      </c>
      <c r="E367" s="659"/>
      <c r="F367" s="659"/>
      <c r="G367" s="659"/>
      <c r="H367" s="659"/>
      <c r="I367" s="659"/>
      <c r="J367" s="659"/>
      <c r="K367" s="659"/>
      <c r="L367" s="659"/>
      <c r="M367" s="659"/>
      <c r="N367" s="659"/>
      <c r="O367" s="659"/>
      <c r="P367" s="659"/>
      <c r="Q367" s="659"/>
      <c r="R367" s="659"/>
      <c r="S367" s="659"/>
      <c r="T367" s="659"/>
      <c r="U367" s="659"/>
      <c r="V367" s="659"/>
      <c r="W367" s="659"/>
      <c r="X367" s="659"/>
      <c r="Y367" s="659"/>
      <c r="Z367" s="659"/>
      <c r="AA367" s="659"/>
      <c r="AB367" s="659"/>
      <c r="AC367" s="659"/>
      <c r="AE367" s="44" t="s">
        <v>141</v>
      </c>
      <c r="AF367" s="1231" t="s">
        <v>558</v>
      </c>
      <c r="AG367" s="1231"/>
      <c r="AH367" s="1231"/>
      <c r="AI367" s="1231"/>
      <c r="AJ367" s="1231"/>
      <c r="AK367" s="44" t="s">
        <v>28</v>
      </c>
      <c r="AM367" s="36"/>
      <c r="AN367" s="36"/>
    </row>
    <row r="368" spans="1:40" s="4" customFormat="1" ht="20.100000000000001" customHeight="1">
      <c r="C368" s="710" t="s">
        <v>1715</v>
      </c>
      <c r="D368" s="666" t="s">
        <v>1710</v>
      </c>
      <c r="E368" s="659"/>
      <c r="F368" s="659"/>
      <c r="G368" s="659"/>
      <c r="H368" s="659"/>
      <c r="I368" s="659"/>
      <c r="J368" s="659"/>
      <c r="K368" s="659"/>
      <c r="L368" s="659"/>
      <c r="M368" s="659"/>
      <c r="N368" s="659"/>
      <c r="O368" s="659"/>
      <c r="P368" s="659"/>
      <c r="Q368" s="659"/>
      <c r="R368" s="659"/>
      <c r="S368" s="659"/>
      <c r="T368" s="659"/>
      <c r="U368" s="659"/>
      <c r="V368" s="659"/>
      <c r="W368" s="659"/>
      <c r="X368" s="659"/>
      <c r="Y368" s="659"/>
      <c r="Z368" s="659"/>
      <c r="AA368" s="659"/>
      <c r="AB368" s="659"/>
      <c r="AC368" s="659"/>
      <c r="AE368" s="44" t="s">
        <v>141</v>
      </c>
      <c r="AF368" s="1231" t="s">
        <v>558</v>
      </c>
      <c r="AG368" s="1231"/>
      <c r="AH368" s="1231"/>
      <c r="AI368" s="1231"/>
      <c r="AJ368" s="1231"/>
      <c r="AK368" s="44" t="s">
        <v>28</v>
      </c>
      <c r="AM368" s="36"/>
      <c r="AN368" s="36"/>
    </row>
    <row r="369" spans="1:40" s="4" customFormat="1" ht="20.100000000000001" customHeight="1">
      <c r="C369" s="710" t="s">
        <v>1604</v>
      </c>
      <c r="D369" s="666" t="s">
        <v>1711</v>
      </c>
      <c r="E369" s="659"/>
      <c r="F369" s="659"/>
      <c r="G369" s="659"/>
      <c r="H369" s="659"/>
      <c r="I369" s="659"/>
      <c r="J369" s="659"/>
      <c r="K369" s="659"/>
      <c r="L369" s="659"/>
      <c r="M369" s="659"/>
      <c r="N369" s="659"/>
      <c r="O369" s="659"/>
      <c r="P369" s="659"/>
      <c r="Q369" s="659"/>
      <c r="R369" s="659"/>
      <c r="S369" s="659"/>
      <c r="T369" s="659"/>
      <c r="U369" s="659"/>
      <c r="V369" s="659"/>
      <c r="W369" s="659"/>
      <c r="X369" s="659"/>
      <c r="Y369" s="659"/>
      <c r="Z369" s="659"/>
      <c r="AA369" s="659"/>
      <c r="AB369" s="659"/>
      <c r="AC369" s="659"/>
      <c r="AE369" s="44" t="s">
        <v>141</v>
      </c>
      <c r="AF369" s="1231" t="s">
        <v>558</v>
      </c>
      <c r="AG369" s="1231"/>
      <c r="AH369" s="1231"/>
      <c r="AI369" s="1231"/>
      <c r="AJ369" s="1231"/>
      <c r="AK369" s="44" t="s">
        <v>28</v>
      </c>
      <c r="AM369" s="36"/>
      <c r="AN369" s="36"/>
    </row>
    <row r="370" spans="1:40" s="4" customFormat="1" ht="20.100000000000001" customHeight="1">
      <c r="C370" s="710" t="s">
        <v>1716</v>
      </c>
      <c r="D370" s="666" t="s">
        <v>1712</v>
      </c>
      <c r="E370" s="659"/>
      <c r="F370" s="659"/>
      <c r="G370" s="659"/>
      <c r="H370" s="659"/>
      <c r="I370" s="659"/>
      <c r="J370" s="659"/>
      <c r="K370" s="659"/>
      <c r="L370" s="659"/>
      <c r="M370" s="659"/>
      <c r="N370" s="659"/>
      <c r="O370" s="659"/>
      <c r="P370" s="659"/>
      <c r="Q370" s="659"/>
      <c r="R370" s="659"/>
      <c r="S370" s="659"/>
      <c r="T370" s="659"/>
      <c r="U370" s="659"/>
      <c r="V370" s="659"/>
      <c r="W370" s="659"/>
      <c r="X370" s="659"/>
      <c r="Y370" s="659"/>
      <c r="Z370" s="659"/>
      <c r="AA370" s="659"/>
      <c r="AB370" s="659"/>
      <c r="AC370" s="659"/>
      <c r="AE370" s="44" t="s">
        <v>141</v>
      </c>
      <c r="AF370" s="1231" t="s">
        <v>558</v>
      </c>
      <c r="AG370" s="1231"/>
      <c r="AH370" s="1231"/>
      <c r="AI370" s="1231"/>
      <c r="AJ370" s="1231"/>
      <c r="AK370" s="44" t="s">
        <v>28</v>
      </c>
      <c r="AM370" s="36"/>
      <c r="AN370" s="36"/>
    </row>
    <row r="371" spans="1:40" s="4" customFormat="1" ht="20.100000000000001" customHeight="1">
      <c r="C371" s="710" t="s">
        <v>1717</v>
      </c>
      <c r="D371" s="15" t="s">
        <v>1713</v>
      </c>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E371" s="44" t="s">
        <v>141</v>
      </c>
      <c r="AF371" s="1231" t="s">
        <v>558</v>
      </c>
      <c r="AG371" s="1231"/>
      <c r="AH371" s="1231"/>
      <c r="AI371" s="1231"/>
      <c r="AJ371" s="1231"/>
      <c r="AK371" s="44" t="s">
        <v>28</v>
      </c>
      <c r="AM371" s="36"/>
      <c r="AN371" s="36"/>
    </row>
    <row r="372" spans="1:40" s="4" customFormat="1" ht="20.100000000000001" customHeight="1">
      <c r="E372" s="710" t="s">
        <v>1718</v>
      </c>
      <c r="F372" s="15" t="s">
        <v>1714</v>
      </c>
      <c r="G372" s="341"/>
      <c r="H372" s="341"/>
      <c r="I372" s="341"/>
      <c r="J372" s="341"/>
      <c r="K372" s="341"/>
      <c r="L372" s="341"/>
      <c r="M372" s="341"/>
      <c r="N372" s="341"/>
      <c r="O372" s="341"/>
      <c r="P372" s="341"/>
      <c r="Q372" s="341"/>
      <c r="R372" s="341"/>
      <c r="S372" s="341"/>
      <c r="T372" s="341"/>
      <c r="U372" s="341"/>
      <c r="V372" s="341"/>
      <c r="W372" s="341"/>
      <c r="X372" s="341"/>
      <c r="Y372" s="341"/>
      <c r="Z372" s="341"/>
      <c r="AA372" s="341"/>
      <c r="AB372" s="341"/>
      <c r="AC372" s="341"/>
      <c r="AE372" s="44" t="s">
        <v>141</v>
      </c>
      <c r="AF372" s="1231" t="s">
        <v>558</v>
      </c>
      <c r="AG372" s="1231"/>
      <c r="AH372" s="1231"/>
      <c r="AI372" s="1231"/>
      <c r="AJ372" s="1231"/>
      <c r="AK372" s="44" t="s">
        <v>28</v>
      </c>
      <c r="AM372" s="36"/>
      <c r="AN372" s="36"/>
    </row>
    <row r="373" spans="1:40" s="21" customFormat="1" ht="20.100000000000001" customHeight="1">
      <c r="A373" s="4"/>
      <c r="B373" s="4"/>
      <c r="C373" s="711" t="s">
        <v>1719</v>
      </c>
      <c r="D373" s="4" t="s">
        <v>1720</v>
      </c>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E373" s="44" t="s">
        <v>141</v>
      </c>
      <c r="AF373" s="1231" t="s">
        <v>558</v>
      </c>
      <c r="AG373" s="1231"/>
      <c r="AH373" s="1231"/>
      <c r="AI373" s="1231"/>
      <c r="AJ373" s="1231"/>
      <c r="AK373" s="44" t="s">
        <v>28</v>
      </c>
      <c r="AM373" s="36"/>
      <c r="AN373" s="36"/>
    </row>
    <row r="374" spans="1:40" s="21" customFormat="1" ht="20.100000000000001" customHeight="1">
      <c r="A374" s="4"/>
      <c r="B374" s="4"/>
      <c r="C374" s="711" t="s">
        <v>1722</v>
      </c>
      <c r="D374" s="4" t="s">
        <v>1721</v>
      </c>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E374" s="44" t="s">
        <v>141</v>
      </c>
      <c r="AF374" s="1231" t="s">
        <v>558</v>
      </c>
      <c r="AG374" s="1231"/>
      <c r="AH374" s="1231"/>
      <c r="AI374" s="1231"/>
      <c r="AJ374" s="1231"/>
      <c r="AK374" s="44" t="s">
        <v>28</v>
      </c>
      <c r="AM374" s="36"/>
      <c r="AN374" s="36"/>
    </row>
    <row r="375" spans="1:40" s="21" customFormat="1" ht="20.100000000000001" customHeight="1">
      <c r="A375" s="4"/>
      <c r="B375" s="4"/>
      <c r="C375" s="707"/>
      <c r="D375" s="720" t="s">
        <v>1981</v>
      </c>
      <c r="E375" s="720"/>
      <c r="F375" s="720"/>
      <c r="G375" s="720"/>
      <c r="H375" s="720"/>
      <c r="I375" s="720"/>
      <c r="J375" s="720"/>
      <c r="K375" s="720"/>
      <c r="L375" s="720"/>
      <c r="M375" s="720"/>
      <c r="N375" s="720"/>
      <c r="O375" s="720"/>
      <c r="P375" s="720"/>
      <c r="Q375" s="720"/>
      <c r="R375" s="720"/>
      <c r="S375" s="720"/>
      <c r="T375" s="720"/>
      <c r="U375" s="720"/>
      <c r="V375" s="720"/>
      <c r="W375" s="720"/>
      <c r="X375" s="4"/>
      <c r="Y375" s="4"/>
      <c r="Z375" s="4"/>
      <c r="AA375" s="4"/>
      <c r="AB375" s="4"/>
      <c r="AC375" s="4"/>
      <c r="AD375" s="44"/>
      <c r="AJ375" s="44"/>
      <c r="AK375" s="44"/>
      <c r="AM375" s="36"/>
      <c r="AN375" s="36"/>
    </row>
    <row r="376" spans="1:40" s="21" customFormat="1" ht="20.100000000000001" customHeight="1">
      <c r="A376" s="4"/>
      <c r="B376" s="4"/>
      <c r="C376" s="711"/>
      <c r="D376" s="210" t="s">
        <v>302</v>
      </c>
      <c r="E376" s="4" t="s">
        <v>113</v>
      </c>
      <c r="F376" s="4"/>
      <c r="G376" s="4"/>
      <c r="H376" s="4"/>
      <c r="I376" s="4"/>
      <c r="J376" s="210" t="s">
        <v>302</v>
      </c>
      <c r="K376" s="4" t="s">
        <v>114</v>
      </c>
      <c r="L376" s="4"/>
      <c r="M376" s="4"/>
      <c r="N376" s="4"/>
      <c r="O376" s="4"/>
      <c r="P376" s="4"/>
      <c r="Q376" s="4"/>
      <c r="R376" s="4"/>
      <c r="S376" s="4"/>
      <c r="T376" s="210" t="s">
        <v>302</v>
      </c>
      <c r="U376" s="4" t="s">
        <v>186</v>
      </c>
      <c r="V376" s="4"/>
      <c r="W376" s="4"/>
      <c r="X376" s="4"/>
      <c r="AM376" s="36"/>
      <c r="AN376" s="36"/>
    </row>
    <row r="377" spans="1:40" s="21" customFormat="1" ht="20.100000000000001" customHeight="1">
      <c r="A377" s="4"/>
      <c r="B377" s="4"/>
      <c r="C377" s="711"/>
      <c r="D377" s="210" t="s">
        <v>100</v>
      </c>
      <c r="E377" s="1822" t="s">
        <v>115</v>
      </c>
      <c r="F377" s="1822"/>
      <c r="G377" s="1822"/>
      <c r="H377" s="1822"/>
      <c r="I377" s="1822"/>
      <c r="J377" s="1822"/>
      <c r="K377" s="1822"/>
      <c r="L377" s="1822"/>
      <c r="M377" s="1822"/>
      <c r="N377" s="1822"/>
      <c r="O377" s="1822"/>
      <c r="P377" s="1822"/>
      <c r="Q377" s="1822"/>
      <c r="R377" s="1822"/>
      <c r="S377" s="1822"/>
      <c r="T377" s="1822"/>
      <c r="U377" s="1822"/>
      <c r="V377" s="1822"/>
      <c r="W377" s="1822"/>
      <c r="X377" s="1822"/>
      <c r="Y377" s="1822"/>
      <c r="Z377" s="1822"/>
      <c r="AA377" s="1822"/>
      <c r="AB377" s="1822"/>
      <c r="AC377" s="1822"/>
      <c r="AD377" s="1822"/>
      <c r="AE377" s="1822"/>
      <c r="AF377" s="1822"/>
      <c r="AG377" s="1822"/>
      <c r="AH377" s="1822"/>
      <c r="AI377" s="1822"/>
      <c r="AJ377" s="1822"/>
      <c r="AK377" s="232"/>
      <c r="AM377" s="36"/>
      <c r="AN377" s="36"/>
    </row>
    <row r="378" spans="1:40" s="21" customFormat="1" ht="20.100000000000001" customHeight="1">
      <c r="A378" s="4"/>
      <c r="B378" s="4"/>
      <c r="C378" s="711"/>
      <c r="D378" s="210" t="s">
        <v>100</v>
      </c>
      <c r="E378" s="4" t="s">
        <v>116</v>
      </c>
      <c r="M378" s="4"/>
      <c r="N378" s="4"/>
      <c r="O378" s="4"/>
      <c r="P378" s="4"/>
      <c r="Q378" s="4"/>
      <c r="R378" s="4"/>
      <c r="S378" s="4"/>
      <c r="T378" s="4"/>
      <c r="U378" s="4"/>
      <c r="V378" s="4"/>
      <c r="W378" s="4"/>
      <c r="Z378" s="4"/>
      <c r="AA378" s="4"/>
      <c r="AB378" s="4"/>
      <c r="AC378" s="4"/>
      <c r="AD378" s="4"/>
      <c r="AE378" s="4"/>
      <c r="AF378" s="4"/>
      <c r="AG378" s="4"/>
      <c r="AH378" s="4"/>
      <c r="AI378" s="4"/>
      <c r="AJ378" s="4"/>
      <c r="AK378" s="4"/>
      <c r="AM378" s="36"/>
      <c r="AN378" s="36"/>
    </row>
    <row r="379" spans="1:40" s="21" customFormat="1" ht="20.100000000000001" customHeight="1">
      <c r="A379" s="4"/>
      <c r="B379" s="4"/>
      <c r="C379" s="711" t="s">
        <v>1723</v>
      </c>
      <c r="D379" s="4" t="s">
        <v>1724</v>
      </c>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E379" s="44" t="s">
        <v>141</v>
      </c>
      <c r="AF379" s="1231" t="s">
        <v>558</v>
      </c>
      <c r="AG379" s="1231"/>
      <c r="AH379" s="1231"/>
      <c r="AI379" s="1231"/>
      <c r="AJ379" s="1231"/>
      <c r="AK379" s="44" t="s">
        <v>28</v>
      </c>
      <c r="AM379" s="36"/>
      <c r="AN379" s="36"/>
    </row>
    <row r="380" spans="1:40" s="21" customFormat="1" ht="20.100000000000001" customHeight="1">
      <c r="A380" s="4"/>
      <c r="B380" s="4"/>
      <c r="C380" s="799"/>
      <c r="D380" s="808" t="s">
        <v>2080</v>
      </c>
      <c r="E380" s="808"/>
      <c r="F380" s="808"/>
      <c r="G380" s="808"/>
      <c r="H380" s="808"/>
      <c r="I380" s="808"/>
      <c r="J380" s="808"/>
      <c r="K380" s="808"/>
      <c r="L380" s="808"/>
      <c r="M380" s="808"/>
      <c r="N380" s="808"/>
      <c r="O380" s="808"/>
      <c r="P380" s="808"/>
      <c r="Q380" s="808"/>
      <c r="R380" s="808"/>
      <c r="S380" s="808"/>
      <c r="T380" s="808"/>
      <c r="U380" s="808"/>
      <c r="V380" s="808"/>
      <c r="W380" s="808"/>
      <c r="X380" s="4"/>
      <c r="Y380" s="4"/>
      <c r="Z380" s="4"/>
      <c r="AA380" s="4"/>
      <c r="AB380" s="4"/>
      <c r="AC380" s="4"/>
      <c r="AD380" s="801"/>
      <c r="AJ380" s="801"/>
      <c r="AK380" s="801"/>
      <c r="AM380" s="36"/>
      <c r="AN380" s="36"/>
    </row>
    <row r="381" spans="1:40" s="21" customFormat="1" ht="20.100000000000001" customHeight="1">
      <c r="A381" s="4"/>
      <c r="B381" s="4"/>
      <c r="C381" s="800"/>
      <c r="D381" s="210" t="s">
        <v>302</v>
      </c>
      <c r="E381" s="4" t="s">
        <v>2081</v>
      </c>
      <c r="F381" s="4"/>
      <c r="G381" s="4"/>
      <c r="H381" s="4"/>
      <c r="I381" s="4"/>
      <c r="J381" s="210" t="s">
        <v>302</v>
      </c>
      <c r="K381" s="4" t="s">
        <v>2082</v>
      </c>
      <c r="L381" s="4"/>
      <c r="M381" s="4"/>
      <c r="N381" s="4"/>
      <c r="O381" s="4"/>
      <c r="P381" s="4"/>
      <c r="Q381" s="210" t="s">
        <v>302</v>
      </c>
      <c r="R381" s="4" t="s">
        <v>2083</v>
      </c>
      <c r="S381" s="4"/>
      <c r="T381" s="4"/>
      <c r="W381" s="210" t="s">
        <v>302</v>
      </c>
      <c r="X381" s="4" t="s">
        <v>2084</v>
      </c>
      <c r="Y381" s="4"/>
      <c r="Z381" s="4"/>
      <c r="AM381" s="36"/>
      <c r="AN381" s="36"/>
    </row>
    <row r="382" spans="1:40" s="36" customFormat="1" ht="20.100000000000001" customHeight="1">
      <c r="A382" s="4"/>
      <c r="B382" s="4"/>
      <c r="C382" s="44" t="s">
        <v>1725</v>
      </c>
      <c r="D382" s="4" t="s">
        <v>1726</v>
      </c>
      <c r="E382" s="4"/>
      <c r="F382" s="4"/>
      <c r="G382" s="4"/>
      <c r="H382" s="4"/>
      <c r="I382" s="4"/>
      <c r="J382" s="4"/>
      <c r="K382" s="4"/>
      <c r="L382" s="4"/>
      <c r="M382" s="4"/>
      <c r="N382" s="4"/>
      <c r="O382" s="4"/>
      <c r="P382" s="4"/>
      <c r="Q382" s="4"/>
      <c r="R382" s="4"/>
      <c r="S382" s="4"/>
      <c r="T382" s="4"/>
      <c r="U382" s="4"/>
      <c r="V382" s="4"/>
      <c r="W382" s="4"/>
      <c r="X382" s="4"/>
      <c r="Z382" s="44" t="s">
        <v>141</v>
      </c>
      <c r="AA382" s="1212" t="s">
        <v>559</v>
      </c>
      <c r="AB382" s="1212"/>
      <c r="AC382" s="44" t="s">
        <v>632</v>
      </c>
      <c r="AD382" s="1291"/>
      <c r="AE382" s="1291"/>
      <c r="AF382" s="22" t="s">
        <v>467</v>
      </c>
      <c r="AG382" s="44" t="s">
        <v>634</v>
      </c>
      <c r="AH382" s="44" t="s">
        <v>635</v>
      </c>
      <c r="AI382" s="1212" t="s">
        <v>560</v>
      </c>
      <c r="AJ382" s="1212"/>
      <c r="AK382" s="44" t="s">
        <v>633</v>
      </c>
    </row>
    <row r="383" spans="1:40" s="36" customFormat="1" ht="20.100000000000001" customHeight="1">
      <c r="A383" s="4"/>
      <c r="B383" s="4"/>
      <c r="C383" s="44" t="s">
        <v>1727</v>
      </c>
      <c r="D383" s="4" t="s">
        <v>1728</v>
      </c>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E383" s="44" t="s">
        <v>636</v>
      </c>
      <c r="AF383" s="1231" t="s">
        <v>558</v>
      </c>
      <c r="AG383" s="1231"/>
      <c r="AH383" s="1231"/>
      <c r="AI383" s="1231"/>
      <c r="AJ383" s="1231"/>
      <c r="AK383" s="44" t="s">
        <v>633</v>
      </c>
    </row>
    <row r="384" spans="1:40" ht="20.100000000000001" customHeight="1">
      <c r="A384" s="4"/>
      <c r="B384" s="4"/>
      <c r="C384" s="44" t="s">
        <v>1729</v>
      </c>
      <c r="D384" s="4" t="s">
        <v>1730</v>
      </c>
      <c r="E384" s="4"/>
      <c r="F384" s="4"/>
      <c r="G384" s="4"/>
      <c r="H384" s="4"/>
      <c r="I384" s="4"/>
      <c r="J384" s="4"/>
      <c r="K384" s="4"/>
      <c r="L384" s="4"/>
      <c r="M384" s="4"/>
      <c r="N384" s="4"/>
      <c r="O384" s="4"/>
      <c r="P384" s="4"/>
      <c r="Q384" s="4"/>
      <c r="S384" s="44" t="s">
        <v>636</v>
      </c>
      <c r="T384" s="1292" t="s">
        <v>30</v>
      </c>
      <c r="U384" s="1292"/>
      <c r="V384" s="1292"/>
      <c r="W384" s="1292"/>
      <c r="X384" s="1292"/>
      <c r="Y384" s="102" t="s">
        <v>637</v>
      </c>
      <c r="Z384" s="1292" t="s">
        <v>31</v>
      </c>
      <c r="AA384" s="1292"/>
      <c r="AB384" s="1292"/>
      <c r="AC384" s="1292"/>
      <c r="AD384" s="1292"/>
      <c r="AE384" s="102" t="s">
        <v>637</v>
      </c>
      <c r="AF384" s="1292" t="s">
        <v>32</v>
      </c>
      <c r="AG384" s="1292"/>
      <c r="AH384" s="1292"/>
      <c r="AI384" s="1292"/>
      <c r="AJ384" s="1292"/>
      <c r="AK384" s="44" t="s">
        <v>633</v>
      </c>
    </row>
    <row r="385" spans="1:40" ht="20.100000000000001" customHeight="1">
      <c r="A385" s="219"/>
      <c r="B385" s="219"/>
      <c r="C385" s="711" t="s">
        <v>1731</v>
      </c>
      <c r="D385" s="10" t="s">
        <v>1732</v>
      </c>
      <c r="E385" s="10"/>
      <c r="F385" s="10"/>
      <c r="G385" s="10"/>
      <c r="H385" s="32"/>
      <c r="I385" s="32"/>
      <c r="J385" s="4"/>
      <c r="K385" s="4"/>
      <c r="L385" s="4"/>
      <c r="M385" s="4"/>
      <c r="N385" s="4"/>
      <c r="O385" s="4"/>
      <c r="P385" s="4"/>
      <c r="Q385" s="4"/>
      <c r="R385" s="4"/>
      <c r="S385" s="4"/>
      <c r="T385" s="4"/>
      <c r="U385" s="4"/>
      <c r="V385" s="4"/>
      <c r="W385" s="4"/>
      <c r="X385" s="4"/>
      <c r="Y385" s="15"/>
      <c r="Z385" s="15"/>
      <c r="AA385" s="15"/>
      <c r="AB385" s="15"/>
      <c r="AC385" s="15"/>
      <c r="AE385" s="101" t="s">
        <v>636</v>
      </c>
      <c r="AF385" s="1231" t="s">
        <v>558</v>
      </c>
      <c r="AG385" s="1231"/>
      <c r="AH385" s="1231"/>
      <c r="AI385" s="1231"/>
      <c r="AJ385" s="1231"/>
      <c r="AK385" s="101" t="s">
        <v>633</v>
      </c>
    </row>
    <row r="386" spans="1:40" ht="20.100000000000001" customHeight="1">
      <c r="A386" s="219"/>
      <c r="B386" s="219"/>
      <c r="C386" s="711" t="s">
        <v>1737</v>
      </c>
      <c r="D386" s="10" t="s">
        <v>1733</v>
      </c>
      <c r="E386" s="10"/>
      <c r="F386" s="10"/>
      <c r="G386" s="10"/>
      <c r="H386" s="32"/>
      <c r="I386" s="32"/>
      <c r="J386" s="4"/>
      <c r="K386" s="4"/>
      <c r="L386" s="4"/>
      <c r="M386" s="4"/>
      <c r="N386" s="4"/>
      <c r="O386" s="4"/>
      <c r="P386" s="4"/>
      <c r="Q386" s="4"/>
      <c r="R386" s="4"/>
      <c r="S386" s="4"/>
      <c r="T386" s="4"/>
      <c r="U386" s="4"/>
      <c r="V386" s="4"/>
      <c r="W386" s="4"/>
      <c r="X386" s="4"/>
      <c r="Y386" s="15"/>
      <c r="Z386" s="15"/>
      <c r="AA386" s="15"/>
      <c r="AB386" s="15"/>
      <c r="AC386" s="15"/>
      <c r="AD386" s="15"/>
      <c r="AE386" s="15"/>
      <c r="AF386" s="44"/>
      <c r="AG386" s="44"/>
      <c r="AH386" s="15"/>
      <c r="AI386" s="15"/>
      <c r="AK386" s="15"/>
    </row>
    <row r="387" spans="1:40" ht="20.100000000000001" customHeight="1">
      <c r="A387" s="219"/>
      <c r="B387" s="219"/>
      <c r="C387" s="711"/>
      <c r="D387" s="186" t="s">
        <v>638</v>
      </c>
      <c r="E387" s="10" t="s">
        <v>60</v>
      </c>
      <c r="F387" s="10"/>
      <c r="G387" s="10"/>
      <c r="H387" s="32"/>
      <c r="I387" s="32"/>
      <c r="J387" s="4"/>
      <c r="K387" s="4"/>
      <c r="L387" s="4"/>
      <c r="M387" s="4"/>
      <c r="N387" s="4"/>
      <c r="O387" s="4"/>
      <c r="P387" s="4"/>
      <c r="Q387" s="4"/>
      <c r="R387" s="4"/>
      <c r="S387" s="4"/>
      <c r="T387" s="4"/>
      <c r="U387" s="4"/>
      <c r="V387" s="4"/>
      <c r="W387" s="4"/>
      <c r="X387" s="4"/>
      <c r="Y387" s="15"/>
      <c r="Z387" s="15"/>
      <c r="AA387" s="15"/>
      <c r="AB387" s="15"/>
      <c r="AC387" s="15"/>
      <c r="AE387" s="712" t="s">
        <v>636</v>
      </c>
      <c r="AF387" s="1231" t="s">
        <v>558</v>
      </c>
      <c r="AG387" s="1231"/>
      <c r="AH387" s="1231"/>
      <c r="AI387" s="1231"/>
      <c r="AJ387" s="1231"/>
      <c r="AK387" s="101" t="s">
        <v>633</v>
      </c>
    </row>
    <row r="388" spans="1:40" ht="20.100000000000001" customHeight="1">
      <c r="A388" s="219"/>
      <c r="B388" s="219"/>
      <c r="C388" s="757"/>
      <c r="D388" s="186" t="s">
        <v>639</v>
      </c>
      <c r="E388" s="1363" t="s">
        <v>612</v>
      </c>
      <c r="F388" s="1363"/>
      <c r="G388" s="1363"/>
      <c r="H388" s="1363"/>
      <c r="I388" s="1363"/>
      <c r="J388" s="1363"/>
      <c r="K388" s="1363"/>
      <c r="L388" s="1363"/>
      <c r="M388" s="1363"/>
      <c r="N388" s="1363"/>
      <c r="O388" s="1363"/>
      <c r="P388" s="1363"/>
      <c r="Q388" s="1363"/>
      <c r="R388" s="1363"/>
      <c r="S388" s="1363"/>
      <c r="T388" s="1363"/>
      <c r="U388" s="1363"/>
      <c r="V388" s="1363"/>
      <c r="W388" s="1363"/>
      <c r="X388" s="1363"/>
      <c r="Y388" s="1363"/>
      <c r="Z388" s="1363"/>
      <c r="AA388" s="1363"/>
      <c r="AB388" s="1363"/>
      <c r="AC388" s="1363"/>
      <c r="AE388" s="712" t="s">
        <v>636</v>
      </c>
      <c r="AF388" s="1231" t="s">
        <v>558</v>
      </c>
      <c r="AG388" s="1231"/>
      <c r="AH388" s="1231"/>
      <c r="AI388" s="1231"/>
      <c r="AJ388" s="1231"/>
      <c r="AK388" s="712" t="s">
        <v>633</v>
      </c>
    </row>
    <row r="389" spans="1:40" ht="36" customHeight="1">
      <c r="A389" s="219"/>
      <c r="B389" s="219"/>
      <c r="C389" s="757"/>
      <c r="D389" s="186"/>
      <c r="E389" s="341" t="s">
        <v>1718</v>
      </c>
      <c r="F389" s="1831" t="s">
        <v>2085</v>
      </c>
      <c r="G389" s="1831"/>
      <c r="H389" s="1831"/>
      <c r="I389" s="1831"/>
      <c r="J389" s="1831"/>
      <c r="K389" s="1831"/>
      <c r="L389" s="1831"/>
      <c r="M389" s="1831"/>
      <c r="N389" s="1831"/>
      <c r="O389" s="1831"/>
      <c r="P389" s="1831"/>
      <c r="Q389" s="1831"/>
      <c r="R389" s="1831"/>
      <c r="S389" s="1831"/>
      <c r="T389" s="1831"/>
      <c r="U389" s="1831"/>
      <c r="V389" s="1831"/>
      <c r="W389" s="1831"/>
      <c r="X389" s="1831"/>
      <c r="Y389" s="1831"/>
      <c r="Z389" s="1831"/>
      <c r="AA389" s="1831"/>
      <c r="AB389" s="1831"/>
      <c r="AC389" s="1831"/>
      <c r="AD389" s="1831"/>
      <c r="AE389" s="1831"/>
      <c r="AF389" s="1831"/>
      <c r="AG389" s="1831"/>
      <c r="AH389" s="1831"/>
      <c r="AI389" s="1831"/>
      <c r="AJ389" s="1831"/>
      <c r="AK389" s="15"/>
    </row>
    <row r="390" spans="1:40" ht="15" customHeight="1">
      <c r="A390" s="219"/>
      <c r="B390" s="219"/>
      <c r="C390" s="757"/>
      <c r="D390" s="186" t="s">
        <v>640</v>
      </c>
      <c r="E390" s="1496" t="s">
        <v>62</v>
      </c>
      <c r="F390" s="1496"/>
      <c r="G390" s="1496"/>
      <c r="H390" s="1496"/>
      <c r="I390" s="1496"/>
      <c r="J390" s="1496"/>
      <c r="K390" s="1496"/>
      <c r="L390" s="1496"/>
      <c r="M390" s="1496"/>
      <c r="N390" s="1496"/>
      <c r="O390" s="1496"/>
      <c r="P390" s="1496"/>
      <c r="Q390" s="1496"/>
      <c r="R390" s="1496"/>
      <c r="S390" s="1496"/>
      <c r="T390" s="1496"/>
      <c r="U390" s="1496"/>
      <c r="V390" s="1496"/>
      <c r="W390" s="1496"/>
      <c r="X390" s="1496"/>
      <c r="Y390" s="1496"/>
      <c r="Z390" s="1496"/>
      <c r="AA390" s="1496"/>
      <c r="AB390" s="1496"/>
      <c r="AC390" s="1496"/>
      <c r="AE390" s="712" t="s">
        <v>636</v>
      </c>
      <c r="AF390" s="1231" t="s">
        <v>558</v>
      </c>
      <c r="AG390" s="1231"/>
      <c r="AH390" s="1231"/>
      <c r="AI390" s="1231"/>
      <c r="AJ390" s="1231"/>
      <c r="AK390" s="101" t="s">
        <v>633</v>
      </c>
    </row>
    <row r="391" spans="1:40" ht="15" customHeight="1">
      <c r="A391" s="219"/>
      <c r="B391" s="219"/>
      <c r="C391" s="757"/>
      <c r="D391" s="186"/>
      <c r="E391" s="1496"/>
      <c r="F391" s="1496"/>
      <c r="G391" s="1496"/>
      <c r="H391" s="1496"/>
      <c r="I391" s="1496"/>
      <c r="J391" s="1496"/>
      <c r="K391" s="1496"/>
      <c r="L391" s="1496"/>
      <c r="M391" s="1496"/>
      <c r="N391" s="1496"/>
      <c r="O391" s="1496"/>
      <c r="P391" s="1496"/>
      <c r="Q391" s="1496"/>
      <c r="R391" s="1496"/>
      <c r="S391" s="1496"/>
      <c r="T391" s="1496"/>
      <c r="U391" s="1496"/>
      <c r="V391" s="1496"/>
      <c r="W391" s="1496"/>
      <c r="X391" s="1496"/>
      <c r="Y391" s="1496"/>
      <c r="Z391" s="1496"/>
      <c r="AA391" s="1496"/>
      <c r="AB391" s="1496"/>
      <c r="AC391" s="1496"/>
      <c r="AE391" s="712"/>
      <c r="AF391" s="720"/>
      <c r="AG391" s="44"/>
      <c r="AH391" s="44"/>
      <c r="AI391" s="720"/>
      <c r="AJ391" s="720"/>
      <c r="AK391" s="101"/>
    </row>
    <row r="392" spans="1:40" ht="20.100000000000001" customHeight="1">
      <c r="A392" s="219"/>
      <c r="B392" s="219"/>
      <c r="C392" s="757"/>
      <c r="D392" s="186" t="s">
        <v>641</v>
      </c>
      <c r="E392" s="187" t="s">
        <v>63</v>
      </c>
      <c r="F392" s="187"/>
      <c r="G392" s="187"/>
      <c r="H392" s="187"/>
      <c r="I392" s="187"/>
      <c r="J392" s="187"/>
      <c r="K392" s="187"/>
      <c r="L392" s="187"/>
      <c r="M392" s="187"/>
      <c r="N392" s="187"/>
      <c r="O392" s="187"/>
      <c r="P392" s="187"/>
      <c r="Q392" s="187"/>
      <c r="R392" s="187"/>
      <c r="S392" s="187"/>
      <c r="T392" s="187"/>
      <c r="U392" s="187"/>
      <c r="V392" s="187"/>
      <c r="W392" s="187"/>
      <c r="X392" s="187"/>
      <c r="Y392" s="187"/>
      <c r="Z392" s="187"/>
      <c r="AA392" s="187"/>
      <c r="AB392" s="187"/>
      <c r="AC392" s="163"/>
      <c r="AE392" s="712" t="s">
        <v>636</v>
      </c>
      <c r="AF392" s="1231" t="s">
        <v>558</v>
      </c>
      <c r="AG392" s="1231"/>
      <c r="AH392" s="1231"/>
      <c r="AI392" s="1231"/>
      <c r="AJ392" s="1231"/>
      <c r="AK392" s="101" t="s">
        <v>633</v>
      </c>
    </row>
    <row r="393" spans="1:40" ht="20.100000000000001" customHeight="1">
      <c r="A393" s="219"/>
      <c r="B393" s="219"/>
      <c r="C393" s="757"/>
      <c r="D393" s="186" t="s">
        <v>642</v>
      </c>
      <c r="E393" s="187" t="s">
        <v>643</v>
      </c>
      <c r="F393" s="187"/>
      <c r="G393" s="187"/>
      <c r="H393" s="187"/>
      <c r="I393" s="187"/>
      <c r="J393" s="187"/>
      <c r="K393" s="187"/>
      <c r="L393" s="187"/>
      <c r="M393" s="187"/>
      <c r="N393" s="187"/>
      <c r="O393" s="187"/>
      <c r="P393" s="187"/>
      <c r="Q393" s="187"/>
      <c r="R393" s="187"/>
      <c r="S393" s="187"/>
      <c r="T393" s="187"/>
      <c r="U393" s="187"/>
      <c r="V393" s="187"/>
      <c r="W393" s="187"/>
      <c r="X393" s="187"/>
      <c r="Y393" s="187"/>
      <c r="Z393" s="187"/>
      <c r="AA393" s="187"/>
      <c r="AB393" s="187"/>
      <c r="AC393" s="163"/>
      <c r="AE393" s="712" t="s">
        <v>636</v>
      </c>
      <c r="AF393" s="1231" t="s">
        <v>558</v>
      </c>
      <c r="AG393" s="1231"/>
      <c r="AH393" s="1231"/>
      <c r="AI393" s="1231"/>
      <c r="AJ393" s="1231"/>
      <c r="AK393" s="101" t="s">
        <v>633</v>
      </c>
    </row>
    <row r="394" spans="1:40" ht="15" customHeight="1">
      <c r="A394" s="219"/>
      <c r="B394" s="219"/>
      <c r="C394" s="711" t="s">
        <v>1738</v>
      </c>
      <c r="D394" s="15" t="s">
        <v>1734</v>
      </c>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E394" s="712" t="s">
        <v>636</v>
      </c>
      <c r="AF394" s="1212" t="s">
        <v>558</v>
      </c>
      <c r="AG394" s="1212"/>
      <c r="AH394" s="1212"/>
      <c r="AI394" s="1212"/>
      <c r="AJ394" s="1212"/>
      <c r="AK394" s="712" t="s">
        <v>633</v>
      </c>
    </row>
    <row r="395" spans="1:40" ht="15" customHeight="1">
      <c r="A395" s="219"/>
      <c r="B395" s="219"/>
      <c r="C395" s="756"/>
      <c r="E395" s="45" t="s">
        <v>1736</v>
      </c>
      <c r="F395" s="15" t="s">
        <v>1735</v>
      </c>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E395" s="709"/>
      <c r="AF395"/>
      <c r="AG395"/>
      <c r="AH395"/>
      <c r="AI395"/>
      <c r="AJ395"/>
      <c r="AK395" s="709"/>
    </row>
    <row r="396" spans="1:40" ht="20.100000000000001" customHeight="1">
      <c r="A396" s="219"/>
      <c r="B396" s="219"/>
      <c r="C396" s="44" t="s">
        <v>1812</v>
      </c>
      <c r="D396" s="4" t="s">
        <v>2098</v>
      </c>
      <c r="E396" s="219"/>
      <c r="F396" s="219"/>
      <c r="G396" s="219"/>
      <c r="H396" s="219"/>
      <c r="I396" s="219"/>
      <c r="J396" s="219"/>
      <c r="K396" s="219"/>
      <c r="L396" s="219"/>
      <c r="M396" s="219"/>
      <c r="N396" s="219"/>
      <c r="O396" s="219"/>
      <c r="P396" s="219"/>
      <c r="Q396" s="219"/>
      <c r="R396" s="219"/>
      <c r="S396" s="219"/>
      <c r="T396" s="219"/>
      <c r="U396" s="219"/>
      <c r="V396" s="219"/>
      <c r="W396" s="219"/>
      <c r="X396" s="219"/>
      <c r="Y396" s="219"/>
      <c r="Z396" s="219"/>
      <c r="AA396" s="219"/>
      <c r="AB396" s="219"/>
      <c r="AC396" s="219"/>
      <c r="AE396" s="712" t="s">
        <v>141</v>
      </c>
      <c r="AF396" s="1231" t="s">
        <v>558</v>
      </c>
      <c r="AG396" s="1231"/>
      <c r="AH396" s="1231"/>
      <c r="AI396" s="1231"/>
      <c r="AJ396" s="1231"/>
      <c r="AK396" s="101" t="s">
        <v>28</v>
      </c>
    </row>
    <row r="397" spans="1:40" s="157" customFormat="1" ht="20.100000000000001" customHeight="1">
      <c r="C397" s="3"/>
      <c r="D397" s="3"/>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t="str">
        <f>表紙!D28</f>
        <v>　　　　　　保育所（園）　   　</v>
      </c>
      <c r="AC397" s="21"/>
      <c r="AD397" s="21"/>
      <c r="AE397" s="21"/>
      <c r="AF397" s="21"/>
      <c r="AG397" s="21"/>
      <c r="AH397" s="21"/>
      <c r="AI397" s="21"/>
      <c r="AJ397" s="21"/>
      <c r="AK397" s="21"/>
      <c r="AM397" s="36"/>
      <c r="AN397" s="36"/>
    </row>
    <row r="398" spans="1:40" s="157" customFormat="1" ht="20.100000000000001" customHeight="1">
      <c r="A398" s="2" t="s">
        <v>601</v>
      </c>
      <c r="B398" s="2"/>
      <c r="C398" s="3"/>
      <c r="D398" s="3"/>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M398" s="36"/>
      <c r="AN398" s="36"/>
    </row>
    <row r="399" spans="1:40" s="156" customFormat="1" ht="15" customHeight="1">
      <c r="A399" s="3"/>
      <c r="B399" s="3" t="s">
        <v>602</v>
      </c>
      <c r="C399" s="3"/>
      <c r="D399" s="3"/>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M399" s="36"/>
      <c r="AN399" s="36"/>
    </row>
    <row r="400" spans="1:40" s="156" customFormat="1" ht="12" customHeight="1">
      <c r="A400" s="4"/>
      <c r="B400" s="1446" t="s">
        <v>364</v>
      </c>
      <c r="C400" s="1155" t="s">
        <v>126</v>
      </c>
      <c r="D400" s="1156"/>
      <c r="E400" s="1156"/>
      <c r="F400" s="1157"/>
      <c r="G400" s="1155" t="s">
        <v>550</v>
      </c>
      <c r="H400" s="1156"/>
      <c r="I400" s="1156"/>
      <c r="J400" s="1157"/>
      <c r="K400" s="1155" t="s">
        <v>675</v>
      </c>
      <c r="L400" s="1157"/>
      <c r="M400" s="1155" t="s">
        <v>676</v>
      </c>
      <c r="N400" s="1157"/>
      <c r="O400" s="1161" t="s">
        <v>273</v>
      </c>
      <c r="P400" s="1162"/>
      <c r="Q400" s="1161" t="s">
        <v>314</v>
      </c>
      <c r="R400" s="1162"/>
      <c r="S400" s="1161" t="s">
        <v>264</v>
      </c>
      <c r="T400" s="1162"/>
      <c r="U400" s="1167" t="s">
        <v>26</v>
      </c>
      <c r="V400" s="1168"/>
      <c r="W400" s="1161" t="s">
        <v>266</v>
      </c>
      <c r="X400" s="1162"/>
      <c r="Y400" s="1155" t="s">
        <v>677</v>
      </c>
      <c r="Z400" s="1156"/>
      <c r="AA400" s="1157"/>
      <c r="AB400" s="1263" t="s">
        <v>274</v>
      </c>
      <c r="AC400" s="1264"/>
      <c r="AD400" s="1264"/>
      <c r="AE400" s="1264"/>
      <c r="AF400" s="1264"/>
      <c r="AG400" s="1264"/>
      <c r="AH400" s="1264"/>
      <c r="AI400" s="1264"/>
      <c r="AJ400" s="1265"/>
      <c r="AK400" s="222"/>
      <c r="AM400" s="36"/>
      <c r="AN400" s="36"/>
    </row>
    <row r="401" spans="1:40" s="156" customFormat="1" ht="12" customHeight="1">
      <c r="A401" s="4"/>
      <c r="B401" s="1447"/>
      <c r="C401" s="1240"/>
      <c r="D401" s="1241"/>
      <c r="E401" s="1241"/>
      <c r="F401" s="1242"/>
      <c r="G401" s="1240"/>
      <c r="H401" s="1241"/>
      <c r="I401" s="1241"/>
      <c r="J401" s="1242"/>
      <c r="K401" s="1240"/>
      <c r="L401" s="1242"/>
      <c r="M401" s="1240"/>
      <c r="N401" s="1242"/>
      <c r="O401" s="1163"/>
      <c r="P401" s="1164"/>
      <c r="Q401" s="1163"/>
      <c r="R401" s="1164"/>
      <c r="S401" s="1163"/>
      <c r="T401" s="1164"/>
      <c r="U401" s="1169"/>
      <c r="V401" s="1170"/>
      <c r="W401" s="1163"/>
      <c r="X401" s="1164"/>
      <c r="Y401" s="1240"/>
      <c r="Z401" s="1241"/>
      <c r="AA401" s="1242"/>
      <c r="AB401" s="1263" t="s">
        <v>275</v>
      </c>
      <c r="AC401" s="1264"/>
      <c r="AD401" s="1264"/>
      <c r="AE401" s="1264"/>
      <c r="AF401" s="1264"/>
      <c r="AG401" s="1265"/>
      <c r="AH401" s="1155" t="s">
        <v>678</v>
      </c>
      <c r="AI401" s="1156"/>
      <c r="AJ401" s="1157"/>
      <c r="AK401" s="223"/>
      <c r="AM401" s="36"/>
      <c r="AN401" s="36"/>
    </row>
    <row r="402" spans="1:40" s="156" customFormat="1" ht="12" customHeight="1">
      <c r="A402" s="4"/>
      <c r="B402" s="1447"/>
      <c r="C402" s="1240"/>
      <c r="D402" s="1241"/>
      <c r="E402" s="1241"/>
      <c r="F402" s="1242"/>
      <c r="G402" s="1240"/>
      <c r="H402" s="1241"/>
      <c r="I402" s="1241"/>
      <c r="J402" s="1242"/>
      <c r="K402" s="1240"/>
      <c r="L402" s="1242"/>
      <c r="M402" s="1240"/>
      <c r="N402" s="1242"/>
      <c r="O402" s="1163"/>
      <c r="P402" s="1164"/>
      <c r="Q402" s="1163"/>
      <c r="R402" s="1164"/>
      <c r="S402" s="1163"/>
      <c r="T402" s="1164"/>
      <c r="U402" s="1169"/>
      <c r="V402" s="1170"/>
      <c r="W402" s="1163"/>
      <c r="X402" s="1164"/>
      <c r="Y402" s="1240"/>
      <c r="Z402" s="1241"/>
      <c r="AA402" s="1242"/>
      <c r="AB402" s="1155" t="s">
        <v>679</v>
      </c>
      <c r="AC402" s="1156"/>
      <c r="AD402" s="1157"/>
      <c r="AE402" s="1155" t="s">
        <v>274</v>
      </c>
      <c r="AF402" s="1156"/>
      <c r="AG402" s="1157"/>
      <c r="AH402" s="1240"/>
      <c r="AI402" s="1241"/>
      <c r="AJ402" s="1242"/>
      <c r="AK402" s="223"/>
      <c r="AM402" s="36"/>
      <c r="AN402" s="36"/>
    </row>
    <row r="403" spans="1:40" s="156" customFormat="1" ht="12" customHeight="1">
      <c r="A403" s="4"/>
      <c r="B403" s="1454"/>
      <c r="C403" s="1158"/>
      <c r="D403" s="1159"/>
      <c r="E403" s="1159"/>
      <c r="F403" s="1160"/>
      <c r="G403" s="1158"/>
      <c r="H403" s="1159"/>
      <c r="I403" s="1159"/>
      <c r="J403" s="1160"/>
      <c r="K403" s="1158"/>
      <c r="L403" s="1160"/>
      <c r="M403" s="1158"/>
      <c r="N403" s="1160"/>
      <c r="O403" s="1165"/>
      <c r="P403" s="1166"/>
      <c r="Q403" s="1165"/>
      <c r="R403" s="1166"/>
      <c r="S403" s="1165"/>
      <c r="T403" s="1166"/>
      <c r="U403" s="1171"/>
      <c r="V403" s="1172"/>
      <c r="W403" s="1165"/>
      <c r="X403" s="1166"/>
      <c r="Y403" s="1158"/>
      <c r="Z403" s="1159"/>
      <c r="AA403" s="1160"/>
      <c r="AB403" s="1158"/>
      <c r="AC403" s="1159"/>
      <c r="AD403" s="1160"/>
      <c r="AE403" s="1158"/>
      <c r="AF403" s="1159"/>
      <c r="AG403" s="1160"/>
      <c r="AH403" s="1158"/>
      <c r="AI403" s="1159"/>
      <c r="AJ403" s="1160"/>
      <c r="AK403" s="223"/>
      <c r="AM403" s="36"/>
      <c r="AN403" s="36"/>
    </row>
    <row r="404" spans="1:40" s="156" customFormat="1" ht="20.100000000000001" customHeight="1">
      <c r="A404" s="4"/>
      <c r="B404" s="1455" t="s">
        <v>521</v>
      </c>
      <c r="C404" s="1459" t="s">
        <v>125</v>
      </c>
      <c r="D404" s="1459"/>
      <c r="E404" s="1459"/>
      <c r="F404" s="1459"/>
      <c r="G404" s="1460" t="s">
        <v>165</v>
      </c>
      <c r="H404" s="1460"/>
      <c r="I404" s="1460"/>
      <c r="J404" s="1460"/>
      <c r="K404" s="1453" t="s">
        <v>271</v>
      </c>
      <c r="L404" s="1453"/>
      <c r="M404" s="1453" t="s">
        <v>272</v>
      </c>
      <c r="N404" s="1453"/>
      <c r="O404" s="1153" t="s">
        <v>365</v>
      </c>
      <c r="P404" s="1154"/>
      <c r="Q404" s="1173" t="s">
        <v>166</v>
      </c>
      <c r="R404" s="1174"/>
      <c r="S404" s="1153" t="s">
        <v>351</v>
      </c>
      <c r="T404" s="1154"/>
      <c r="U404" s="1153" t="s">
        <v>27</v>
      </c>
      <c r="V404" s="1154"/>
      <c r="W404" s="1153" t="s">
        <v>351</v>
      </c>
      <c r="X404" s="1154"/>
      <c r="Y404" s="1178" t="s">
        <v>131</v>
      </c>
      <c r="Z404" s="1179"/>
      <c r="AA404" s="1180"/>
      <c r="AB404" s="1175" t="s">
        <v>167</v>
      </c>
      <c r="AC404" s="1176"/>
      <c r="AD404" s="1177"/>
      <c r="AE404" s="1235" t="s">
        <v>453</v>
      </c>
      <c r="AF404" s="1236"/>
      <c r="AG404" s="1237"/>
      <c r="AH404" s="1235" t="s">
        <v>453</v>
      </c>
      <c r="AI404" s="1236"/>
      <c r="AJ404" s="1237"/>
      <c r="AK404" s="224"/>
      <c r="AM404" s="36"/>
      <c r="AN404" s="36"/>
    </row>
    <row r="405" spans="1:40" s="156" customFormat="1" ht="20.100000000000001" customHeight="1">
      <c r="A405" s="4"/>
      <c r="B405" s="1456"/>
      <c r="C405" s="1458" t="s">
        <v>256</v>
      </c>
      <c r="D405" s="1458"/>
      <c r="E405" s="1458"/>
      <c r="F405" s="1458"/>
      <c r="G405" s="1460" t="s">
        <v>168</v>
      </c>
      <c r="H405" s="1460"/>
      <c r="I405" s="1460"/>
      <c r="J405" s="1460"/>
      <c r="K405" s="1453" t="s">
        <v>124</v>
      </c>
      <c r="L405" s="1453"/>
      <c r="M405" s="1453" t="s">
        <v>329</v>
      </c>
      <c r="N405" s="1453"/>
      <c r="O405" s="1153" t="s">
        <v>2168</v>
      </c>
      <c r="P405" s="1154"/>
      <c r="Q405" s="1173" t="s">
        <v>166</v>
      </c>
      <c r="R405" s="1174"/>
      <c r="S405" s="1153" t="s">
        <v>330</v>
      </c>
      <c r="T405" s="1154"/>
      <c r="U405" s="1153" t="s">
        <v>27</v>
      </c>
      <c r="V405" s="1154"/>
      <c r="W405" s="1153" t="s">
        <v>351</v>
      </c>
      <c r="X405" s="1154"/>
      <c r="Y405" s="1178" t="s">
        <v>131</v>
      </c>
      <c r="Z405" s="1179"/>
      <c r="AA405" s="1180"/>
      <c r="AB405" s="1175" t="s">
        <v>167</v>
      </c>
      <c r="AC405" s="1176"/>
      <c r="AD405" s="1177"/>
      <c r="AE405" s="1235" t="s">
        <v>453</v>
      </c>
      <c r="AF405" s="1236"/>
      <c r="AG405" s="1237"/>
      <c r="AH405" s="1235" t="s">
        <v>453</v>
      </c>
      <c r="AI405" s="1236"/>
      <c r="AJ405" s="1237"/>
      <c r="AK405" s="224"/>
      <c r="AM405" s="36"/>
      <c r="AN405" s="36"/>
    </row>
    <row r="406" spans="1:40" s="156" customFormat="1" ht="20.100000000000001" customHeight="1">
      <c r="A406" s="4"/>
      <c r="B406" s="1456"/>
      <c r="C406" s="1458" t="s">
        <v>21</v>
      </c>
      <c r="D406" s="1458"/>
      <c r="E406" s="1458"/>
      <c r="F406" s="1458"/>
      <c r="G406" s="1460" t="s">
        <v>170</v>
      </c>
      <c r="H406" s="1460"/>
      <c r="I406" s="1460"/>
      <c r="J406" s="1460"/>
      <c r="K406" s="1453" t="s">
        <v>171</v>
      </c>
      <c r="L406" s="1453"/>
      <c r="M406" s="1453" t="s">
        <v>329</v>
      </c>
      <c r="N406" s="1453"/>
      <c r="O406" s="1153" t="s">
        <v>365</v>
      </c>
      <c r="P406" s="1154"/>
      <c r="Q406" s="1173" t="s">
        <v>166</v>
      </c>
      <c r="R406" s="1174"/>
      <c r="S406" s="1153" t="s">
        <v>330</v>
      </c>
      <c r="T406" s="1154"/>
      <c r="U406" s="1153" t="s">
        <v>27</v>
      </c>
      <c r="V406" s="1154"/>
      <c r="W406" s="1153" t="s">
        <v>351</v>
      </c>
      <c r="X406" s="1154"/>
      <c r="Y406" s="1178" t="s">
        <v>131</v>
      </c>
      <c r="Z406" s="1179"/>
      <c r="AA406" s="1180"/>
      <c r="AB406" s="1175" t="s">
        <v>167</v>
      </c>
      <c r="AC406" s="1176"/>
      <c r="AD406" s="1177"/>
      <c r="AE406" s="1235" t="s">
        <v>453</v>
      </c>
      <c r="AF406" s="1236"/>
      <c r="AG406" s="1237"/>
      <c r="AH406" s="1175" t="s">
        <v>169</v>
      </c>
      <c r="AI406" s="1176"/>
      <c r="AJ406" s="1177"/>
      <c r="AK406" s="224"/>
      <c r="AM406" s="36"/>
      <c r="AN406" s="36"/>
    </row>
    <row r="407" spans="1:40" s="156" customFormat="1" ht="20.100000000000001" customHeight="1">
      <c r="A407" s="4"/>
      <c r="B407" s="1457"/>
      <c r="C407" s="1461" t="s">
        <v>479</v>
      </c>
      <c r="D407" s="1461"/>
      <c r="E407" s="1461"/>
      <c r="F407" s="1461"/>
      <c r="G407" s="1460" t="s">
        <v>172</v>
      </c>
      <c r="H407" s="1460"/>
      <c r="I407" s="1460"/>
      <c r="J407" s="1460"/>
      <c r="K407" s="1453" t="s">
        <v>173</v>
      </c>
      <c r="L407" s="1453"/>
      <c r="M407" s="1453" t="s">
        <v>272</v>
      </c>
      <c r="N407" s="1453"/>
      <c r="O407" s="1153" t="s">
        <v>365</v>
      </c>
      <c r="P407" s="1154"/>
      <c r="Q407" s="1173" t="s">
        <v>501</v>
      </c>
      <c r="R407" s="1174"/>
      <c r="S407" s="1153" t="s">
        <v>351</v>
      </c>
      <c r="T407" s="1154"/>
      <c r="U407" s="1153" t="s">
        <v>27</v>
      </c>
      <c r="V407" s="1154"/>
      <c r="W407" s="1153" t="s">
        <v>351</v>
      </c>
      <c r="X407" s="1154"/>
      <c r="Y407" s="1178" t="s">
        <v>131</v>
      </c>
      <c r="Z407" s="1179"/>
      <c r="AA407" s="1180"/>
      <c r="AB407" s="1175" t="s">
        <v>167</v>
      </c>
      <c r="AC407" s="1176"/>
      <c r="AD407" s="1177"/>
      <c r="AE407" s="1235" t="s">
        <v>453</v>
      </c>
      <c r="AF407" s="1236"/>
      <c r="AG407" s="1237"/>
      <c r="AH407" s="1175" t="s">
        <v>169</v>
      </c>
      <c r="AI407" s="1176"/>
      <c r="AJ407" s="1177"/>
      <c r="AK407" s="224"/>
      <c r="AM407" s="36"/>
      <c r="AN407" s="36"/>
    </row>
    <row r="408" spans="1:40" s="156" customFormat="1" ht="20.100000000000001" customHeight="1">
      <c r="A408" s="4"/>
      <c r="B408" s="106">
        <v>1</v>
      </c>
      <c r="C408" s="1238"/>
      <c r="D408" s="1238"/>
      <c r="E408" s="1238"/>
      <c r="F408" s="1238"/>
      <c r="G408" s="1238"/>
      <c r="H408" s="1238"/>
      <c r="I408" s="1238"/>
      <c r="J408" s="1238"/>
      <c r="K408" s="1238"/>
      <c r="L408" s="1238"/>
      <c r="M408" s="1239"/>
      <c r="N408" s="1239"/>
      <c r="O408" s="1145"/>
      <c r="P408" s="1146"/>
      <c r="Q408" s="1147"/>
      <c r="R408" s="1148"/>
      <c r="S408" s="1145"/>
      <c r="T408" s="1146"/>
      <c r="U408" s="1153"/>
      <c r="V408" s="1154"/>
      <c r="W408" s="1145"/>
      <c r="X408" s="1146"/>
      <c r="Y408" s="1150"/>
      <c r="Z408" s="1151"/>
      <c r="AA408" s="1152"/>
      <c r="AB408" s="1147" t="s">
        <v>244</v>
      </c>
      <c r="AC408" s="1149"/>
      <c r="AD408" s="1148"/>
      <c r="AE408" s="1147" t="s">
        <v>242</v>
      </c>
      <c r="AF408" s="1149"/>
      <c r="AG408" s="1148"/>
      <c r="AH408" s="1147" t="s">
        <v>242</v>
      </c>
      <c r="AI408" s="1149"/>
      <c r="AJ408" s="1148"/>
      <c r="AK408" s="224"/>
      <c r="AM408" s="36"/>
      <c r="AN408" s="36"/>
    </row>
    <row r="409" spans="1:40" s="156" customFormat="1" ht="20.100000000000001" customHeight="1">
      <c r="A409" s="4"/>
      <c r="B409" s="106">
        <f t="shared" ref="B409:B427" si="1">+B408+1</f>
        <v>2</v>
      </c>
      <c r="C409" s="1238"/>
      <c r="D409" s="1238"/>
      <c r="E409" s="1238"/>
      <c r="F409" s="1238"/>
      <c r="G409" s="1238"/>
      <c r="H409" s="1238"/>
      <c r="I409" s="1238"/>
      <c r="J409" s="1238"/>
      <c r="K409" s="1238"/>
      <c r="L409" s="1238"/>
      <c r="M409" s="1239"/>
      <c r="N409" s="1239"/>
      <c r="O409" s="1145"/>
      <c r="P409" s="1146"/>
      <c r="Q409" s="1147"/>
      <c r="R409" s="1148"/>
      <c r="S409" s="1145"/>
      <c r="T409" s="1146"/>
      <c r="U409" s="1153"/>
      <c r="V409" s="1154"/>
      <c r="W409" s="1145"/>
      <c r="X409" s="1146"/>
      <c r="Y409" s="1150"/>
      <c r="Z409" s="1151"/>
      <c r="AA409" s="1152"/>
      <c r="AB409" s="1147" t="s">
        <v>244</v>
      </c>
      <c r="AC409" s="1149"/>
      <c r="AD409" s="1148"/>
      <c r="AE409" s="1147" t="s">
        <v>242</v>
      </c>
      <c r="AF409" s="1149"/>
      <c r="AG409" s="1148"/>
      <c r="AH409" s="1147" t="s">
        <v>242</v>
      </c>
      <c r="AI409" s="1149"/>
      <c r="AJ409" s="1148"/>
      <c r="AK409" s="224"/>
      <c r="AM409" s="36"/>
      <c r="AN409" s="36"/>
    </row>
    <row r="410" spans="1:40" s="157" customFormat="1" ht="20.100000000000001" customHeight="1">
      <c r="A410" s="4"/>
      <c r="B410" s="106">
        <f t="shared" si="1"/>
        <v>3</v>
      </c>
      <c r="C410" s="1238"/>
      <c r="D410" s="1238"/>
      <c r="E410" s="1238"/>
      <c r="F410" s="1238"/>
      <c r="G410" s="1238"/>
      <c r="H410" s="1238"/>
      <c r="I410" s="1238"/>
      <c r="J410" s="1238"/>
      <c r="K410" s="1238"/>
      <c r="L410" s="1238"/>
      <c r="M410" s="1239"/>
      <c r="N410" s="1239"/>
      <c r="O410" s="1145"/>
      <c r="P410" s="1146"/>
      <c r="Q410" s="1147"/>
      <c r="R410" s="1148"/>
      <c r="S410" s="1145"/>
      <c r="T410" s="1146"/>
      <c r="U410" s="1153"/>
      <c r="V410" s="1154"/>
      <c r="W410" s="1145"/>
      <c r="X410" s="1146"/>
      <c r="Y410" s="1150"/>
      <c r="Z410" s="1151"/>
      <c r="AA410" s="1152"/>
      <c r="AB410" s="1147" t="s">
        <v>244</v>
      </c>
      <c r="AC410" s="1149"/>
      <c r="AD410" s="1148"/>
      <c r="AE410" s="1147" t="s">
        <v>242</v>
      </c>
      <c r="AF410" s="1149"/>
      <c r="AG410" s="1148"/>
      <c r="AH410" s="1147" t="s">
        <v>242</v>
      </c>
      <c r="AI410" s="1149"/>
      <c r="AJ410" s="1148"/>
      <c r="AK410" s="224"/>
      <c r="AM410" s="36"/>
      <c r="AN410" s="36"/>
    </row>
    <row r="411" spans="1:40" s="157" customFormat="1" ht="20.100000000000001" customHeight="1">
      <c r="A411" s="21"/>
      <c r="B411" s="106">
        <f t="shared" si="1"/>
        <v>4</v>
      </c>
      <c r="C411" s="1238"/>
      <c r="D411" s="1238"/>
      <c r="E411" s="1238"/>
      <c r="F411" s="1238"/>
      <c r="G411" s="1238"/>
      <c r="H411" s="1238"/>
      <c r="I411" s="1238"/>
      <c r="J411" s="1238"/>
      <c r="K411" s="1238"/>
      <c r="L411" s="1238"/>
      <c r="M411" s="1239"/>
      <c r="N411" s="1239"/>
      <c r="O411" s="1145"/>
      <c r="P411" s="1146"/>
      <c r="Q411" s="1147"/>
      <c r="R411" s="1148"/>
      <c r="S411" s="1145"/>
      <c r="T411" s="1146"/>
      <c r="U411" s="1153"/>
      <c r="V411" s="1154"/>
      <c r="W411" s="1145"/>
      <c r="X411" s="1146"/>
      <c r="Y411" s="1150"/>
      <c r="Z411" s="1151"/>
      <c r="AA411" s="1152"/>
      <c r="AB411" s="1147" t="s">
        <v>244</v>
      </c>
      <c r="AC411" s="1149"/>
      <c r="AD411" s="1148"/>
      <c r="AE411" s="1147" t="s">
        <v>242</v>
      </c>
      <c r="AF411" s="1149"/>
      <c r="AG411" s="1148"/>
      <c r="AH411" s="1147" t="s">
        <v>242</v>
      </c>
      <c r="AI411" s="1149"/>
      <c r="AJ411" s="1148"/>
      <c r="AK411" s="224"/>
      <c r="AM411" s="36"/>
      <c r="AN411" s="36"/>
    </row>
    <row r="412" spans="1:40" s="156" customFormat="1" ht="20.100000000000001" customHeight="1">
      <c r="A412" s="21"/>
      <c r="B412" s="106">
        <f t="shared" si="1"/>
        <v>5</v>
      </c>
      <c r="C412" s="1238"/>
      <c r="D412" s="1238"/>
      <c r="E412" s="1238"/>
      <c r="F412" s="1238"/>
      <c r="G412" s="1238"/>
      <c r="H412" s="1238"/>
      <c r="I412" s="1238"/>
      <c r="J412" s="1238"/>
      <c r="K412" s="1238"/>
      <c r="L412" s="1238"/>
      <c r="M412" s="1239"/>
      <c r="N412" s="1239"/>
      <c r="O412" s="1145"/>
      <c r="P412" s="1146"/>
      <c r="Q412" s="1147"/>
      <c r="R412" s="1148"/>
      <c r="S412" s="1145"/>
      <c r="T412" s="1146"/>
      <c r="U412" s="1153"/>
      <c r="V412" s="1154"/>
      <c r="W412" s="1145"/>
      <c r="X412" s="1146"/>
      <c r="Y412" s="1150"/>
      <c r="Z412" s="1151"/>
      <c r="AA412" s="1152"/>
      <c r="AB412" s="1147" t="s">
        <v>244</v>
      </c>
      <c r="AC412" s="1149"/>
      <c r="AD412" s="1148"/>
      <c r="AE412" s="1147" t="s">
        <v>242</v>
      </c>
      <c r="AF412" s="1149"/>
      <c r="AG412" s="1148"/>
      <c r="AH412" s="1147" t="s">
        <v>242</v>
      </c>
      <c r="AI412" s="1149"/>
      <c r="AJ412" s="1148"/>
      <c r="AK412" s="224"/>
      <c r="AM412" s="36"/>
      <c r="AN412" s="36"/>
    </row>
    <row r="413" spans="1:40" s="156" customFormat="1" ht="20.100000000000001" customHeight="1">
      <c r="A413" s="4"/>
      <c r="B413" s="106">
        <f t="shared" si="1"/>
        <v>6</v>
      </c>
      <c r="C413" s="1238"/>
      <c r="D413" s="1238"/>
      <c r="E413" s="1238"/>
      <c r="F413" s="1238"/>
      <c r="G413" s="1238"/>
      <c r="H413" s="1238"/>
      <c r="I413" s="1238"/>
      <c r="J413" s="1238"/>
      <c r="K413" s="1238"/>
      <c r="L413" s="1238"/>
      <c r="M413" s="1239"/>
      <c r="N413" s="1239"/>
      <c r="O413" s="1145"/>
      <c r="P413" s="1146"/>
      <c r="Q413" s="1147"/>
      <c r="R413" s="1148"/>
      <c r="S413" s="1145"/>
      <c r="T413" s="1146"/>
      <c r="U413" s="1153"/>
      <c r="V413" s="1154"/>
      <c r="W413" s="1145"/>
      <c r="X413" s="1146"/>
      <c r="Y413" s="1150"/>
      <c r="Z413" s="1151"/>
      <c r="AA413" s="1152"/>
      <c r="AB413" s="1147" t="s">
        <v>244</v>
      </c>
      <c r="AC413" s="1149"/>
      <c r="AD413" s="1148"/>
      <c r="AE413" s="1147" t="s">
        <v>242</v>
      </c>
      <c r="AF413" s="1149"/>
      <c r="AG413" s="1148"/>
      <c r="AH413" s="1147" t="s">
        <v>242</v>
      </c>
      <c r="AI413" s="1149"/>
      <c r="AJ413" s="1148"/>
      <c r="AK413" s="224"/>
      <c r="AM413" s="36"/>
      <c r="AN413" s="36"/>
    </row>
    <row r="414" spans="1:40" s="156" customFormat="1" ht="20.100000000000001" customHeight="1">
      <c r="A414" s="4"/>
      <c r="B414" s="106">
        <f t="shared" si="1"/>
        <v>7</v>
      </c>
      <c r="C414" s="1238"/>
      <c r="D414" s="1238"/>
      <c r="E414" s="1238"/>
      <c r="F414" s="1238"/>
      <c r="G414" s="1238"/>
      <c r="H414" s="1238"/>
      <c r="I414" s="1238"/>
      <c r="J414" s="1238"/>
      <c r="K414" s="1238"/>
      <c r="L414" s="1238"/>
      <c r="M414" s="1239"/>
      <c r="N414" s="1239"/>
      <c r="O414" s="1145"/>
      <c r="P414" s="1146"/>
      <c r="Q414" s="1147"/>
      <c r="R414" s="1148"/>
      <c r="S414" s="1145"/>
      <c r="T414" s="1146"/>
      <c r="U414" s="1153"/>
      <c r="V414" s="1154"/>
      <c r="W414" s="1145"/>
      <c r="X414" s="1146"/>
      <c r="Y414" s="1150"/>
      <c r="Z414" s="1151"/>
      <c r="AA414" s="1152"/>
      <c r="AB414" s="1147" t="s">
        <v>244</v>
      </c>
      <c r="AC414" s="1149"/>
      <c r="AD414" s="1148"/>
      <c r="AE414" s="1147" t="s">
        <v>242</v>
      </c>
      <c r="AF414" s="1149"/>
      <c r="AG414" s="1148"/>
      <c r="AH414" s="1147" t="s">
        <v>242</v>
      </c>
      <c r="AI414" s="1149"/>
      <c r="AJ414" s="1148"/>
      <c r="AK414" s="224"/>
      <c r="AM414" s="36"/>
      <c r="AN414" s="36"/>
    </row>
    <row r="415" spans="1:40" s="156" customFormat="1" ht="20.100000000000001" customHeight="1">
      <c r="A415" s="4"/>
      <c r="B415" s="106">
        <f t="shared" si="1"/>
        <v>8</v>
      </c>
      <c r="C415" s="1238"/>
      <c r="D415" s="1238"/>
      <c r="E415" s="1238"/>
      <c r="F415" s="1238"/>
      <c r="G415" s="1238"/>
      <c r="H415" s="1238"/>
      <c r="I415" s="1238"/>
      <c r="J415" s="1238"/>
      <c r="K415" s="1238"/>
      <c r="L415" s="1238"/>
      <c r="M415" s="1239"/>
      <c r="N415" s="1239"/>
      <c r="O415" s="1145"/>
      <c r="P415" s="1146"/>
      <c r="Q415" s="1147"/>
      <c r="R415" s="1148"/>
      <c r="S415" s="1145"/>
      <c r="T415" s="1146"/>
      <c r="U415" s="1153"/>
      <c r="V415" s="1154"/>
      <c r="W415" s="1145"/>
      <c r="X415" s="1146"/>
      <c r="Y415" s="1150"/>
      <c r="Z415" s="1151"/>
      <c r="AA415" s="1152"/>
      <c r="AB415" s="1147" t="s">
        <v>244</v>
      </c>
      <c r="AC415" s="1149"/>
      <c r="AD415" s="1148"/>
      <c r="AE415" s="1147" t="s">
        <v>242</v>
      </c>
      <c r="AF415" s="1149"/>
      <c r="AG415" s="1148"/>
      <c r="AH415" s="1147" t="s">
        <v>242</v>
      </c>
      <c r="AI415" s="1149"/>
      <c r="AJ415" s="1148"/>
      <c r="AK415" s="224"/>
      <c r="AM415" s="36"/>
      <c r="AN415" s="36"/>
    </row>
    <row r="416" spans="1:40" s="156" customFormat="1" ht="20.100000000000001" customHeight="1">
      <c r="A416" s="4"/>
      <c r="B416" s="106">
        <f t="shared" si="1"/>
        <v>9</v>
      </c>
      <c r="C416" s="1238"/>
      <c r="D416" s="1238"/>
      <c r="E416" s="1238"/>
      <c r="F416" s="1238"/>
      <c r="G416" s="1238"/>
      <c r="H416" s="1238"/>
      <c r="I416" s="1238"/>
      <c r="J416" s="1238"/>
      <c r="K416" s="1238"/>
      <c r="L416" s="1238"/>
      <c r="M416" s="1239"/>
      <c r="N416" s="1239"/>
      <c r="O416" s="1145"/>
      <c r="P416" s="1146"/>
      <c r="Q416" s="1147"/>
      <c r="R416" s="1148"/>
      <c r="S416" s="1145"/>
      <c r="T416" s="1146"/>
      <c r="U416" s="1153"/>
      <c r="V416" s="1154"/>
      <c r="W416" s="1145"/>
      <c r="X416" s="1146"/>
      <c r="Y416" s="1150"/>
      <c r="Z416" s="1151"/>
      <c r="AA416" s="1152"/>
      <c r="AB416" s="1147" t="s">
        <v>244</v>
      </c>
      <c r="AC416" s="1149"/>
      <c r="AD416" s="1148"/>
      <c r="AE416" s="1147" t="s">
        <v>242</v>
      </c>
      <c r="AF416" s="1149"/>
      <c r="AG416" s="1148"/>
      <c r="AH416" s="1147" t="s">
        <v>242</v>
      </c>
      <c r="AI416" s="1149"/>
      <c r="AJ416" s="1148"/>
      <c r="AK416" s="224"/>
      <c r="AM416" s="36"/>
      <c r="AN416" s="36"/>
    </row>
    <row r="417" spans="1:40" s="157" customFormat="1" ht="20.100000000000001" customHeight="1">
      <c r="A417" s="4"/>
      <c r="B417" s="106">
        <f t="shared" si="1"/>
        <v>10</v>
      </c>
      <c r="C417" s="1238"/>
      <c r="D417" s="1238"/>
      <c r="E417" s="1238"/>
      <c r="F417" s="1238"/>
      <c r="G417" s="1238"/>
      <c r="H417" s="1238"/>
      <c r="I417" s="1238"/>
      <c r="J417" s="1238"/>
      <c r="K417" s="1238"/>
      <c r="L417" s="1238"/>
      <c r="M417" s="1239"/>
      <c r="N417" s="1239"/>
      <c r="O417" s="1145"/>
      <c r="P417" s="1146"/>
      <c r="Q417" s="1147"/>
      <c r="R417" s="1148"/>
      <c r="S417" s="1145"/>
      <c r="T417" s="1146"/>
      <c r="U417" s="1153"/>
      <c r="V417" s="1154"/>
      <c r="W417" s="1145"/>
      <c r="X417" s="1146"/>
      <c r="Y417" s="1150"/>
      <c r="Z417" s="1151"/>
      <c r="AA417" s="1152"/>
      <c r="AB417" s="1147" t="s">
        <v>244</v>
      </c>
      <c r="AC417" s="1149"/>
      <c r="AD417" s="1148"/>
      <c r="AE417" s="1147" t="s">
        <v>242</v>
      </c>
      <c r="AF417" s="1149"/>
      <c r="AG417" s="1148"/>
      <c r="AH417" s="1147" t="s">
        <v>242</v>
      </c>
      <c r="AI417" s="1149"/>
      <c r="AJ417" s="1148"/>
      <c r="AK417" s="224"/>
      <c r="AM417" s="36"/>
      <c r="AN417" s="36"/>
    </row>
    <row r="418" spans="1:40" s="157" customFormat="1" ht="20.100000000000001" customHeight="1">
      <c r="A418" s="21"/>
      <c r="B418" s="106">
        <f t="shared" si="1"/>
        <v>11</v>
      </c>
      <c r="C418" s="1238"/>
      <c r="D418" s="1238"/>
      <c r="E418" s="1238"/>
      <c r="F418" s="1238"/>
      <c r="G418" s="1238"/>
      <c r="H418" s="1238"/>
      <c r="I418" s="1238"/>
      <c r="J418" s="1238"/>
      <c r="K418" s="1238"/>
      <c r="L418" s="1238"/>
      <c r="M418" s="1239"/>
      <c r="N418" s="1239"/>
      <c r="O418" s="1145"/>
      <c r="P418" s="1146"/>
      <c r="Q418" s="1147"/>
      <c r="R418" s="1148"/>
      <c r="S418" s="1145"/>
      <c r="T418" s="1146"/>
      <c r="U418" s="1153"/>
      <c r="V418" s="1154"/>
      <c r="W418" s="1145"/>
      <c r="X418" s="1146"/>
      <c r="Y418" s="1150"/>
      <c r="Z418" s="1151"/>
      <c r="AA418" s="1152"/>
      <c r="AB418" s="1147" t="s">
        <v>244</v>
      </c>
      <c r="AC418" s="1149"/>
      <c r="AD418" s="1148"/>
      <c r="AE418" s="1147" t="s">
        <v>242</v>
      </c>
      <c r="AF418" s="1149"/>
      <c r="AG418" s="1148"/>
      <c r="AH418" s="1147" t="s">
        <v>242</v>
      </c>
      <c r="AI418" s="1149"/>
      <c r="AJ418" s="1148"/>
      <c r="AK418" s="224"/>
      <c r="AM418" s="36"/>
      <c r="AN418" s="36"/>
    </row>
    <row r="419" spans="1:40" s="157" customFormat="1" ht="20.100000000000001" customHeight="1">
      <c r="A419" s="21"/>
      <c r="B419" s="106">
        <f t="shared" si="1"/>
        <v>12</v>
      </c>
      <c r="C419" s="1238"/>
      <c r="D419" s="1238"/>
      <c r="E419" s="1238"/>
      <c r="F419" s="1238"/>
      <c r="G419" s="1238"/>
      <c r="H419" s="1238"/>
      <c r="I419" s="1238"/>
      <c r="J419" s="1238"/>
      <c r="K419" s="1238"/>
      <c r="L419" s="1238"/>
      <c r="M419" s="1239"/>
      <c r="N419" s="1239"/>
      <c r="O419" s="1145"/>
      <c r="P419" s="1146"/>
      <c r="Q419" s="1147"/>
      <c r="R419" s="1148"/>
      <c r="S419" s="1145"/>
      <c r="T419" s="1146"/>
      <c r="U419" s="1153"/>
      <c r="V419" s="1154"/>
      <c r="W419" s="1145"/>
      <c r="X419" s="1146"/>
      <c r="Y419" s="1150"/>
      <c r="Z419" s="1151"/>
      <c r="AA419" s="1152"/>
      <c r="AB419" s="1147" t="s">
        <v>244</v>
      </c>
      <c r="AC419" s="1149"/>
      <c r="AD419" s="1148"/>
      <c r="AE419" s="1147" t="s">
        <v>242</v>
      </c>
      <c r="AF419" s="1149"/>
      <c r="AG419" s="1148"/>
      <c r="AH419" s="1147" t="s">
        <v>242</v>
      </c>
      <c r="AI419" s="1149"/>
      <c r="AJ419" s="1148"/>
      <c r="AK419" s="224"/>
      <c r="AM419" s="36"/>
      <c r="AN419" s="36"/>
    </row>
    <row r="420" spans="1:40" s="157" customFormat="1" ht="20.100000000000001" customHeight="1">
      <c r="A420" s="21"/>
      <c r="B420" s="106">
        <f t="shared" si="1"/>
        <v>13</v>
      </c>
      <c r="C420" s="1238"/>
      <c r="D420" s="1238"/>
      <c r="E420" s="1238"/>
      <c r="F420" s="1238"/>
      <c r="G420" s="1238"/>
      <c r="H420" s="1238"/>
      <c r="I420" s="1238"/>
      <c r="J420" s="1238"/>
      <c r="K420" s="1238"/>
      <c r="L420" s="1238"/>
      <c r="M420" s="1239"/>
      <c r="N420" s="1239"/>
      <c r="O420" s="1145"/>
      <c r="P420" s="1146"/>
      <c r="Q420" s="1147"/>
      <c r="R420" s="1148"/>
      <c r="S420" s="1145"/>
      <c r="T420" s="1146"/>
      <c r="U420" s="1153"/>
      <c r="V420" s="1154"/>
      <c r="W420" s="1145"/>
      <c r="X420" s="1146"/>
      <c r="Y420" s="1150"/>
      <c r="Z420" s="1151"/>
      <c r="AA420" s="1152"/>
      <c r="AB420" s="1147" t="s">
        <v>244</v>
      </c>
      <c r="AC420" s="1149"/>
      <c r="AD420" s="1148"/>
      <c r="AE420" s="1147" t="s">
        <v>242</v>
      </c>
      <c r="AF420" s="1149"/>
      <c r="AG420" s="1148"/>
      <c r="AH420" s="1147" t="s">
        <v>242</v>
      </c>
      <c r="AI420" s="1149"/>
      <c r="AJ420" s="1148"/>
      <c r="AK420" s="224"/>
      <c r="AM420" s="36"/>
      <c r="AN420" s="36"/>
    </row>
    <row r="421" spans="1:40" s="156" customFormat="1" ht="20.100000000000001" customHeight="1">
      <c r="A421" s="21"/>
      <c r="B421" s="106">
        <f t="shared" si="1"/>
        <v>14</v>
      </c>
      <c r="C421" s="1238"/>
      <c r="D421" s="1238"/>
      <c r="E421" s="1238"/>
      <c r="F421" s="1238"/>
      <c r="G421" s="1238"/>
      <c r="H421" s="1238"/>
      <c r="I421" s="1238"/>
      <c r="J421" s="1238"/>
      <c r="K421" s="1238"/>
      <c r="L421" s="1238"/>
      <c r="M421" s="1239"/>
      <c r="N421" s="1239"/>
      <c r="O421" s="1145"/>
      <c r="P421" s="1146"/>
      <c r="Q421" s="1147"/>
      <c r="R421" s="1148"/>
      <c r="S421" s="1145"/>
      <c r="T421" s="1146"/>
      <c r="U421" s="1153"/>
      <c r="V421" s="1154"/>
      <c r="W421" s="1145"/>
      <c r="X421" s="1146"/>
      <c r="Y421" s="1150"/>
      <c r="Z421" s="1151"/>
      <c r="AA421" s="1152"/>
      <c r="AB421" s="1147" t="s">
        <v>244</v>
      </c>
      <c r="AC421" s="1149"/>
      <c r="AD421" s="1148"/>
      <c r="AE421" s="1147" t="s">
        <v>242</v>
      </c>
      <c r="AF421" s="1149"/>
      <c r="AG421" s="1148"/>
      <c r="AH421" s="1147" t="s">
        <v>242</v>
      </c>
      <c r="AI421" s="1149"/>
      <c r="AJ421" s="1148"/>
      <c r="AK421" s="224"/>
      <c r="AM421" s="36"/>
      <c r="AN421" s="36"/>
    </row>
    <row r="422" spans="1:40" s="156" customFormat="1" ht="20.100000000000001" customHeight="1">
      <c r="A422" s="4"/>
      <c r="B422" s="106">
        <f t="shared" si="1"/>
        <v>15</v>
      </c>
      <c r="C422" s="1238"/>
      <c r="D422" s="1238"/>
      <c r="E422" s="1238"/>
      <c r="F422" s="1238"/>
      <c r="G422" s="1238"/>
      <c r="H422" s="1238"/>
      <c r="I422" s="1238"/>
      <c r="J422" s="1238"/>
      <c r="K422" s="1238"/>
      <c r="L422" s="1238"/>
      <c r="M422" s="1239"/>
      <c r="N422" s="1239"/>
      <c r="O422" s="1145"/>
      <c r="P422" s="1146"/>
      <c r="Q422" s="1147"/>
      <c r="R422" s="1148"/>
      <c r="S422" s="1145"/>
      <c r="T422" s="1146"/>
      <c r="U422" s="1153"/>
      <c r="V422" s="1154"/>
      <c r="W422" s="1145"/>
      <c r="X422" s="1146"/>
      <c r="Y422" s="1150"/>
      <c r="Z422" s="1151"/>
      <c r="AA422" s="1152"/>
      <c r="AB422" s="1147" t="s">
        <v>244</v>
      </c>
      <c r="AC422" s="1149"/>
      <c r="AD422" s="1148"/>
      <c r="AE422" s="1147" t="s">
        <v>242</v>
      </c>
      <c r="AF422" s="1149"/>
      <c r="AG422" s="1148"/>
      <c r="AH422" s="1147" t="s">
        <v>242</v>
      </c>
      <c r="AI422" s="1149"/>
      <c r="AJ422" s="1148"/>
      <c r="AK422" s="224"/>
      <c r="AM422" s="36"/>
      <c r="AN422" s="36"/>
    </row>
    <row r="423" spans="1:40" s="156" customFormat="1" ht="20.100000000000001" customHeight="1">
      <c r="A423" s="4"/>
      <c r="B423" s="106">
        <f t="shared" si="1"/>
        <v>16</v>
      </c>
      <c r="C423" s="1238"/>
      <c r="D423" s="1238"/>
      <c r="E423" s="1238"/>
      <c r="F423" s="1238"/>
      <c r="G423" s="1238"/>
      <c r="H423" s="1238"/>
      <c r="I423" s="1238"/>
      <c r="J423" s="1238"/>
      <c r="K423" s="1238"/>
      <c r="L423" s="1238"/>
      <c r="M423" s="1239"/>
      <c r="N423" s="1239"/>
      <c r="O423" s="1145"/>
      <c r="P423" s="1146"/>
      <c r="Q423" s="1147"/>
      <c r="R423" s="1148"/>
      <c r="S423" s="1145"/>
      <c r="T423" s="1146"/>
      <c r="U423" s="1153"/>
      <c r="V423" s="1154"/>
      <c r="W423" s="1145"/>
      <c r="X423" s="1146"/>
      <c r="Y423" s="1150"/>
      <c r="Z423" s="1151"/>
      <c r="AA423" s="1152"/>
      <c r="AB423" s="1147" t="s">
        <v>244</v>
      </c>
      <c r="AC423" s="1149"/>
      <c r="AD423" s="1148"/>
      <c r="AE423" s="1147" t="s">
        <v>242</v>
      </c>
      <c r="AF423" s="1149"/>
      <c r="AG423" s="1148"/>
      <c r="AH423" s="1147" t="s">
        <v>242</v>
      </c>
      <c r="AI423" s="1149"/>
      <c r="AJ423" s="1148"/>
      <c r="AK423" s="224"/>
      <c r="AM423" s="36"/>
      <c r="AN423" s="36"/>
    </row>
    <row r="424" spans="1:40" s="156" customFormat="1" ht="20.100000000000001" customHeight="1">
      <c r="A424" s="4"/>
      <c r="B424" s="106">
        <f t="shared" si="1"/>
        <v>17</v>
      </c>
      <c r="C424" s="1238"/>
      <c r="D424" s="1238"/>
      <c r="E424" s="1238"/>
      <c r="F424" s="1238"/>
      <c r="G424" s="1238"/>
      <c r="H424" s="1238"/>
      <c r="I424" s="1238"/>
      <c r="J424" s="1238"/>
      <c r="K424" s="1238"/>
      <c r="L424" s="1238"/>
      <c r="M424" s="1239"/>
      <c r="N424" s="1239"/>
      <c r="O424" s="1145"/>
      <c r="P424" s="1146"/>
      <c r="Q424" s="1147"/>
      <c r="R424" s="1148"/>
      <c r="S424" s="1145"/>
      <c r="T424" s="1146"/>
      <c r="U424" s="1153"/>
      <c r="V424" s="1154"/>
      <c r="W424" s="1145"/>
      <c r="X424" s="1146"/>
      <c r="Y424" s="1150"/>
      <c r="Z424" s="1151"/>
      <c r="AA424" s="1152"/>
      <c r="AB424" s="1147" t="s">
        <v>244</v>
      </c>
      <c r="AC424" s="1149"/>
      <c r="AD424" s="1148"/>
      <c r="AE424" s="1147" t="s">
        <v>242</v>
      </c>
      <c r="AF424" s="1149"/>
      <c r="AG424" s="1148"/>
      <c r="AH424" s="1147" t="s">
        <v>242</v>
      </c>
      <c r="AI424" s="1149"/>
      <c r="AJ424" s="1148"/>
      <c r="AK424" s="224"/>
      <c r="AM424" s="36"/>
      <c r="AN424" s="36"/>
    </row>
    <row r="425" spans="1:40" s="157" customFormat="1" ht="20.100000000000001" customHeight="1">
      <c r="A425" s="4"/>
      <c r="B425" s="106">
        <f t="shared" si="1"/>
        <v>18</v>
      </c>
      <c r="C425" s="1238"/>
      <c r="D425" s="1238"/>
      <c r="E425" s="1238"/>
      <c r="F425" s="1238"/>
      <c r="G425" s="1238"/>
      <c r="H425" s="1238"/>
      <c r="I425" s="1238"/>
      <c r="J425" s="1238"/>
      <c r="K425" s="1238"/>
      <c r="L425" s="1238"/>
      <c r="M425" s="1239"/>
      <c r="N425" s="1239"/>
      <c r="O425" s="1145"/>
      <c r="P425" s="1146"/>
      <c r="Q425" s="1147"/>
      <c r="R425" s="1148"/>
      <c r="S425" s="1145"/>
      <c r="T425" s="1146"/>
      <c r="U425" s="1153"/>
      <c r="V425" s="1154"/>
      <c r="W425" s="1145"/>
      <c r="X425" s="1146"/>
      <c r="Y425" s="1150"/>
      <c r="Z425" s="1151"/>
      <c r="AA425" s="1152"/>
      <c r="AB425" s="1147" t="s">
        <v>244</v>
      </c>
      <c r="AC425" s="1149"/>
      <c r="AD425" s="1148"/>
      <c r="AE425" s="1147" t="s">
        <v>242</v>
      </c>
      <c r="AF425" s="1149"/>
      <c r="AG425" s="1148"/>
      <c r="AH425" s="1147" t="s">
        <v>242</v>
      </c>
      <c r="AI425" s="1149"/>
      <c r="AJ425" s="1148"/>
      <c r="AK425" s="224"/>
      <c r="AM425" s="36"/>
      <c r="AN425" s="36"/>
    </row>
    <row r="426" spans="1:40" s="157" customFormat="1" ht="20.100000000000001" customHeight="1">
      <c r="A426" s="21"/>
      <c r="B426" s="106">
        <f t="shared" si="1"/>
        <v>19</v>
      </c>
      <c r="C426" s="1238"/>
      <c r="D426" s="1238"/>
      <c r="E426" s="1238"/>
      <c r="F426" s="1238"/>
      <c r="G426" s="1238"/>
      <c r="H426" s="1238"/>
      <c r="I426" s="1238"/>
      <c r="J426" s="1238"/>
      <c r="K426" s="1238"/>
      <c r="L426" s="1238"/>
      <c r="M426" s="1239"/>
      <c r="N426" s="1239"/>
      <c r="O426" s="1145"/>
      <c r="P426" s="1146"/>
      <c r="Q426" s="1147"/>
      <c r="R426" s="1148"/>
      <c r="S426" s="1145"/>
      <c r="T426" s="1146"/>
      <c r="U426" s="1153"/>
      <c r="V426" s="1154"/>
      <c r="W426" s="1145"/>
      <c r="X426" s="1146"/>
      <c r="Y426" s="1150"/>
      <c r="Z426" s="1151"/>
      <c r="AA426" s="1152"/>
      <c r="AB426" s="1147" t="s">
        <v>244</v>
      </c>
      <c r="AC426" s="1149"/>
      <c r="AD426" s="1148"/>
      <c r="AE426" s="1147" t="s">
        <v>242</v>
      </c>
      <c r="AF426" s="1149"/>
      <c r="AG426" s="1148"/>
      <c r="AH426" s="1147" t="s">
        <v>242</v>
      </c>
      <c r="AI426" s="1149"/>
      <c r="AJ426" s="1148"/>
      <c r="AK426" s="224"/>
      <c r="AM426" s="36"/>
      <c r="AN426" s="36"/>
    </row>
    <row r="427" spans="1:40" s="157" customFormat="1" ht="20.100000000000001" customHeight="1">
      <c r="A427" s="21"/>
      <c r="B427" s="106">
        <f t="shared" si="1"/>
        <v>20</v>
      </c>
      <c r="C427" s="1238"/>
      <c r="D427" s="1238"/>
      <c r="E427" s="1238"/>
      <c r="F427" s="1238"/>
      <c r="G427" s="1238"/>
      <c r="H427" s="1238"/>
      <c r="I427" s="1238"/>
      <c r="J427" s="1238"/>
      <c r="K427" s="1238"/>
      <c r="L427" s="1238"/>
      <c r="M427" s="1239"/>
      <c r="N427" s="1239"/>
      <c r="O427" s="1145"/>
      <c r="P427" s="1146"/>
      <c r="Q427" s="1147"/>
      <c r="R427" s="1148"/>
      <c r="S427" s="1145"/>
      <c r="T427" s="1146"/>
      <c r="U427" s="1153"/>
      <c r="V427" s="1154"/>
      <c r="W427" s="1145"/>
      <c r="X427" s="1146"/>
      <c r="Y427" s="1150"/>
      <c r="Z427" s="1151"/>
      <c r="AA427" s="1152"/>
      <c r="AB427" s="1147" t="s">
        <v>244</v>
      </c>
      <c r="AC427" s="1149"/>
      <c r="AD427" s="1148"/>
      <c r="AE427" s="1147" t="s">
        <v>242</v>
      </c>
      <c r="AF427" s="1149"/>
      <c r="AG427" s="1148"/>
      <c r="AH427" s="1147" t="s">
        <v>242</v>
      </c>
      <c r="AI427" s="1149"/>
      <c r="AJ427" s="1148"/>
      <c r="AK427" s="224"/>
      <c r="AM427" s="36"/>
      <c r="AN427" s="36"/>
    </row>
    <row r="428" spans="1:40" s="157" customFormat="1" ht="20.100000000000001" customHeight="1">
      <c r="A428" s="21"/>
      <c r="B428" s="106">
        <v>21</v>
      </c>
      <c r="C428" s="1238"/>
      <c r="D428" s="1238"/>
      <c r="E428" s="1238"/>
      <c r="F428" s="1238"/>
      <c r="G428" s="1238"/>
      <c r="H428" s="1238"/>
      <c r="I428" s="1238"/>
      <c r="J428" s="1238"/>
      <c r="K428" s="1238"/>
      <c r="L428" s="1238"/>
      <c r="M428" s="1239"/>
      <c r="N428" s="1239"/>
      <c r="O428" s="1145"/>
      <c r="P428" s="1146"/>
      <c r="Q428" s="1147"/>
      <c r="R428" s="1148"/>
      <c r="S428" s="1145"/>
      <c r="T428" s="1146"/>
      <c r="U428" s="1153"/>
      <c r="V428" s="1154"/>
      <c r="W428" s="1145"/>
      <c r="X428" s="1146"/>
      <c r="Y428" s="1150"/>
      <c r="Z428" s="1151"/>
      <c r="AA428" s="1152"/>
      <c r="AB428" s="1147" t="s">
        <v>244</v>
      </c>
      <c r="AC428" s="1149"/>
      <c r="AD428" s="1148"/>
      <c r="AE428" s="1147" t="s">
        <v>242</v>
      </c>
      <c r="AF428" s="1149"/>
      <c r="AG428" s="1148"/>
      <c r="AH428" s="1147" t="s">
        <v>242</v>
      </c>
      <c r="AI428" s="1149"/>
      <c r="AJ428" s="1148"/>
      <c r="AK428" s="224"/>
      <c r="AM428" s="36"/>
      <c r="AN428" s="36"/>
    </row>
    <row r="429" spans="1:40" s="157" customFormat="1" ht="20.100000000000001" customHeight="1">
      <c r="A429" s="21"/>
      <c r="B429" s="106">
        <v>22</v>
      </c>
      <c r="C429" s="1238"/>
      <c r="D429" s="1238"/>
      <c r="E429" s="1238"/>
      <c r="F429" s="1238"/>
      <c r="G429" s="1238"/>
      <c r="H429" s="1238"/>
      <c r="I429" s="1238"/>
      <c r="J429" s="1238"/>
      <c r="K429" s="1238"/>
      <c r="L429" s="1238"/>
      <c r="M429" s="1239"/>
      <c r="N429" s="1239"/>
      <c r="O429" s="1145"/>
      <c r="P429" s="1146"/>
      <c r="Q429" s="1147"/>
      <c r="R429" s="1148"/>
      <c r="S429" s="1145"/>
      <c r="T429" s="1146"/>
      <c r="U429" s="1153"/>
      <c r="V429" s="1154"/>
      <c r="W429" s="1145"/>
      <c r="X429" s="1146"/>
      <c r="Y429" s="1150"/>
      <c r="Z429" s="1151"/>
      <c r="AA429" s="1152"/>
      <c r="AB429" s="1147" t="s">
        <v>244</v>
      </c>
      <c r="AC429" s="1149"/>
      <c r="AD429" s="1148"/>
      <c r="AE429" s="1147" t="s">
        <v>242</v>
      </c>
      <c r="AF429" s="1149"/>
      <c r="AG429" s="1148"/>
      <c r="AH429" s="1147" t="s">
        <v>242</v>
      </c>
      <c r="AI429" s="1149"/>
      <c r="AJ429" s="1148"/>
      <c r="AK429" s="224"/>
      <c r="AM429" s="36"/>
      <c r="AN429" s="36"/>
    </row>
    <row r="430" spans="1:40" s="157" customFormat="1" ht="20.100000000000001" customHeight="1">
      <c r="A430" s="21"/>
      <c r="B430" s="106">
        <v>23</v>
      </c>
      <c r="C430" s="1238"/>
      <c r="D430" s="1238"/>
      <c r="E430" s="1238"/>
      <c r="F430" s="1238"/>
      <c r="G430" s="1238"/>
      <c r="H430" s="1238"/>
      <c r="I430" s="1238"/>
      <c r="J430" s="1238"/>
      <c r="K430" s="1238"/>
      <c r="L430" s="1238"/>
      <c r="M430" s="1239"/>
      <c r="N430" s="1239"/>
      <c r="O430" s="1145"/>
      <c r="P430" s="1146"/>
      <c r="Q430" s="1147"/>
      <c r="R430" s="1148"/>
      <c r="S430" s="1145"/>
      <c r="T430" s="1146"/>
      <c r="U430" s="1153"/>
      <c r="V430" s="1154"/>
      <c r="W430" s="1145"/>
      <c r="X430" s="1146"/>
      <c r="Y430" s="1150"/>
      <c r="Z430" s="1151"/>
      <c r="AA430" s="1152"/>
      <c r="AB430" s="1147" t="s">
        <v>244</v>
      </c>
      <c r="AC430" s="1149"/>
      <c r="AD430" s="1148"/>
      <c r="AE430" s="1147" t="s">
        <v>242</v>
      </c>
      <c r="AF430" s="1149"/>
      <c r="AG430" s="1148"/>
      <c r="AH430" s="1147" t="s">
        <v>242</v>
      </c>
      <c r="AI430" s="1149"/>
      <c r="AJ430" s="1148"/>
      <c r="AK430" s="224"/>
      <c r="AM430" s="36"/>
      <c r="AN430" s="36"/>
    </row>
    <row r="431" spans="1:40" s="157" customFormat="1" ht="20.100000000000001" customHeight="1">
      <c r="A431" s="21"/>
      <c r="B431" s="106">
        <v>24</v>
      </c>
      <c r="C431" s="1238"/>
      <c r="D431" s="1238"/>
      <c r="E431" s="1238"/>
      <c r="F431" s="1238"/>
      <c r="G431" s="1238"/>
      <c r="H431" s="1238"/>
      <c r="I431" s="1238"/>
      <c r="J431" s="1238"/>
      <c r="K431" s="1238"/>
      <c r="L431" s="1238"/>
      <c r="M431" s="1239"/>
      <c r="N431" s="1239"/>
      <c r="O431" s="1145"/>
      <c r="P431" s="1146"/>
      <c r="Q431" s="1147"/>
      <c r="R431" s="1148"/>
      <c r="S431" s="1145"/>
      <c r="T431" s="1146"/>
      <c r="U431" s="1153"/>
      <c r="V431" s="1154"/>
      <c r="W431" s="1145"/>
      <c r="X431" s="1146"/>
      <c r="Y431" s="1150"/>
      <c r="Z431" s="1151"/>
      <c r="AA431" s="1152"/>
      <c r="AB431" s="1147" t="s">
        <v>244</v>
      </c>
      <c r="AC431" s="1149"/>
      <c r="AD431" s="1148"/>
      <c r="AE431" s="1147" t="s">
        <v>242</v>
      </c>
      <c r="AF431" s="1149"/>
      <c r="AG431" s="1148"/>
      <c r="AH431" s="1147" t="s">
        <v>242</v>
      </c>
      <c r="AI431" s="1149"/>
      <c r="AJ431" s="1148"/>
      <c r="AK431" s="224"/>
      <c r="AM431" s="36"/>
      <c r="AN431" s="36"/>
    </row>
    <row r="432" spans="1:40" s="157" customFormat="1" ht="20.100000000000001" customHeight="1">
      <c r="A432" s="21"/>
      <c r="B432" s="106">
        <v>25</v>
      </c>
      <c r="C432" s="1238"/>
      <c r="D432" s="1238"/>
      <c r="E432" s="1238"/>
      <c r="F432" s="1238"/>
      <c r="G432" s="1238"/>
      <c r="H432" s="1238"/>
      <c r="I432" s="1238"/>
      <c r="J432" s="1238"/>
      <c r="K432" s="1238"/>
      <c r="L432" s="1238"/>
      <c r="M432" s="1239"/>
      <c r="N432" s="1239"/>
      <c r="O432" s="1145"/>
      <c r="P432" s="1146"/>
      <c r="Q432" s="1147"/>
      <c r="R432" s="1148"/>
      <c r="S432" s="1145"/>
      <c r="T432" s="1146"/>
      <c r="U432" s="1153"/>
      <c r="V432" s="1154"/>
      <c r="W432" s="1145"/>
      <c r="X432" s="1146"/>
      <c r="Y432" s="1150"/>
      <c r="Z432" s="1151"/>
      <c r="AA432" s="1152"/>
      <c r="AB432" s="1147" t="s">
        <v>244</v>
      </c>
      <c r="AC432" s="1149"/>
      <c r="AD432" s="1148"/>
      <c r="AE432" s="1147" t="s">
        <v>242</v>
      </c>
      <c r="AF432" s="1149"/>
      <c r="AG432" s="1148"/>
      <c r="AH432" s="1147" t="s">
        <v>242</v>
      </c>
      <c r="AI432" s="1149"/>
      <c r="AJ432" s="1148"/>
      <c r="AK432" s="224"/>
      <c r="AM432" s="36"/>
      <c r="AN432" s="36"/>
    </row>
    <row r="433" spans="1:40" s="157" customFormat="1" ht="20.100000000000001" customHeight="1">
      <c r="A433" s="21"/>
      <c r="B433" s="106">
        <v>26</v>
      </c>
      <c r="C433" s="1238"/>
      <c r="D433" s="1238"/>
      <c r="E433" s="1238"/>
      <c r="F433" s="1238"/>
      <c r="G433" s="1238"/>
      <c r="H433" s="1238"/>
      <c r="I433" s="1238"/>
      <c r="J433" s="1238"/>
      <c r="K433" s="1238"/>
      <c r="L433" s="1238"/>
      <c r="M433" s="1239"/>
      <c r="N433" s="1239"/>
      <c r="O433" s="1145"/>
      <c r="P433" s="1146"/>
      <c r="Q433" s="1147"/>
      <c r="R433" s="1148"/>
      <c r="S433" s="1145"/>
      <c r="T433" s="1146"/>
      <c r="U433" s="1153"/>
      <c r="V433" s="1154"/>
      <c r="W433" s="1145"/>
      <c r="X433" s="1146"/>
      <c r="Y433" s="1150"/>
      <c r="Z433" s="1151"/>
      <c r="AA433" s="1152"/>
      <c r="AB433" s="1147" t="s">
        <v>244</v>
      </c>
      <c r="AC433" s="1149"/>
      <c r="AD433" s="1148"/>
      <c r="AE433" s="1147" t="s">
        <v>242</v>
      </c>
      <c r="AF433" s="1149"/>
      <c r="AG433" s="1148"/>
      <c r="AH433" s="1147" t="s">
        <v>242</v>
      </c>
      <c r="AI433" s="1149"/>
      <c r="AJ433" s="1148"/>
      <c r="AK433" s="224"/>
      <c r="AM433" s="36"/>
      <c r="AN433" s="36"/>
    </row>
    <row r="434" spans="1:40" s="157" customFormat="1" ht="20.100000000000001" customHeight="1">
      <c r="A434" s="21"/>
      <c r="B434" s="106">
        <v>27</v>
      </c>
      <c r="C434" s="1238"/>
      <c r="D434" s="1238"/>
      <c r="E434" s="1238"/>
      <c r="F434" s="1238"/>
      <c r="G434" s="1238"/>
      <c r="H434" s="1238"/>
      <c r="I434" s="1238"/>
      <c r="J434" s="1238"/>
      <c r="K434" s="1238"/>
      <c r="L434" s="1238"/>
      <c r="M434" s="1239"/>
      <c r="N434" s="1239"/>
      <c r="O434" s="1145"/>
      <c r="P434" s="1146"/>
      <c r="Q434" s="1147"/>
      <c r="R434" s="1148"/>
      <c r="S434" s="1145"/>
      <c r="T434" s="1146"/>
      <c r="U434" s="1153"/>
      <c r="V434" s="1154"/>
      <c r="W434" s="1145"/>
      <c r="X434" s="1146"/>
      <c r="Y434" s="1150"/>
      <c r="Z434" s="1151"/>
      <c r="AA434" s="1152"/>
      <c r="AB434" s="1147" t="s">
        <v>244</v>
      </c>
      <c r="AC434" s="1149"/>
      <c r="AD434" s="1148"/>
      <c r="AE434" s="1147" t="s">
        <v>242</v>
      </c>
      <c r="AF434" s="1149"/>
      <c r="AG434" s="1148"/>
      <c r="AH434" s="1147" t="s">
        <v>242</v>
      </c>
      <c r="AI434" s="1149"/>
      <c r="AJ434" s="1148"/>
      <c r="AK434" s="224"/>
      <c r="AM434" s="36"/>
      <c r="AN434" s="36"/>
    </row>
    <row r="435" spans="1:40" s="157" customFormat="1" ht="20.100000000000001" customHeight="1">
      <c r="A435" s="21"/>
      <c r="B435" s="106">
        <v>28</v>
      </c>
      <c r="C435" s="1238"/>
      <c r="D435" s="1238"/>
      <c r="E435" s="1238"/>
      <c r="F435" s="1238"/>
      <c r="G435" s="1238"/>
      <c r="H435" s="1238"/>
      <c r="I435" s="1238"/>
      <c r="J435" s="1238"/>
      <c r="K435" s="1238"/>
      <c r="L435" s="1238"/>
      <c r="M435" s="1239"/>
      <c r="N435" s="1239"/>
      <c r="O435" s="1145"/>
      <c r="P435" s="1146"/>
      <c r="Q435" s="1147"/>
      <c r="R435" s="1148"/>
      <c r="S435" s="1145"/>
      <c r="T435" s="1146"/>
      <c r="U435" s="1153"/>
      <c r="V435" s="1154"/>
      <c r="W435" s="1145"/>
      <c r="X435" s="1146"/>
      <c r="Y435" s="1150"/>
      <c r="Z435" s="1151"/>
      <c r="AA435" s="1152"/>
      <c r="AB435" s="1147" t="s">
        <v>244</v>
      </c>
      <c r="AC435" s="1149"/>
      <c r="AD435" s="1148"/>
      <c r="AE435" s="1147" t="s">
        <v>242</v>
      </c>
      <c r="AF435" s="1149"/>
      <c r="AG435" s="1148"/>
      <c r="AH435" s="1147" t="s">
        <v>242</v>
      </c>
      <c r="AI435" s="1149"/>
      <c r="AJ435" s="1148"/>
      <c r="AK435" s="224"/>
      <c r="AM435" s="36"/>
      <c r="AN435" s="36"/>
    </row>
    <row r="436" spans="1:40" s="157" customFormat="1" ht="20.100000000000001" customHeight="1">
      <c r="A436" s="21"/>
      <c r="B436" s="106">
        <v>29</v>
      </c>
      <c r="C436" s="1238"/>
      <c r="D436" s="1238"/>
      <c r="E436" s="1238"/>
      <c r="F436" s="1238"/>
      <c r="G436" s="1238"/>
      <c r="H436" s="1238"/>
      <c r="I436" s="1238"/>
      <c r="J436" s="1238"/>
      <c r="K436" s="1238"/>
      <c r="L436" s="1238"/>
      <c r="M436" s="1239"/>
      <c r="N436" s="1239"/>
      <c r="O436" s="1145"/>
      <c r="P436" s="1146"/>
      <c r="Q436" s="1147"/>
      <c r="R436" s="1148"/>
      <c r="S436" s="1145"/>
      <c r="T436" s="1146"/>
      <c r="U436" s="1153"/>
      <c r="V436" s="1154"/>
      <c r="W436" s="1145"/>
      <c r="X436" s="1146"/>
      <c r="Y436" s="1150"/>
      <c r="Z436" s="1151"/>
      <c r="AA436" s="1152"/>
      <c r="AB436" s="1147" t="s">
        <v>244</v>
      </c>
      <c r="AC436" s="1149"/>
      <c r="AD436" s="1148"/>
      <c r="AE436" s="1147" t="s">
        <v>242</v>
      </c>
      <c r="AF436" s="1149"/>
      <c r="AG436" s="1148"/>
      <c r="AH436" s="1147" t="s">
        <v>242</v>
      </c>
      <c r="AI436" s="1149"/>
      <c r="AJ436" s="1148"/>
      <c r="AK436" s="224"/>
      <c r="AM436" s="36"/>
      <c r="AN436" s="36"/>
    </row>
    <row r="437" spans="1:40" s="156" customFormat="1" ht="20.100000000000001" customHeight="1">
      <c r="A437" s="4"/>
      <c r="B437" s="106">
        <v>30</v>
      </c>
      <c r="C437" s="1238"/>
      <c r="D437" s="1238"/>
      <c r="E437" s="1238"/>
      <c r="F437" s="1238"/>
      <c r="G437" s="1238"/>
      <c r="H437" s="1238"/>
      <c r="I437" s="1238"/>
      <c r="J437" s="1238"/>
      <c r="K437" s="1238"/>
      <c r="L437" s="1238"/>
      <c r="M437" s="1239"/>
      <c r="N437" s="1239"/>
      <c r="O437" s="1145"/>
      <c r="P437" s="1146"/>
      <c r="Q437" s="1147"/>
      <c r="R437" s="1148"/>
      <c r="S437" s="1145"/>
      <c r="T437" s="1146"/>
      <c r="U437" s="1153"/>
      <c r="V437" s="1154"/>
      <c r="W437" s="1145"/>
      <c r="X437" s="1146"/>
      <c r="Y437" s="1150"/>
      <c r="Z437" s="1151"/>
      <c r="AA437" s="1152"/>
      <c r="AB437" s="1147" t="s">
        <v>244</v>
      </c>
      <c r="AC437" s="1149"/>
      <c r="AD437" s="1148"/>
      <c r="AE437" s="1147" t="s">
        <v>242</v>
      </c>
      <c r="AF437" s="1149"/>
      <c r="AG437" s="1148"/>
      <c r="AH437" s="1147" t="s">
        <v>242</v>
      </c>
      <c r="AI437" s="1149"/>
      <c r="AJ437" s="1148"/>
      <c r="AK437" s="162"/>
      <c r="AM437" s="36"/>
      <c r="AN437" s="36"/>
    </row>
    <row r="438" spans="1:40" s="156" customFormat="1" ht="20.100000000000001" customHeight="1">
      <c r="A438" s="4"/>
      <c r="B438" s="106">
        <f>+B437+1</f>
        <v>31</v>
      </c>
      <c r="C438" s="1238"/>
      <c r="D438" s="1238"/>
      <c r="E438" s="1238"/>
      <c r="F438" s="1238"/>
      <c r="G438" s="1238"/>
      <c r="H438" s="1238"/>
      <c r="I438" s="1238"/>
      <c r="J438" s="1238"/>
      <c r="K438" s="1238"/>
      <c r="L438" s="1238"/>
      <c r="M438" s="1239"/>
      <c r="N438" s="1239"/>
      <c r="O438" s="1145"/>
      <c r="P438" s="1146"/>
      <c r="Q438" s="1147"/>
      <c r="R438" s="1148"/>
      <c r="S438" s="1145"/>
      <c r="T438" s="1146"/>
      <c r="U438" s="1153"/>
      <c r="V438" s="1154"/>
      <c r="W438" s="1145"/>
      <c r="X438" s="1146"/>
      <c r="Y438" s="1150"/>
      <c r="Z438" s="1151"/>
      <c r="AA438" s="1152"/>
      <c r="AB438" s="1147" t="s">
        <v>244</v>
      </c>
      <c r="AC438" s="1149"/>
      <c r="AD438" s="1148"/>
      <c r="AE438" s="1147" t="s">
        <v>242</v>
      </c>
      <c r="AF438" s="1149"/>
      <c r="AG438" s="1148"/>
      <c r="AH438" s="1147" t="s">
        <v>242</v>
      </c>
      <c r="AI438" s="1149"/>
      <c r="AJ438" s="1148"/>
      <c r="AK438" s="162"/>
      <c r="AM438" s="36"/>
      <c r="AN438" s="36"/>
    </row>
    <row r="439" spans="1:40" s="157" customFormat="1" ht="20.100000000000001" customHeight="1">
      <c r="A439" s="4"/>
      <c r="B439" s="106">
        <f>+B438+1</f>
        <v>32</v>
      </c>
      <c r="C439" s="1238"/>
      <c r="D439" s="1238"/>
      <c r="E439" s="1238"/>
      <c r="F439" s="1238"/>
      <c r="G439" s="1238"/>
      <c r="H439" s="1238"/>
      <c r="I439" s="1238"/>
      <c r="J439" s="1238"/>
      <c r="K439" s="1238"/>
      <c r="L439" s="1238"/>
      <c r="M439" s="1239"/>
      <c r="N439" s="1239"/>
      <c r="O439" s="1145"/>
      <c r="P439" s="1146"/>
      <c r="Q439" s="1147"/>
      <c r="R439" s="1148"/>
      <c r="S439" s="1145"/>
      <c r="T439" s="1146"/>
      <c r="U439" s="1153"/>
      <c r="V439" s="1154"/>
      <c r="W439" s="1145"/>
      <c r="X439" s="1146"/>
      <c r="Y439" s="1150"/>
      <c r="Z439" s="1151"/>
      <c r="AA439" s="1152"/>
      <c r="AB439" s="1147" t="s">
        <v>244</v>
      </c>
      <c r="AC439" s="1149"/>
      <c r="AD439" s="1148"/>
      <c r="AE439" s="1147" t="s">
        <v>242</v>
      </c>
      <c r="AF439" s="1149"/>
      <c r="AG439" s="1148"/>
      <c r="AH439" s="1147" t="s">
        <v>242</v>
      </c>
      <c r="AI439" s="1149"/>
      <c r="AJ439" s="1148"/>
      <c r="AK439" s="161"/>
      <c r="AM439" s="36"/>
      <c r="AN439" s="36"/>
    </row>
    <row r="440" spans="1:40" s="157" customFormat="1" ht="20.100000000000001" customHeight="1">
      <c r="A440" s="21"/>
      <c r="B440" s="106">
        <f>+B439+1</f>
        <v>33</v>
      </c>
      <c r="C440" s="1238"/>
      <c r="D440" s="1238"/>
      <c r="E440" s="1238"/>
      <c r="F440" s="1238"/>
      <c r="G440" s="1238"/>
      <c r="H440" s="1238"/>
      <c r="I440" s="1238"/>
      <c r="J440" s="1238"/>
      <c r="K440" s="1238"/>
      <c r="L440" s="1238"/>
      <c r="M440" s="1239"/>
      <c r="N440" s="1239"/>
      <c r="O440" s="1145"/>
      <c r="P440" s="1146"/>
      <c r="Q440" s="1147"/>
      <c r="R440" s="1148"/>
      <c r="S440" s="1145"/>
      <c r="T440" s="1146"/>
      <c r="U440" s="1153"/>
      <c r="V440" s="1154"/>
      <c r="W440" s="1145"/>
      <c r="X440" s="1146"/>
      <c r="Y440" s="1150"/>
      <c r="Z440" s="1151"/>
      <c r="AA440" s="1152"/>
      <c r="AB440" s="1147" t="s">
        <v>244</v>
      </c>
      <c r="AC440" s="1149"/>
      <c r="AD440" s="1148"/>
      <c r="AE440" s="1147" t="s">
        <v>242</v>
      </c>
      <c r="AF440" s="1149"/>
      <c r="AG440" s="1148"/>
      <c r="AH440" s="1147" t="s">
        <v>242</v>
      </c>
      <c r="AI440" s="1149"/>
      <c r="AJ440" s="1148"/>
      <c r="AK440" s="161"/>
      <c r="AM440" s="36"/>
      <c r="AN440" s="36"/>
    </row>
    <row r="441" spans="1:40" s="157" customFormat="1" ht="20.100000000000001" customHeight="1">
      <c r="A441" s="21"/>
      <c r="B441" s="106">
        <v>34</v>
      </c>
      <c r="C441" s="1238"/>
      <c r="D441" s="1238"/>
      <c r="E441" s="1238"/>
      <c r="F441" s="1238"/>
      <c r="G441" s="1238"/>
      <c r="H441" s="1238"/>
      <c r="I441" s="1238"/>
      <c r="J441" s="1238"/>
      <c r="K441" s="1238"/>
      <c r="L441" s="1238"/>
      <c r="M441" s="1239"/>
      <c r="N441" s="1239"/>
      <c r="O441" s="1145"/>
      <c r="P441" s="1146"/>
      <c r="Q441" s="1147"/>
      <c r="R441" s="1148"/>
      <c r="S441" s="1145"/>
      <c r="T441" s="1146"/>
      <c r="U441" s="1153"/>
      <c r="V441" s="1154"/>
      <c r="W441" s="1145"/>
      <c r="X441" s="1146"/>
      <c r="Y441" s="1150"/>
      <c r="Z441" s="1151"/>
      <c r="AA441" s="1152"/>
      <c r="AB441" s="1147" t="s">
        <v>244</v>
      </c>
      <c r="AC441" s="1149"/>
      <c r="AD441" s="1148"/>
      <c r="AE441" s="1147" t="s">
        <v>242</v>
      </c>
      <c r="AF441" s="1149"/>
      <c r="AG441" s="1148"/>
      <c r="AH441" s="1147" t="s">
        <v>242</v>
      </c>
      <c r="AI441" s="1149"/>
      <c r="AJ441" s="1148"/>
      <c r="AK441" s="224"/>
      <c r="AM441" s="36"/>
      <c r="AN441" s="36"/>
    </row>
    <row r="442" spans="1:40" s="157" customFormat="1" ht="14.1" customHeight="1">
      <c r="A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t="str">
        <f>表紙!D28</f>
        <v>　　　　　　保育所（園）　   　</v>
      </c>
      <c r="AC442" s="21"/>
      <c r="AD442" s="21"/>
      <c r="AE442" s="21"/>
      <c r="AF442" s="21"/>
      <c r="AG442" s="21"/>
      <c r="AH442" s="21"/>
      <c r="AI442" s="21"/>
      <c r="AJ442" s="21"/>
      <c r="AK442" s="21"/>
      <c r="AM442" s="36"/>
      <c r="AN442" s="36"/>
    </row>
    <row r="443" spans="1:40" s="157" customFormat="1" ht="14.1" customHeight="1">
      <c r="A443" s="21"/>
      <c r="B443" s="36" t="s">
        <v>174</v>
      </c>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M443" s="36"/>
      <c r="AN443" s="36"/>
    </row>
    <row r="444" spans="1:40" s="156" customFormat="1" ht="12" customHeight="1">
      <c r="A444" s="4"/>
      <c r="B444" s="1446" t="s">
        <v>364</v>
      </c>
      <c r="C444" s="1155" t="s">
        <v>126</v>
      </c>
      <c r="D444" s="1156"/>
      <c r="E444" s="1156"/>
      <c r="F444" s="1157"/>
      <c r="G444" s="1155" t="s">
        <v>550</v>
      </c>
      <c r="H444" s="1156"/>
      <c r="I444" s="1156"/>
      <c r="J444" s="1157"/>
      <c r="K444" s="1155" t="s">
        <v>675</v>
      </c>
      <c r="L444" s="1157"/>
      <c r="M444" s="1155" t="s">
        <v>676</v>
      </c>
      <c r="N444" s="1157"/>
      <c r="O444" s="1161" t="s">
        <v>273</v>
      </c>
      <c r="P444" s="1162"/>
      <c r="Q444" s="1161" t="s">
        <v>314</v>
      </c>
      <c r="R444" s="1162"/>
      <c r="S444" s="1161" t="s">
        <v>264</v>
      </c>
      <c r="T444" s="1162"/>
      <c r="U444" s="1167" t="s">
        <v>26</v>
      </c>
      <c r="V444" s="1168"/>
      <c r="W444" s="1161" t="s">
        <v>266</v>
      </c>
      <c r="X444" s="1162"/>
      <c r="Y444" s="1155" t="s">
        <v>677</v>
      </c>
      <c r="Z444" s="1156"/>
      <c r="AA444" s="1157"/>
      <c r="AB444" s="1263" t="s">
        <v>274</v>
      </c>
      <c r="AC444" s="1264"/>
      <c r="AD444" s="1264"/>
      <c r="AE444" s="1264"/>
      <c r="AF444" s="1264"/>
      <c r="AG444" s="1264"/>
      <c r="AH444" s="1264"/>
      <c r="AI444" s="1264"/>
      <c r="AJ444" s="1265"/>
      <c r="AK444" s="162"/>
      <c r="AM444" s="36"/>
      <c r="AN444" s="36"/>
    </row>
    <row r="445" spans="1:40" s="156" customFormat="1" ht="12" customHeight="1">
      <c r="A445" s="4"/>
      <c r="B445" s="1447"/>
      <c r="C445" s="1240"/>
      <c r="D445" s="1241"/>
      <c r="E445" s="1241"/>
      <c r="F445" s="1242"/>
      <c r="G445" s="1240"/>
      <c r="H445" s="1241"/>
      <c r="I445" s="1241"/>
      <c r="J445" s="1242"/>
      <c r="K445" s="1240"/>
      <c r="L445" s="1242"/>
      <c r="M445" s="1240"/>
      <c r="N445" s="1242"/>
      <c r="O445" s="1163"/>
      <c r="P445" s="1164"/>
      <c r="Q445" s="1163"/>
      <c r="R445" s="1164"/>
      <c r="S445" s="1163"/>
      <c r="T445" s="1164"/>
      <c r="U445" s="1169"/>
      <c r="V445" s="1170"/>
      <c r="W445" s="1163"/>
      <c r="X445" s="1164"/>
      <c r="Y445" s="1240"/>
      <c r="Z445" s="1241"/>
      <c r="AA445" s="1242"/>
      <c r="AB445" s="1263" t="s">
        <v>275</v>
      </c>
      <c r="AC445" s="1264"/>
      <c r="AD445" s="1264"/>
      <c r="AE445" s="1264"/>
      <c r="AF445" s="1264"/>
      <c r="AG445" s="1265"/>
      <c r="AH445" s="1155" t="s">
        <v>678</v>
      </c>
      <c r="AI445" s="1156"/>
      <c r="AJ445" s="1157"/>
      <c r="AK445" s="162"/>
      <c r="AM445" s="36"/>
      <c r="AN445" s="36"/>
    </row>
    <row r="446" spans="1:40" s="156" customFormat="1" ht="12" customHeight="1">
      <c r="A446" s="4"/>
      <c r="B446" s="1447"/>
      <c r="C446" s="1240"/>
      <c r="D446" s="1241"/>
      <c r="E446" s="1241"/>
      <c r="F446" s="1242"/>
      <c r="G446" s="1240"/>
      <c r="H446" s="1241"/>
      <c r="I446" s="1241"/>
      <c r="J446" s="1242"/>
      <c r="K446" s="1240"/>
      <c r="L446" s="1242"/>
      <c r="M446" s="1240"/>
      <c r="N446" s="1242"/>
      <c r="O446" s="1163"/>
      <c r="P446" s="1164"/>
      <c r="Q446" s="1163"/>
      <c r="R446" s="1164"/>
      <c r="S446" s="1163"/>
      <c r="T446" s="1164"/>
      <c r="U446" s="1169"/>
      <c r="V446" s="1170"/>
      <c r="W446" s="1163"/>
      <c r="X446" s="1164"/>
      <c r="Y446" s="1240"/>
      <c r="Z446" s="1241"/>
      <c r="AA446" s="1242"/>
      <c r="AB446" s="1155" t="s">
        <v>679</v>
      </c>
      <c r="AC446" s="1156"/>
      <c r="AD446" s="1157"/>
      <c r="AE446" s="1155" t="s">
        <v>274</v>
      </c>
      <c r="AF446" s="1156"/>
      <c r="AG446" s="1157"/>
      <c r="AH446" s="1240"/>
      <c r="AI446" s="1241"/>
      <c r="AJ446" s="1242"/>
      <c r="AK446" s="162"/>
      <c r="AM446" s="36"/>
      <c r="AN446" s="36"/>
    </row>
    <row r="447" spans="1:40" s="156" customFormat="1" ht="12" customHeight="1">
      <c r="A447" s="4"/>
      <c r="B447" s="1454"/>
      <c r="C447" s="1158"/>
      <c r="D447" s="1159"/>
      <c r="E447" s="1159"/>
      <c r="F447" s="1160"/>
      <c r="G447" s="1158"/>
      <c r="H447" s="1159"/>
      <c r="I447" s="1159"/>
      <c r="J447" s="1160"/>
      <c r="K447" s="1158"/>
      <c r="L447" s="1160"/>
      <c r="M447" s="1158"/>
      <c r="N447" s="1160"/>
      <c r="O447" s="1165"/>
      <c r="P447" s="1166"/>
      <c r="Q447" s="1165"/>
      <c r="R447" s="1166"/>
      <c r="S447" s="1165"/>
      <c r="T447" s="1166"/>
      <c r="U447" s="1171"/>
      <c r="V447" s="1172"/>
      <c r="W447" s="1165"/>
      <c r="X447" s="1166"/>
      <c r="Y447" s="1158"/>
      <c r="Z447" s="1159"/>
      <c r="AA447" s="1160"/>
      <c r="AB447" s="1158"/>
      <c r="AC447" s="1159"/>
      <c r="AD447" s="1160"/>
      <c r="AE447" s="1158"/>
      <c r="AF447" s="1159"/>
      <c r="AG447" s="1160"/>
      <c r="AH447" s="1158"/>
      <c r="AI447" s="1159"/>
      <c r="AJ447" s="1160"/>
      <c r="AK447" s="162"/>
      <c r="AM447" s="36"/>
      <c r="AN447" s="36"/>
    </row>
    <row r="448" spans="1:40" s="156" customFormat="1" ht="20.100000000000001" customHeight="1">
      <c r="A448" s="21"/>
      <c r="B448" s="106">
        <v>35</v>
      </c>
      <c r="C448" s="1238"/>
      <c r="D448" s="1238"/>
      <c r="E448" s="1238"/>
      <c r="F448" s="1238"/>
      <c r="G448" s="1238"/>
      <c r="H448" s="1238"/>
      <c r="I448" s="1238"/>
      <c r="J448" s="1238"/>
      <c r="K448" s="1238"/>
      <c r="L448" s="1238"/>
      <c r="M448" s="1239"/>
      <c r="N448" s="1239"/>
      <c r="O448" s="1145"/>
      <c r="P448" s="1146"/>
      <c r="Q448" s="1147"/>
      <c r="R448" s="1148"/>
      <c r="S448" s="1145"/>
      <c r="T448" s="1146"/>
      <c r="U448" s="1153"/>
      <c r="V448" s="1154"/>
      <c r="W448" s="1145"/>
      <c r="X448" s="1146"/>
      <c r="Y448" s="1150"/>
      <c r="Z448" s="1151"/>
      <c r="AA448" s="1152"/>
      <c r="AB448" s="1147" t="s">
        <v>244</v>
      </c>
      <c r="AC448" s="1149"/>
      <c r="AD448" s="1148"/>
      <c r="AE448" s="1147" t="s">
        <v>242</v>
      </c>
      <c r="AF448" s="1149"/>
      <c r="AG448" s="1148"/>
      <c r="AH448" s="1147" t="s">
        <v>242</v>
      </c>
      <c r="AI448" s="1149"/>
      <c r="AJ448" s="1148"/>
      <c r="AK448" s="162"/>
      <c r="AM448" s="36"/>
      <c r="AN448" s="36"/>
    </row>
    <row r="449" spans="1:40" s="156" customFormat="1" ht="20.100000000000001" customHeight="1">
      <c r="A449" s="4"/>
      <c r="B449" s="106">
        <f>+B448+1</f>
        <v>36</v>
      </c>
      <c r="C449" s="1238"/>
      <c r="D449" s="1238"/>
      <c r="E449" s="1238"/>
      <c r="F449" s="1238"/>
      <c r="G449" s="1238"/>
      <c r="H449" s="1238"/>
      <c r="I449" s="1238"/>
      <c r="J449" s="1238"/>
      <c r="K449" s="1238"/>
      <c r="L449" s="1238"/>
      <c r="M449" s="1239"/>
      <c r="N449" s="1239"/>
      <c r="O449" s="1145"/>
      <c r="P449" s="1146"/>
      <c r="Q449" s="1147"/>
      <c r="R449" s="1148"/>
      <c r="S449" s="1145"/>
      <c r="T449" s="1146"/>
      <c r="U449" s="1153"/>
      <c r="V449" s="1154"/>
      <c r="W449" s="1145"/>
      <c r="X449" s="1146"/>
      <c r="Y449" s="1150"/>
      <c r="Z449" s="1151"/>
      <c r="AA449" s="1152"/>
      <c r="AB449" s="1147" t="s">
        <v>244</v>
      </c>
      <c r="AC449" s="1149"/>
      <c r="AD449" s="1148"/>
      <c r="AE449" s="1147" t="s">
        <v>242</v>
      </c>
      <c r="AF449" s="1149"/>
      <c r="AG449" s="1148"/>
      <c r="AH449" s="1147" t="s">
        <v>242</v>
      </c>
      <c r="AI449" s="1149"/>
      <c r="AJ449" s="1148"/>
      <c r="AK449" s="162"/>
      <c r="AM449" s="36"/>
      <c r="AN449" s="36"/>
    </row>
    <row r="450" spans="1:40" s="156" customFormat="1" ht="20.100000000000001" customHeight="1">
      <c r="A450" s="4"/>
      <c r="B450" s="106">
        <f>+B449+1</f>
        <v>37</v>
      </c>
      <c r="C450" s="1238"/>
      <c r="D450" s="1238"/>
      <c r="E450" s="1238"/>
      <c r="F450" s="1238"/>
      <c r="G450" s="1238"/>
      <c r="H450" s="1238"/>
      <c r="I450" s="1238"/>
      <c r="J450" s="1238"/>
      <c r="K450" s="1238"/>
      <c r="L450" s="1238"/>
      <c r="M450" s="1239"/>
      <c r="N450" s="1239"/>
      <c r="O450" s="1145"/>
      <c r="P450" s="1146"/>
      <c r="Q450" s="1147"/>
      <c r="R450" s="1148"/>
      <c r="S450" s="1145"/>
      <c r="T450" s="1146"/>
      <c r="U450" s="1153"/>
      <c r="V450" s="1154"/>
      <c r="W450" s="1145"/>
      <c r="X450" s="1146"/>
      <c r="Y450" s="1150"/>
      <c r="Z450" s="1151"/>
      <c r="AA450" s="1152"/>
      <c r="AB450" s="1147" t="s">
        <v>244</v>
      </c>
      <c r="AC450" s="1149"/>
      <c r="AD450" s="1148"/>
      <c r="AE450" s="1147" t="s">
        <v>242</v>
      </c>
      <c r="AF450" s="1149"/>
      <c r="AG450" s="1148"/>
      <c r="AH450" s="1147" t="s">
        <v>242</v>
      </c>
      <c r="AI450" s="1149"/>
      <c r="AJ450" s="1148"/>
      <c r="AK450" s="162"/>
      <c r="AM450" s="36"/>
      <c r="AN450" s="36"/>
    </row>
    <row r="451" spans="1:40" s="156" customFormat="1" ht="20.100000000000001" customHeight="1">
      <c r="A451" s="4"/>
      <c r="B451" s="106">
        <f>+B450+1</f>
        <v>38</v>
      </c>
      <c r="C451" s="1238"/>
      <c r="D451" s="1238"/>
      <c r="E451" s="1238"/>
      <c r="F451" s="1238"/>
      <c r="G451" s="1238"/>
      <c r="H451" s="1238"/>
      <c r="I451" s="1238"/>
      <c r="J451" s="1238"/>
      <c r="K451" s="1238"/>
      <c r="L451" s="1238"/>
      <c r="M451" s="1239"/>
      <c r="N451" s="1239"/>
      <c r="O451" s="1145"/>
      <c r="P451" s="1146"/>
      <c r="Q451" s="1147"/>
      <c r="R451" s="1148"/>
      <c r="S451" s="1145"/>
      <c r="T451" s="1146"/>
      <c r="U451" s="1153"/>
      <c r="V451" s="1154"/>
      <c r="W451" s="1145"/>
      <c r="X451" s="1146"/>
      <c r="Y451" s="1150"/>
      <c r="Z451" s="1151"/>
      <c r="AA451" s="1152"/>
      <c r="AB451" s="1147" t="s">
        <v>244</v>
      </c>
      <c r="AC451" s="1149"/>
      <c r="AD451" s="1148"/>
      <c r="AE451" s="1147" t="s">
        <v>242</v>
      </c>
      <c r="AF451" s="1149"/>
      <c r="AG451" s="1148"/>
      <c r="AH451" s="1147" t="s">
        <v>242</v>
      </c>
      <c r="AI451" s="1149"/>
      <c r="AJ451" s="1148"/>
      <c r="AK451" s="162"/>
      <c r="AM451" s="36"/>
      <c r="AN451" s="36"/>
    </row>
    <row r="452" spans="1:40" s="156" customFormat="1" ht="20.100000000000001" customHeight="1">
      <c r="A452" s="4"/>
      <c r="B452" s="106">
        <f>+B451+1</f>
        <v>39</v>
      </c>
      <c r="C452" s="1238"/>
      <c r="D452" s="1238"/>
      <c r="E452" s="1238"/>
      <c r="F452" s="1238"/>
      <c r="G452" s="1238"/>
      <c r="H452" s="1238"/>
      <c r="I452" s="1238"/>
      <c r="J452" s="1238"/>
      <c r="K452" s="1238"/>
      <c r="L452" s="1238"/>
      <c r="M452" s="1239"/>
      <c r="N452" s="1239"/>
      <c r="O452" s="1145"/>
      <c r="P452" s="1146"/>
      <c r="Q452" s="1147"/>
      <c r="R452" s="1148"/>
      <c r="S452" s="1145"/>
      <c r="T452" s="1146"/>
      <c r="U452" s="1153"/>
      <c r="V452" s="1154"/>
      <c r="W452" s="1145"/>
      <c r="X452" s="1146"/>
      <c r="Y452" s="1150"/>
      <c r="Z452" s="1151"/>
      <c r="AA452" s="1152"/>
      <c r="AB452" s="1147" t="s">
        <v>244</v>
      </c>
      <c r="AC452" s="1149"/>
      <c r="AD452" s="1148"/>
      <c r="AE452" s="1147" t="s">
        <v>242</v>
      </c>
      <c r="AF452" s="1149"/>
      <c r="AG452" s="1148"/>
      <c r="AH452" s="1147" t="s">
        <v>242</v>
      </c>
      <c r="AI452" s="1149"/>
      <c r="AJ452" s="1148"/>
      <c r="AK452" s="162"/>
      <c r="AM452" s="36"/>
      <c r="AN452" s="36"/>
    </row>
    <row r="453" spans="1:40" s="157" customFormat="1" ht="20.100000000000001" customHeight="1">
      <c r="A453" s="4"/>
      <c r="B453" s="106">
        <f>+B452+1</f>
        <v>40</v>
      </c>
      <c r="C453" s="1238"/>
      <c r="D453" s="1238"/>
      <c r="E453" s="1238"/>
      <c r="F453" s="1238"/>
      <c r="G453" s="1238"/>
      <c r="H453" s="1238"/>
      <c r="I453" s="1238"/>
      <c r="J453" s="1238"/>
      <c r="K453" s="1238"/>
      <c r="L453" s="1238"/>
      <c r="M453" s="1239"/>
      <c r="N453" s="1239"/>
      <c r="O453" s="1145"/>
      <c r="P453" s="1146"/>
      <c r="Q453" s="1147"/>
      <c r="R453" s="1148"/>
      <c r="S453" s="1145"/>
      <c r="T453" s="1146"/>
      <c r="U453" s="1153"/>
      <c r="V453" s="1154"/>
      <c r="W453" s="1145"/>
      <c r="X453" s="1146"/>
      <c r="Y453" s="1150"/>
      <c r="Z453" s="1151"/>
      <c r="AA453" s="1152"/>
      <c r="AB453" s="1147" t="s">
        <v>244</v>
      </c>
      <c r="AC453" s="1149"/>
      <c r="AD453" s="1148"/>
      <c r="AE453" s="1147" t="s">
        <v>242</v>
      </c>
      <c r="AF453" s="1149"/>
      <c r="AG453" s="1148"/>
      <c r="AH453" s="1147" t="s">
        <v>242</v>
      </c>
      <c r="AI453" s="1149"/>
      <c r="AJ453" s="1148"/>
      <c r="AK453" s="161"/>
      <c r="AM453" s="36"/>
      <c r="AN453" s="36"/>
    </row>
    <row r="454" spans="1:40" s="157" customFormat="1" ht="9.75" customHeight="1">
      <c r="A454" s="21"/>
      <c r="B454" s="36"/>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M454" s="36"/>
      <c r="AN454" s="36"/>
    </row>
    <row r="455" spans="1:40" s="158" customFormat="1" ht="14.1" customHeight="1">
      <c r="A455" s="1221" t="s">
        <v>1518</v>
      </c>
      <c r="B455" s="1221"/>
      <c r="C455" s="207">
        <v>1</v>
      </c>
      <c r="D455" s="36" t="s">
        <v>1512</v>
      </c>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M455" s="36"/>
      <c r="AN455" s="36"/>
    </row>
    <row r="456" spans="1:40" s="158" customFormat="1" ht="14.1" customHeight="1">
      <c r="A456" s="36"/>
      <c r="B456" s="36"/>
      <c r="C456" s="207">
        <v>2</v>
      </c>
      <c r="D456" s="36" t="s">
        <v>1513</v>
      </c>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M456" s="36"/>
      <c r="AN456" s="36"/>
    </row>
    <row r="457" spans="1:40" s="158" customFormat="1" ht="14.1" customHeight="1">
      <c r="A457" s="36"/>
      <c r="B457" s="36"/>
      <c r="C457" s="207">
        <v>3</v>
      </c>
      <c r="D457" s="36" t="s">
        <v>1514</v>
      </c>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M457" s="36"/>
      <c r="AN457" s="36"/>
    </row>
    <row r="458" spans="1:40" s="158" customFormat="1" ht="14.1" customHeight="1">
      <c r="A458" s="36"/>
      <c r="B458" s="36"/>
      <c r="C458" s="207"/>
      <c r="D458" s="36" t="s">
        <v>1515</v>
      </c>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M458" s="36"/>
      <c r="AN458" s="36"/>
    </row>
    <row r="459" spans="1:40" s="158" customFormat="1" ht="15" customHeight="1">
      <c r="A459" s="36"/>
      <c r="B459" s="36"/>
      <c r="C459" s="207">
        <v>4</v>
      </c>
      <c r="D459" s="36" t="s">
        <v>1516</v>
      </c>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M459" s="36"/>
      <c r="AN459" s="36"/>
    </row>
    <row r="460" spans="1:40" s="158" customFormat="1" ht="18.75" customHeight="1">
      <c r="A460" s="36"/>
      <c r="B460" s="36"/>
      <c r="C460" s="207"/>
      <c r="D460" s="36" t="s">
        <v>1517</v>
      </c>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M460" s="36"/>
      <c r="AN460" s="36"/>
    </row>
    <row r="461" spans="1:40" s="158" customFormat="1" ht="12" customHeight="1">
      <c r="A461" s="36"/>
      <c r="B461" s="36"/>
      <c r="C461" s="207"/>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M461" s="36"/>
      <c r="AN461" s="36"/>
    </row>
    <row r="462" spans="1:40" s="156" customFormat="1" ht="20.100000000000001" customHeight="1">
      <c r="A462" s="753" t="s">
        <v>1960</v>
      </c>
      <c r="B462" s="3" t="s">
        <v>1982</v>
      </c>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M462" s="36"/>
      <c r="AN462" s="36"/>
    </row>
    <row r="463" spans="1:40" s="156" customFormat="1" ht="20.100000000000001" customHeight="1">
      <c r="A463" s="4"/>
      <c r="B463" s="1232" t="s">
        <v>364</v>
      </c>
      <c r="C463" s="1276" t="s">
        <v>126</v>
      </c>
      <c r="D463" s="1277"/>
      <c r="E463" s="1277"/>
      <c r="F463" s="1278"/>
      <c r="G463" s="1276" t="s">
        <v>550</v>
      </c>
      <c r="H463" s="1277"/>
      <c r="I463" s="1277"/>
      <c r="J463" s="1278"/>
      <c r="K463" s="1185" t="s">
        <v>236</v>
      </c>
      <c r="L463" s="1186"/>
      <c r="M463" s="1186"/>
      <c r="N463" s="1186"/>
      <c r="O463" s="1186"/>
      <c r="P463" s="1186"/>
      <c r="Q463" s="1186"/>
      <c r="R463" s="1186"/>
      <c r="S463" s="1186"/>
      <c r="T463" s="1186"/>
      <c r="U463" s="1186"/>
      <c r="V463" s="1186"/>
      <c r="W463" s="1186"/>
      <c r="X463" s="1186"/>
      <c r="Y463" s="1186"/>
      <c r="Z463" s="1186"/>
      <c r="AA463" s="1186"/>
      <c r="AB463" s="1186"/>
      <c r="AC463" s="1186"/>
      <c r="AD463" s="1186"/>
      <c r="AE463" s="1186"/>
      <c r="AF463" s="1186"/>
      <c r="AG463" s="1186"/>
      <c r="AH463" s="1186"/>
      <c r="AI463" s="1186"/>
      <c r="AJ463" s="1187"/>
      <c r="AK463" s="241"/>
      <c r="AM463" s="36"/>
      <c r="AN463" s="36"/>
    </row>
    <row r="464" spans="1:40" s="156" customFormat="1" ht="20.100000000000001" customHeight="1">
      <c r="A464" s="4"/>
      <c r="B464" s="1233"/>
      <c r="C464" s="1279"/>
      <c r="D464" s="1280"/>
      <c r="E464" s="1280"/>
      <c r="F464" s="1281"/>
      <c r="G464" s="1279"/>
      <c r="H464" s="1280"/>
      <c r="I464" s="1280"/>
      <c r="J464" s="1281"/>
      <c r="K464" s="1276" t="s">
        <v>599</v>
      </c>
      <c r="L464" s="1277"/>
      <c r="M464" s="1277"/>
      <c r="N464" s="1277"/>
      <c r="O464" s="1277"/>
      <c r="P464" s="1278"/>
      <c r="Q464" s="1276" t="s">
        <v>126</v>
      </c>
      <c r="R464" s="1277"/>
      <c r="S464" s="1277"/>
      <c r="T464" s="1278"/>
      <c r="U464" s="1276" t="s">
        <v>600</v>
      </c>
      <c r="V464" s="1277"/>
      <c r="W464" s="1277"/>
      <c r="X464" s="1277"/>
      <c r="Y464" s="1277"/>
      <c r="Z464" s="1277"/>
      <c r="AA464" s="1278"/>
      <c r="AB464" s="1155" t="s">
        <v>177</v>
      </c>
      <c r="AC464" s="1156"/>
      <c r="AD464" s="1156"/>
      <c r="AE464" s="1156"/>
      <c r="AF464" s="1157"/>
      <c r="AG464" s="1155" t="s">
        <v>178</v>
      </c>
      <c r="AH464" s="1156"/>
      <c r="AI464" s="1156"/>
      <c r="AJ464" s="1157"/>
      <c r="AK464" s="238"/>
      <c r="AM464" s="36"/>
      <c r="AN464" s="36"/>
    </row>
    <row r="465" spans="1:40" s="156" customFormat="1" ht="20.100000000000001" customHeight="1">
      <c r="A465" s="4"/>
      <c r="B465" s="1234"/>
      <c r="C465" s="1282"/>
      <c r="D465" s="1283"/>
      <c r="E465" s="1283"/>
      <c r="F465" s="1284"/>
      <c r="G465" s="1282"/>
      <c r="H465" s="1283"/>
      <c r="I465" s="1283"/>
      <c r="J465" s="1284"/>
      <c r="K465" s="1282"/>
      <c r="L465" s="1283"/>
      <c r="M465" s="1283"/>
      <c r="N465" s="1283"/>
      <c r="O465" s="1283"/>
      <c r="P465" s="1284"/>
      <c r="Q465" s="1282"/>
      <c r="R465" s="1283"/>
      <c r="S465" s="1283"/>
      <c r="T465" s="1284"/>
      <c r="U465" s="1282"/>
      <c r="V465" s="1283"/>
      <c r="W465" s="1283"/>
      <c r="X465" s="1283"/>
      <c r="Y465" s="1283"/>
      <c r="Z465" s="1283"/>
      <c r="AA465" s="1284"/>
      <c r="AB465" s="1158"/>
      <c r="AC465" s="1159"/>
      <c r="AD465" s="1159"/>
      <c r="AE465" s="1159"/>
      <c r="AF465" s="1160"/>
      <c r="AG465" s="1158"/>
      <c r="AH465" s="1159"/>
      <c r="AI465" s="1159"/>
      <c r="AJ465" s="1160"/>
      <c r="AK465" s="238"/>
      <c r="AM465" s="36"/>
      <c r="AN465" s="36"/>
    </row>
    <row r="466" spans="1:40" s="156" customFormat="1" ht="20.100000000000001" customHeight="1">
      <c r="A466" s="4"/>
      <c r="B466" s="112" t="s">
        <v>318</v>
      </c>
      <c r="C466" s="1289" t="s">
        <v>347</v>
      </c>
      <c r="D466" s="1289"/>
      <c r="E466" s="1289"/>
      <c r="F466" s="1289"/>
      <c r="G466" s="1289" t="s">
        <v>165</v>
      </c>
      <c r="H466" s="1289"/>
      <c r="I466" s="1289"/>
      <c r="J466" s="1289"/>
      <c r="K466" s="1289" t="s">
        <v>325</v>
      </c>
      <c r="L466" s="1289"/>
      <c r="M466" s="1289"/>
      <c r="N466" s="1289"/>
      <c r="O466" s="1289"/>
      <c r="P466" s="1289"/>
      <c r="Q466" s="1289" t="s">
        <v>348</v>
      </c>
      <c r="R466" s="1289"/>
      <c r="S466" s="1289"/>
      <c r="T466" s="1289"/>
      <c r="U466" s="1289" t="s">
        <v>138</v>
      </c>
      <c r="V466" s="1289"/>
      <c r="W466" s="1289"/>
      <c r="X466" s="1289"/>
      <c r="Y466" s="1289"/>
      <c r="Z466" s="1289"/>
      <c r="AA466" s="1289"/>
      <c r="AB466" s="1289" t="s">
        <v>139</v>
      </c>
      <c r="AC466" s="1289"/>
      <c r="AD466" s="1289"/>
      <c r="AE466" s="1289"/>
      <c r="AF466" s="1289"/>
      <c r="AG466" s="1289" t="s">
        <v>140</v>
      </c>
      <c r="AH466" s="1289"/>
      <c r="AI466" s="1289"/>
      <c r="AJ466" s="1289"/>
      <c r="AK466" s="32"/>
      <c r="AM466" s="36"/>
      <c r="AN466" s="36"/>
    </row>
    <row r="467" spans="1:40" s="156" customFormat="1" ht="20.100000000000001" customHeight="1">
      <c r="A467" s="4"/>
      <c r="B467" s="108"/>
      <c r="C467" s="1238"/>
      <c r="D467" s="1238"/>
      <c r="E467" s="1238"/>
      <c r="F467" s="1238"/>
      <c r="G467" s="1238"/>
      <c r="H467" s="1238"/>
      <c r="I467" s="1238"/>
      <c r="J467" s="1238"/>
      <c r="K467" s="1238"/>
      <c r="L467" s="1238"/>
      <c r="M467" s="1238"/>
      <c r="N467" s="1238"/>
      <c r="O467" s="1238"/>
      <c r="P467" s="1238"/>
      <c r="Q467" s="1238"/>
      <c r="R467" s="1238"/>
      <c r="S467" s="1238"/>
      <c r="T467" s="1238"/>
      <c r="U467" s="1238"/>
      <c r="V467" s="1238"/>
      <c r="W467" s="1238"/>
      <c r="X467" s="1238"/>
      <c r="Y467" s="1238"/>
      <c r="Z467" s="1238"/>
      <c r="AA467" s="1238"/>
      <c r="AB467" s="1238"/>
      <c r="AC467" s="1238"/>
      <c r="AD467" s="1238"/>
      <c r="AE467" s="1238"/>
      <c r="AF467" s="1238"/>
      <c r="AG467" s="1287"/>
      <c r="AH467" s="1288"/>
      <c r="AI467" s="1288"/>
      <c r="AJ467" s="180" t="s">
        <v>240</v>
      </c>
      <c r="AK467" s="136"/>
      <c r="AM467" s="36"/>
      <c r="AN467" s="36"/>
    </row>
    <row r="468" spans="1:40" s="156" customFormat="1" ht="20.100000000000001" customHeight="1">
      <c r="A468" s="4"/>
      <c r="B468" s="108"/>
      <c r="C468" s="1238"/>
      <c r="D468" s="1238"/>
      <c r="E468" s="1238"/>
      <c r="F468" s="1238"/>
      <c r="G468" s="1238"/>
      <c r="H468" s="1238"/>
      <c r="I468" s="1238"/>
      <c r="J468" s="1238"/>
      <c r="K468" s="1238"/>
      <c r="L468" s="1238"/>
      <c r="M468" s="1238"/>
      <c r="N468" s="1238"/>
      <c r="O468" s="1238"/>
      <c r="P468" s="1238"/>
      <c r="Q468" s="1238"/>
      <c r="R468" s="1238"/>
      <c r="S468" s="1238"/>
      <c r="T468" s="1238"/>
      <c r="U468" s="1238"/>
      <c r="V468" s="1238"/>
      <c r="W468" s="1238"/>
      <c r="X468" s="1238"/>
      <c r="Y468" s="1238"/>
      <c r="Z468" s="1238"/>
      <c r="AA468" s="1238"/>
      <c r="AB468" s="1238"/>
      <c r="AC468" s="1238"/>
      <c r="AD468" s="1238"/>
      <c r="AE468" s="1238"/>
      <c r="AF468" s="1238"/>
      <c r="AG468" s="1287"/>
      <c r="AH468" s="1288"/>
      <c r="AI468" s="1288"/>
      <c r="AJ468" s="180" t="s">
        <v>240</v>
      </c>
      <c r="AK468" s="136"/>
      <c r="AM468" s="36"/>
      <c r="AN468" s="36"/>
    </row>
    <row r="469" spans="1:40" s="157" customFormat="1" ht="20.100000000000001" customHeight="1">
      <c r="A469" s="4"/>
      <c r="B469" s="108"/>
      <c r="C469" s="1238"/>
      <c r="D469" s="1238"/>
      <c r="E469" s="1238"/>
      <c r="F469" s="1238"/>
      <c r="G469" s="1238"/>
      <c r="H469" s="1238"/>
      <c r="I469" s="1238"/>
      <c r="J469" s="1238"/>
      <c r="K469" s="1238"/>
      <c r="L469" s="1238"/>
      <c r="M469" s="1238"/>
      <c r="N469" s="1238"/>
      <c r="O469" s="1238"/>
      <c r="P469" s="1238"/>
      <c r="Q469" s="1238"/>
      <c r="R469" s="1238"/>
      <c r="S469" s="1238"/>
      <c r="T469" s="1238"/>
      <c r="U469" s="1238"/>
      <c r="V469" s="1238"/>
      <c r="W469" s="1238"/>
      <c r="X469" s="1238"/>
      <c r="Y469" s="1238"/>
      <c r="Z469" s="1238"/>
      <c r="AA469" s="1238"/>
      <c r="AB469" s="1238"/>
      <c r="AC469" s="1238"/>
      <c r="AD469" s="1238"/>
      <c r="AE469" s="1238"/>
      <c r="AF469" s="1238"/>
      <c r="AG469" s="1287"/>
      <c r="AH469" s="1288"/>
      <c r="AI469" s="1288"/>
      <c r="AJ469" s="180" t="s">
        <v>240</v>
      </c>
      <c r="AK469" s="136"/>
      <c r="AM469" s="36"/>
      <c r="AN469" s="36"/>
    </row>
    <row r="470" spans="1:40" s="158" customFormat="1" ht="14.1" customHeight="1">
      <c r="A470" s="1221" t="s">
        <v>1518</v>
      </c>
      <c r="B470" s="1221"/>
      <c r="C470" s="36" t="s">
        <v>1519</v>
      </c>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M470" s="36"/>
      <c r="AN470" s="36"/>
    </row>
    <row r="471" spans="1:40" s="158" customFormat="1" ht="6.75" customHeight="1">
      <c r="A471" s="36"/>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M471" s="36"/>
      <c r="AN471" s="36"/>
    </row>
    <row r="472" spans="1:40" s="158" customFormat="1" ht="20.100000000000001" customHeight="1">
      <c r="A472" s="753" t="s">
        <v>1962</v>
      </c>
      <c r="B472" s="3" t="s">
        <v>1983</v>
      </c>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64"/>
      <c r="AJ472" s="3"/>
      <c r="AK472" s="3"/>
      <c r="AM472" s="36"/>
      <c r="AN472" s="36"/>
    </row>
    <row r="473" spans="1:40" s="158" customFormat="1" ht="20.100000000000001" customHeight="1">
      <c r="A473" s="36"/>
      <c r="B473" s="3" t="s">
        <v>1984</v>
      </c>
      <c r="C473" s="3"/>
      <c r="D473" s="3"/>
      <c r="E473" s="3"/>
      <c r="F473" s="3"/>
      <c r="G473" s="3"/>
      <c r="H473" s="3"/>
      <c r="I473" s="3"/>
      <c r="J473" s="3"/>
      <c r="K473" s="3"/>
      <c r="L473" s="3"/>
      <c r="M473" s="3"/>
      <c r="N473" s="3"/>
      <c r="O473" s="3"/>
      <c r="P473" s="21"/>
      <c r="Q473" s="21"/>
      <c r="R473" s="21"/>
      <c r="S473" s="21"/>
      <c r="T473" s="21"/>
      <c r="U473" s="21"/>
      <c r="V473" s="21"/>
      <c r="W473" s="21"/>
      <c r="X473" s="21"/>
      <c r="Y473" s="21"/>
      <c r="Z473" s="21"/>
      <c r="AA473" s="21"/>
      <c r="AB473" s="21"/>
      <c r="AC473" s="21"/>
      <c r="AD473" s="21"/>
      <c r="AE473" s="21"/>
      <c r="AF473" s="21"/>
      <c r="AG473" s="21"/>
      <c r="AH473" s="21"/>
      <c r="AI473" s="3"/>
      <c r="AJ473" s="3"/>
      <c r="AK473" s="3"/>
      <c r="AM473" s="36"/>
      <c r="AN473" s="36"/>
    </row>
    <row r="474" spans="1:40" s="158" customFormat="1" ht="14.1" customHeight="1">
      <c r="A474" s="36"/>
      <c r="B474" s="21"/>
      <c r="C474" s="1276" t="s">
        <v>540</v>
      </c>
      <c r="D474" s="1277"/>
      <c r="E474" s="1277"/>
      <c r="F474" s="1277"/>
      <c r="G474" s="1277"/>
      <c r="H474" s="1277"/>
      <c r="I474" s="327" t="s">
        <v>267</v>
      </c>
      <c r="J474" s="328"/>
      <c r="K474" s="328"/>
      <c r="L474" s="328"/>
      <c r="M474" s="328"/>
      <c r="N474" s="328"/>
      <c r="O474" s="328"/>
      <c r="P474" s="328"/>
      <c r="Q474" s="328"/>
      <c r="R474" s="328"/>
      <c r="S474" s="328"/>
      <c r="T474" s="329"/>
      <c r="U474" s="4"/>
      <c r="V474" s="4"/>
      <c r="W474" s="4"/>
      <c r="X474" s="4"/>
      <c r="Y474" s="4"/>
      <c r="Z474" s="4"/>
      <c r="AA474" s="4"/>
      <c r="AB474" s="4"/>
      <c r="AC474" s="4"/>
      <c r="AD474" s="4"/>
      <c r="AE474" s="4"/>
      <c r="AF474" s="4"/>
      <c r="AG474" s="4"/>
      <c r="AH474" s="4"/>
      <c r="AI474" s="4"/>
      <c r="AJ474" s="4"/>
      <c r="AK474" s="4"/>
      <c r="AM474" s="36"/>
      <c r="AN474" s="36"/>
    </row>
    <row r="475" spans="1:40" s="158" customFormat="1" ht="14.1" customHeight="1">
      <c r="A475" s="36"/>
      <c r="B475" s="21"/>
      <c r="C475" s="1282"/>
      <c r="D475" s="1283"/>
      <c r="E475" s="1283"/>
      <c r="F475" s="1283"/>
      <c r="G475" s="1283"/>
      <c r="H475" s="1283"/>
      <c r="I475" s="327" t="s">
        <v>447</v>
      </c>
      <c r="J475" s="328"/>
      <c r="K475" s="328"/>
      <c r="L475" s="328"/>
      <c r="M475" s="327" t="s">
        <v>448</v>
      </c>
      <c r="N475" s="342"/>
      <c r="O475" s="342"/>
      <c r="P475" s="342"/>
      <c r="Q475" s="327" t="s">
        <v>36</v>
      </c>
      <c r="R475" s="328"/>
      <c r="S475" s="328"/>
      <c r="T475" s="329"/>
      <c r="U475" s="4"/>
      <c r="V475" s="4"/>
      <c r="W475"/>
      <c r="X475"/>
      <c r="Y475"/>
      <c r="Z475"/>
      <c r="AA475"/>
      <c r="AB475"/>
      <c r="AC475"/>
      <c r="AD475"/>
      <c r="AE475"/>
      <c r="AF475"/>
      <c r="AG475"/>
      <c r="AH475"/>
      <c r="AI475"/>
      <c r="AJ475"/>
      <c r="AK475" s="4"/>
      <c r="AM475" s="36"/>
      <c r="AN475" s="36"/>
    </row>
    <row r="476" spans="1:40" s="158" customFormat="1" ht="20.100000000000001" customHeight="1">
      <c r="A476" s="36"/>
      <c r="B476" s="4"/>
      <c r="C476" s="1222" t="s">
        <v>475</v>
      </c>
      <c r="D476" s="1223"/>
      <c r="E476" s="1223"/>
      <c r="F476" s="1223"/>
      <c r="G476" s="1223"/>
      <c r="H476" s="1224"/>
      <c r="I476" s="1290" t="s">
        <v>530</v>
      </c>
      <c r="J476" s="1290"/>
      <c r="K476" s="1290"/>
      <c r="L476" s="1290"/>
      <c r="M476" s="1290" t="s">
        <v>530</v>
      </c>
      <c r="N476" s="1290"/>
      <c r="O476" s="1290"/>
      <c r="P476" s="1290"/>
      <c r="Q476" s="1290" t="s">
        <v>530</v>
      </c>
      <c r="R476" s="1290"/>
      <c r="S476" s="1290"/>
      <c r="T476" s="1290"/>
      <c r="U476" s="4"/>
      <c r="V476" s="4"/>
      <c r="W476" s="1483" t="s">
        <v>447</v>
      </c>
      <c r="X476" s="1484"/>
      <c r="Y476" s="1484"/>
      <c r="Z476" s="1484"/>
      <c r="AA476" s="1484"/>
      <c r="AB476" s="1484"/>
      <c r="AC476" s="1472" t="s">
        <v>2118</v>
      </c>
      <c r="AD476" s="1473"/>
      <c r="AE476" s="1473"/>
      <c r="AF476" s="1473"/>
      <c r="AG476" s="1473"/>
      <c r="AH476" s="1473"/>
      <c r="AI476" s="1473"/>
      <c r="AJ476" s="1474"/>
      <c r="AK476" s="4"/>
      <c r="AM476" s="36"/>
      <c r="AN476" s="36"/>
    </row>
    <row r="477" spans="1:40" s="158" customFormat="1" ht="20.100000000000001" customHeight="1">
      <c r="A477" s="36"/>
      <c r="B477" s="4"/>
      <c r="C477" s="1222" t="s">
        <v>181</v>
      </c>
      <c r="D477" s="1223"/>
      <c r="E477" s="1223"/>
      <c r="F477" s="1223"/>
      <c r="G477" s="1223"/>
      <c r="H477" s="1224"/>
      <c r="I477" s="1290" t="s">
        <v>530</v>
      </c>
      <c r="J477" s="1290"/>
      <c r="K477" s="1290"/>
      <c r="L477" s="1290"/>
      <c r="M477" s="1290" t="s">
        <v>530</v>
      </c>
      <c r="N477" s="1290"/>
      <c r="O477" s="1290"/>
      <c r="P477" s="1290"/>
      <c r="Q477" s="1290" t="s">
        <v>530</v>
      </c>
      <c r="R477" s="1290"/>
      <c r="S477" s="1290"/>
      <c r="T477" s="1290"/>
      <c r="U477" s="4"/>
      <c r="V477" s="4"/>
      <c r="W477" s="1485" t="s">
        <v>448</v>
      </c>
      <c r="X477" s="1486"/>
      <c r="Y477" s="1486"/>
      <c r="Z477" s="1486"/>
      <c r="AA477" s="1486"/>
      <c r="AB477" s="1486"/>
      <c r="AC477" s="1576" t="s">
        <v>2188</v>
      </c>
      <c r="AD477" s="1829"/>
      <c r="AE477" s="1829"/>
      <c r="AF477" s="1829"/>
      <c r="AG477" s="1829"/>
      <c r="AH477" s="1829"/>
      <c r="AI477" s="1829"/>
      <c r="AJ477" s="1830"/>
      <c r="AK477" s="4"/>
      <c r="AM477" s="36"/>
      <c r="AN477" s="36"/>
    </row>
    <row r="478" spans="1:40" s="158" customFormat="1" ht="20.100000000000001" customHeight="1">
      <c r="A478" s="36"/>
      <c r="B478" s="4"/>
      <c r="C478" s="1475" t="s">
        <v>268</v>
      </c>
      <c r="D478" s="1470" t="s">
        <v>269</v>
      </c>
      <c r="E478" s="7" t="s">
        <v>538</v>
      </c>
      <c r="F478" s="8"/>
      <c r="G478" s="8"/>
      <c r="H478" s="9"/>
      <c r="I478" s="1290" t="s">
        <v>530</v>
      </c>
      <c r="J478" s="1290"/>
      <c r="K478" s="1290"/>
      <c r="L478" s="1290"/>
      <c r="M478" s="1290" t="s">
        <v>530</v>
      </c>
      <c r="N478" s="1290"/>
      <c r="O478" s="1290"/>
      <c r="P478" s="1290"/>
      <c r="Q478" s="1290" t="s">
        <v>530</v>
      </c>
      <c r="R478" s="1290"/>
      <c r="S478" s="1290"/>
      <c r="T478" s="1290"/>
      <c r="U478" s="4"/>
      <c r="V478" s="4"/>
      <c r="W478" s="1465" t="s">
        <v>36</v>
      </c>
      <c r="X478" s="1466"/>
      <c r="Y478" s="1466"/>
      <c r="Z478" s="1466"/>
      <c r="AA478" s="1466"/>
      <c r="AB478" s="1466"/>
      <c r="AC478" s="1462" t="s">
        <v>2189</v>
      </c>
      <c r="AD478" s="1463"/>
      <c r="AE478" s="1463"/>
      <c r="AF478" s="1463"/>
      <c r="AG478" s="1463"/>
      <c r="AH478" s="1463"/>
      <c r="AI478" s="1463"/>
      <c r="AJ478" s="1464"/>
      <c r="AK478" s="4"/>
      <c r="AM478" s="36"/>
      <c r="AN478" s="36"/>
    </row>
    <row r="479" spans="1:40" s="158" customFormat="1" ht="20.100000000000001" customHeight="1">
      <c r="A479" s="36"/>
      <c r="B479" s="4"/>
      <c r="C479" s="1476"/>
      <c r="D479" s="1471"/>
      <c r="E479" s="63" t="s">
        <v>539</v>
      </c>
      <c r="F479" s="13"/>
      <c r="G479" s="13"/>
      <c r="H479" s="104"/>
      <c r="I479" s="1290" t="s">
        <v>530</v>
      </c>
      <c r="J479" s="1290"/>
      <c r="K479" s="1290"/>
      <c r="L479" s="1290"/>
      <c r="M479" s="1290" t="s">
        <v>530</v>
      </c>
      <c r="N479" s="1290"/>
      <c r="O479" s="1290"/>
      <c r="P479" s="1290"/>
      <c r="Q479" s="1290" t="s">
        <v>530</v>
      </c>
      <c r="R479" s="1290"/>
      <c r="S479" s="1290"/>
      <c r="T479" s="1290"/>
      <c r="U479" s="21"/>
      <c r="V479" s="21"/>
      <c r="W479"/>
      <c r="X479"/>
      <c r="Y479"/>
      <c r="Z479"/>
      <c r="AA479"/>
      <c r="AB479"/>
      <c r="AC479"/>
      <c r="AD479"/>
      <c r="AE479"/>
      <c r="AF479"/>
      <c r="AG479"/>
      <c r="AH479"/>
      <c r="AI479"/>
      <c r="AJ479"/>
      <c r="AK479" s="21"/>
      <c r="AM479" s="36"/>
      <c r="AN479" s="36"/>
    </row>
    <row r="480" spans="1:40" s="158" customFormat="1" ht="18" customHeight="1">
      <c r="A480" s="36"/>
      <c r="B480" s="1221" t="s">
        <v>1518</v>
      </c>
      <c r="C480" s="1221"/>
      <c r="D480" s="207">
        <v>1</v>
      </c>
      <c r="E480" s="36" t="s">
        <v>1520</v>
      </c>
      <c r="F480" s="94"/>
      <c r="G480" s="94"/>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M480" s="36"/>
      <c r="AN480" s="36"/>
    </row>
    <row r="481" spans="1:40" s="158" customFormat="1" ht="18" customHeight="1">
      <c r="A481" s="36"/>
      <c r="B481" s="36"/>
      <c r="C481" s="36"/>
      <c r="D481" s="207">
        <v>2</v>
      </c>
      <c r="E481" s="36" t="s">
        <v>1521</v>
      </c>
      <c r="F481" s="36"/>
      <c r="G481" s="36"/>
      <c r="H481" s="36"/>
      <c r="I481" s="36"/>
      <c r="J481" s="36"/>
      <c r="K481" s="36"/>
      <c r="L481" s="36"/>
      <c r="M481" s="36"/>
      <c r="N481" s="36"/>
      <c r="O481" s="36"/>
      <c r="P481" s="36"/>
      <c r="Q481" s="36"/>
      <c r="R481" s="36"/>
      <c r="S481" s="36"/>
      <c r="T481" s="36"/>
      <c r="U481" s="36"/>
      <c r="V481" s="36"/>
      <c r="W481" s="36"/>
      <c r="X481" s="21"/>
      <c r="Y481" s="21"/>
      <c r="Z481" s="21"/>
      <c r="AA481" s="21"/>
      <c r="AB481" s="21"/>
      <c r="AC481" s="21"/>
      <c r="AD481" s="21"/>
      <c r="AE481" s="21"/>
      <c r="AF481" s="21"/>
      <c r="AG481" s="21"/>
      <c r="AH481" s="21"/>
      <c r="AI481" s="21"/>
      <c r="AJ481" s="21"/>
      <c r="AK481" s="21"/>
      <c r="AM481" s="36"/>
      <c r="AN481" s="36"/>
    </row>
    <row r="482" spans="1:40" s="158" customFormat="1" ht="6" customHeight="1">
      <c r="A482" s="36"/>
      <c r="B482" s="36"/>
      <c r="C482" s="36"/>
      <c r="D482" s="36"/>
      <c r="E482" s="36"/>
      <c r="F482" s="36"/>
      <c r="G482" s="36"/>
      <c r="H482" s="36"/>
      <c r="I482" s="36"/>
      <c r="J482" s="36"/>
      <c r="K482" s="36"/>
      <c r="L482" s="36"/>
      <c r="M482" s="36"/>
      <c r="N482" s="36"/>
      <c r="O482" s="36"/>
      <c r="P482" s="36"/>
      <c r="Q482" s="36"/>
      <c r="R482" s="36"/>
      <c r="S482" s="36"/>
      <c r="T482" s="36"/>
      <c r="U482" s="36"/>
      <c r="V482" s="36"/>
      <c r="W482" s="36"/>
      <c r="X482" s="21"/>
      <c r="Y482" s="21"/>
      <c r="Z482" s="21"/>
      <c r="AA482" s="21"/>
      <c r="AB482" s="21"/>
      <c r="AC482" s="21"/>
      <c r="AD482" s="21"/>
      <c r="AE482" s="21"/>
      <c r="AF482" s="21"/>
      <c r="AG482" s="21"/>
      <c r="AH482" s="21"/>
      <c r="AI482" s="21"/>
      <c r="AJ482" s="21"/>
      <c r="AK482" s="21"/>
      <c r="AM482" s="36"/>
      <c r="AN482" s="36"/>
    </row>
    <row r="483" spans="1:40" s="158" customFormat="1" ht="20.100000000000001" customHeight="1">
      <c r="A483" s="36"/>
      <c r="B483" s="2" t="s">
        <v>1985</v>
      </c>
      <c r="C483" s="3"/>
      <c r="D483" s="3"/>
      <c r="E483" s="3"/>
      <c r="F483" s="3"/>
      <c r="G483" s="3"/>
      <c r="H483" s="3"/>
      <c r="I483" s="3"/>
      <c r="J483" s="3"/>
      <c r="K483" s="3"/>
      <c r="L483" s="3"/>
      <c r="M483" s="3"/>
      <c r="N483" s="3"/>
      <c r="O483" s="3"/>
      <c r="P483" s="3"/>
      <c r="Q483" s="3"/>
      <c r="R483" s="3"/>
      <c r="S483" s="3"/>
      <c r="T483" s="3"/>
      <c r="U483" s="21"/>
      <c r="V483" s="21"/>
      <c r="W483" s="21"/>
      <c r="X483" s="21"/>
      <c r="Y483" s="21"/>
      <c r="Z483" s="21"/>
      <c r="AA483" s="21"/>
      <c r="AB483" s="21"/>
      <c r="AC483" s="21"/>
      <c r="AD483" s="21"/>
      <c r="AE483" s="21"/>
      <c r="AF483" s="21"/>
      <c r="AG483" s="21"/>
      <c r="AH483" s="21"/>
      <c r="AI483" s="21"/>
      <c r="AJ483" s="21"/>
      <c r="AK483" s="21"/>
      <c r="AM483" s="36"/>
      <c r="AN483" s="36"/>
    </row>
    <row r="484" spans="1:40" s="158" customFormat="1" ht="20.100000000000001" customHeight="1">
      <c r="A484" s="36"/>
      <c r="B484" s="21"/>
      <c r="C484" s="327" t="s">
        <v>540</v>
      </c>
      <c r="D484" s="328"/>
      <c r="E484" s="328"/>
      <c r="F484" s="328"/>
      <c r="G484" s="328"/>
      <c r="H484" s="328"/>
      <c r="I484" s="328"/>
      <c r="J484" s="328"/>
      <c r="K484" s="328"/>
      <c r="L484" s="328"/>
      <c r="M484" s="328"/>
      <c r="N484" s="329"/>
      <c r="O484" s="327" t="s">
        <v>267</v>
      </c>
      <c r="P484" s="328"/>
      <c r="Q484" s="328"/>
      <c r="R484" s="329"/>
      <c r="S484" s="21"/>
      <c r="T484" s="21"/>
      <c r="U484" s="21"/>
      <c r="V484" s="21"/>
      <c r="W484" s="21"/>
      <c r="X484" s="21"/>
      <c r="Y484" s="21"/>
      <c r="Z484" s="21"/>
      <c r="AA484" s="21"/>
      <c r="AB484" s="21"/>
      <c r="AC484" s="21"/>
      <c r="AD484" s="21"/>
      <c r="AE484" s="21"/>
      <c r="AF484" s="21"/>
      <c r="AG484" s="21"/>
      <c r="AH484" s="21"/>
      <c r="AI484" s="3"/>
      <c r="AJ484" s="3"/>
      <c r="AK484" s="3"/>
      <c r="AM484" s="36"/>
      <c r="AN484" s="36"/>
    </row>
    <row r="485" spans="1:40" s="158" customFormat="1" ht="20.100000000000001" customHeight="1">
      <c r="A485" s="36"/>
      <c r="B485" s="4"/>
      <c r="C485" s="63" t="s">
        <v>182</v>
      </c>
      <c r="D485" s="13"/>
      <c r="E485" s="13"/>
      <c r="F485" s="13"/>
      <c r="G485" s="13"/>
      <c r="H485" s="13"/>
      <c r="I485" s="13"/>
      <c r="J485" s="13"/>
      <c r="K485" s="13"/>
      <c r="L485" s="13"/>
      <c r="M485" s="13"/>
      <c r="N485" s="104"/>
      <c r="O485" s="1199" t="s">
        <v>530</v>
      </c>
      <c r="P485" s="1419"/>
      <c r="Q485" s="1419"/>
      <c r="R485" s="1200"/>
      <c r="S485" s="21"/>
      <c r="T485" s="21"/>
      <c r="U485" s="21"/>
      <c r="V485" s="21"/>
      <c r="W485" s="21"/>
      <c r="X485" s="21"/>
      <c r="Y485" s="21"/>
      <c r="Z485" s="21"/>
      <c r="AA485" s="21"/>
      <c r="AB485" s="21"/>
      <c r="AC485" s="21"/>
      <c r="AD485" s="21"/>
      <c r="AE485" s="21"/>
      <c r="AF485" s="21"/>
      <c r="AG485" s="21"/>
      <c r="AH485" s="21"/>
      <c r="AI485" s="3"/>
      <c r="AJ485" s="3"/>
      <c r="AK485" s="3"/>
      <c r="AM485" s="36"/>
      <c r="AN485" s="36"/>
    </row>
    <row r="486" spans="1:40" s="158" customFormat="1" ht="20.100000000000001" customHeight="1">
      <c r="A486" s="36"/>
      <c r="B486" s="4"/>
      <c r="C486" s="47" t="s">
        <v>497</v>
      </c>
      <c r="D486" s="14"/>
      <c r="E486" s="5" t="s">
        <v>175</v>
      </c>
      <c r="F486" s="1223"/>
      <c r="G486" s="1223"/>
      <c r="H486" s="1223"/>
      <c r="I486" s="1223"/>
      <c r="J486" s="1223"/>
      <c r="K486" s="1223"/>
      <c r="L486" s="1223"/>
      <c r="M486" s="1223"/>
      <c r="N486" s="6" t="s">
        <v>176</v>
      </c>
      <c r="O486" s="166"/>
      <c r="P486" s="167"/>
      <c r="Q486" s="167"/>
      <c r="R486" s="168"/>
      <c r="S486" s="21"/>
      <c r="T486" s="21"/>
      <c r="U486" s="21"/>
      <c r="V486" s="21"/>
      <c r="W486" s="21"/>
      <c r="X486" s="21"/>
      <c r="Y486" s="21"/>
      <c r="Z486" s="21"/>
      <c r="AA486" s="21"/>
      <c r="AB486" s="21"/>
      <c r="AC486" s="21"/>
      <c r="AD486" s="21"/>
      <c r="AE486" s="21"/>
      <c r="AF486" s="21"/>
      <c r="AG486" s="21"/>
      <c r="AH486" s="21"/>
      <c r="AI486" s="3"/>
      <c r="AJ486" s="3"/>
      <c r="AK486" s="3"/>
      <c r="AM486" s="36"/>
      <c r="AN486" s="36"/>
    </row>
    <row r="487" spans="1:40" s="158" customFormat="1" ht="10.5" customHeight="1">
      <c r="A487" s="36"/>
      <c r="B487" s="4"/>
      <c r="C487" s="15"/>
      <c r="D487" s="15"/>
      <c r="E487" s="32"/>
      <c r="F487" s="10"/>
      <c r="G487" s="10"/>
      <c r="H487" s="10"/>
      <c r="I487" s="10"/>
      <c r="J487" s="10"/>
      <c r="K487" s="10"/>
      <c r="L487" s="10"/>
      <c r="M487" s="10"/>
      <c r="N487" s="32"/>
      <c r="O487" s="32"/>
      <c r="P487" s="32"/>
      <c r="Q487" s="32"/>
      <c r="R487" s="32"/>
      <c r="S487" s="21"/>
      <c r="T487" s="21"/>
      <c r="U487" s="21"/>
      <c r="V487" s="21"/>
      <c r="W487" s="21"/>
      <c r="X487" s="21"/>
      <c r="Y487" s="21"/>
      <c r="Z487" s="21"/>
      <c r="AA487" s="21"/>
      <c r="AB487" s="21"/>
      <c r="AC487" s="21"/>
      <c r="AD487" s="21"/>
      <c r="AE487" s="21"/>
      <c r="AF487" s="21"/>
      <c r="AG487" s="21"/>
      <c r="AH487" s="21"/>
      <c r="AI487" s="3"/>
      <c r="AJ487" s="3"/>
      <c r="AK487" s="3"/>
      <c r="AM487" s="36"/>
      <c r="AN487" s="36"/>
    </row>
    <row r="488" spans="1:40" s="158" customFormat="1" ht="20.100000000000001" customHeight="1">
      <c r="A488" s="36"/>
      <c r="B488" s="3" t="s">
        <v>1986</v>
      </c>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21"/>
      <c r="AJ488" s="21"/>
      <c r="AK488" s="21"/>
      <c r="AM488" s="36"/>
      <c r="AN488" s="36"/>
    </row>
    <row r="489" spans="1:40" s="158" customFormat="1" ht="20.100000000000001" customHeight="1">
      <c r="A489" s="36"/>
      <c r="B489" s="21"/>
      <c r="C489" s="327" t="s">
        <v>540</v>
      </c>
      <c r="D489" s="328"/>
      <c r="E489" s="328"/>
      <c r="F489" s="328"/>
      <c r="G489" s="328"/>
      <c r="H489" s="328"/>
      <c r="I489" s="328"/>
      <c r="J489" s="328"/>
      <c r="K489" s="328"/>
      <c r="L489" s="328"/>
      <c r="M489" s="328"/>
      <c r="N489" s="329"/>
      <c r="O489" s="327" t="s">
        <v>267</v>
      </c>
      <c r="P489" s="328"/>
      <c r="Q489" s="328"/>
      <c r="R489" s="329"/>
      <c r="S489" s="21"/>
      <c r="T489" s="21"/>
      <c r="U489" s="21"/>
      <c r="V489" s="21"/>
      <c r="W489" s="21"/>
      <c r="X489" s="21"/>
      <c r="Y489" s="21"/>
      <c r="Z489" s="21"/>
      <c r="AA489" s="21"/>
      <c r="AB489" s="21"/>
      <c r="AC489" s="21"/>
      <c r="AD489" s="21"/>
      <c r="AE489" s="21"/>
      <c r="AF489" s="21"/>
      <c r="AG489" s="21"/>
      <c r="AH489" s="21"/>
      <c r="AI489" s="3"/>
      <c r="AJ489" s="3"/>
      <c r="AK489" s="3"/>
      <c r="AM489" s="36"/>
      <c r="AN489" s="36"/>
    </row>
    <row r="490" spans="1:40" s="158" customFormat="1" ht="20.100000000000001" customHeight="1">
      <c r="A490" s="36"/>
      <c r="B490" s="21"/>
      <c r="C490" s="63" t="s">
        <v>183</v>
      </c>
      <c r="D490" s="13"/>
      <c r="E490" s="13"/>
      <c r="F490" s="13"/>
      <c r="G490" s="13"/>
      <c r="H490" s="13"/>
      <c r="I490" s="13"/>
      <c r="J490" s="13"/>
      <c r="K490" s="13"/>
      <c r="L490" s="13"/>
      <c r="M490" s="13"/>
      <c r="N490" s="104"/>
      <c r="O490" s="1199" t="s">
        <v>530</v>
      </c>
      <c r="P490" s="1419"/>
      <c r="Q490" s="1419"/>
      <c r="R490" s="1200"/>
      <c r="S490" s="21"/>
      <c r="T490" s="21"/>
      <c r="U490" s="21"/>
      <c r="V490" s="21"/>
      <c r="W490" s="21"/>
      <c r="X490" s="21"/>
      <c r="Y490" s="21"/>
      <c r="Z490" s="21"/>
      <c r="AA490" s="21"/>
      <c r="AB490" s="21"/>
      <c r="AC490" s="21"/>
      <c r="AD490" s="21"/>
      <c r="AE490" s="21"/>
      <c r="AF490" s="21"/>
      <c r="AG490" s="21"/>
      <c r="AH490" s="21"/>
      <c r="AI490" s="21"/>
      <c r="AJ490" s="21"/>
      <c r="AK490" s="21"/>
      <c r="AM490" s="36"/>
      <c r="AN490" s="36"/>
    </row>
    <row r="491" spans="1:40" s="158" customFormat="1" ht="20.100000000000001" customHeight="1">
      <c r="A491" s="36"/>
      <c r="B491" s="21"/>
      <c r="C491" s="47" t="s">
        <v>497</v>
      </c>
      <c r="D491" s="14"/>
      <c r="E491" s="5" t="s">
        <v>141</v>
      </c>
      <c r="F491" s="1223"/>
      <c r="G491" s="1223"/>
      <c r="H491" s="1223"/>
      <c r="I491" s="1223"/>
      <c r="J491" s="1223"/>
      <c r="K491" s="1223"/>
      <c r="L491" s="1223"/>
      <c r="M491" s="1223"/>
      <c r="N491" s="6" t="s">
        <v>28</v>
      </c>
      <c r="O491" s="166"/>
      <c r="P491" s="167"/>
      <c r="Q491" s="167"/>
      <c r="R491" s="168"/>
      <c r="S491" s="21"/>
      <c r="T491" s="21"/>
      <c r="U491" s="21"/>
      <c r="V491" s="21"/>
      <c r="W491" s="21"/>
      <c r="X491" s="21"/>
      <c r="Y491" s="21"/>
      <c r="Z491" s="21"/>
      <c r="AA491" s="21"/>
      <c r="AB491" s="21"/>
      <c r="AC491" s="21"/>
      <c r="AD491" s="21"/>
      <c r="AE491" s="21"/>
      <c r="AF491" s="21"/>
      <c r="AG491" s="21"/>
      <c r="AH491" s="21"/>
      <c r="AI491" s="21"/>
      <c r="AJ491" s="21"/>
      <c r="AK491" s="21"/>
      <c r="AM491" s="36"/>
      <c r="AN491" s="36"/>
    </row>
    <row r="492" spans="1:40" s="158" customFormat="1" ht="20.100000000000001" customHeight="1">
      <c r="A492" s="36"/>
      <c r="B492" s="37"/>
      <c r="C492" s="19"/>
      <c r="D492" s="19"/>
      <c r="E492" s="16"/>
      <c r="F492" s="1469"/>
      <c r="G492" s="1469"/>
      <c r="H492" s="1469"/>
      <c r="I492" s="1469"/>
      <c r="J492" s="1469"/>
      <c r="K492" s="1469"/>
      <c r="L492" s="1469"/>
      <c r="M492" s="1469"/>
      <c r="N492" s="16"/>
      <c r="O492" s="69"/>
      <c r="P492" s="69"/>
      <c r="Q492" s="69"/>
      <c r="R492" s="69"/>
      <c r="S492" s="37"/>
      <c r="T492" s="37"/>
      <c r="U492" s="37"/>
      <c r="V492" s="21"/>
      <c r="W492" s="21"/>
      <c r="X492" s="21"/>
      <c r="Y492" s="21"/>
      <c r="Z492" s="21"/>
      <c r="AA492" s="21"/>
      <c r="AB492" s="21"/>
      <c r="AC492" s="21"/>
      <c r="AD492" s="21"/>
      <c r="AE492" s="21"/>
      <c r="AF492" s="21"/>
      <c r="AG492" s="21"/>
      <c r="AH492" s="21"/>
      <c r="AI492" s="21"/>
      <c r="AJ492" s="21"/>
      <c r="AK492" s="21"/>
      <c r="AM492" s="36"/>
      <c r="AN492" s="36"/>
    </row>
    <row r="493" spans="1:40" s="156" customFormat="1" ht="20.100000000000001" customHeight="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t="str">
        <f>表紙!D28</f>
        <v>　　　　　　保育所（園）　   　</v>
      </c>
      <c r="AC493" s="21"/>
      <c r="AD493" s="21"/>
      <c r="AE493" s="21"/>
      <c r="AF493" s="21"/>
      <c r="AG493" s="21"/>
      <c r="AH493" s="21"/>
      <c r="AI493" s="4"/>
      <c r="AJ493" s="22"/>
      <c r="AK493" s="22"/>
      <c r="AM493" s="36"/>
      <c r="AN493" s="36"/>
    </row>
    <row r="494" spans="1:40" s="156" customFormat="1" ht="20.100000000000001" customHeight="1">
      <c r="A494" s="753" t="s">
        <v>1965</v>
      </c>
      <c r="B494" s="3" t="s">
        <v>1987</v>
      </c>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4"/>
      <c r="AJ494" s="926"/>
      <c r="AK494" s="926"/>
      <c r="AM494" s="36"/>
      <c r="AN494" s="36"/>
    </row>
    <row r="495" spans="1:40" s="156" customFormat="1" ht="20.100000000000001" customHeight="1">
      <c r="A495" s="4"/>
      <c r="B495" s="1446" t="s">
        <v>364</v>
      </c>
      <c r="C495" s="1155" t="s">
        <v>126</v>
      </c>
      <c r="D495" s="1156"/>
      <c r="E495" s="1156"/>
      <c r="F495" s="1157"/>
      <c r="G495" s="1155" t="s">
        <v>536</v>
      </c>
      <c r="H495" s="1156"/>
      <c r="I495" s="1156"/>
      <c r="J495" s="1157"/>
      <c r="K495" s="1448" t="s">
        <v>314</v>
      </c>
      <c r="L495" s="1449"/>
      <c r="M495" s="1185" t="s">
        <v>535</v>
      </c>
      <c r="N495" s="1186"/>
      <c r="O495" s="1186"/>
      <c r="P495" s="1186"/>
      <c r="Q495" s="1186"/>
      <c r="R495" s="1186"/>
      <c r="S495" s="1186"/>
      <c r="T495" s="1186"/>
      <c r="U495" s="1186"/>
      <c r="V495" s="1186"/>
      <c r="W495" s="1186"/>
      <c r="X495" s="1187"/>
      <c r="Y495" s="1185" t="s">
        <v>537</v>
      </c>
      <c r="Z495" s="1186"/>
      <c r="AA495" s="1186"/>
      <c r="AB495" s="1186"/>
      <c r="AC495" s="1186"/>
      <c r="AD495" s="1186"/>
      <c r="AE495" s="1186"/>
      <c r="AF495" s="1186"/>
      <c r="AG495" s="1186"/>
      <c r="AH495" s="1186"/>
      <c r="AI495" s="1186"/>
      <c r="AJ495" s="1187"/>
      <c r="AK495" s="241"/>
      <c r="AM495" s="36"/>
      <c r="AN495" s="36"/>
    </row>
    <row r="496" spans="1:40" s="156" customFormat="1" ht="24" customHeight="1">
      <c r="A496" s="4"/>
      <c r="B496" s="1447"/>
      <c r="C496" s="1240"/>
      <c r="D496" s="1241"/>
      <c r="E496" s="1241"/>
      <c r="F496" s="1242"/>
      <c r="G496" s="1240"/>
      <c r="H496" s="1241"/>
      <c r="I496" s="1241"/>
      <c r="J496" s="1242"/>
      <c r="K496" s="1448"/>
      <c r="L496" s="1449"/>
      <c r="M496" s="1155" t="s">
        <v>237</v>
      </c>
      <c r="N496" s="1156"/>
      <c r="O496" s="1156"/>
      <c r="P496" s="1157"/>
      <c r="Q496" s="1450" t="s">
        <v>238</v>
      </c>
      <c r="R496" s="1451"/>
      <c r="S496" s="1451"/>
      <c r="T496" s="1452"/>
      <c r="U496" s="1450" t="s">
        <v>498</v>
      </c>
      <c r="V496" s="1451"/>
      <c r="W496" s="1451"/>
      <c r="X496" s="1452"/>
      <c r="Y496" s="343" t="s">
        <v>531</v>
      </c>
      <c r="Z496" s="344"/>
      <c r="AA496" s="344"/>
      <c r="AB496" s="345"/>
      <c r="AC496" s="343" t="s">
        <v>532</v>
      </c>
      <c r="AD496" s="344"/>
      <c r="AE496" s="344"/>
      <c r="AF496" s="345"/>
      <c r="AG496" s="1185" t="s">
        <v>534</v>
      </c>
      <c r="AH496" s="1377"/>
      <c r="AI496" s="1377"/>
      <c r="AJ496" s="1379"/>
      <c r="AK496" s="241"/>
      <c r="AM496" s="36"/>
      <c r="AN496" s="36"/>
    </row>
    <row r="497" spans="1:40" s="156" customFormat="1" ht="20.100000000000001" customHeight="1">
      <c r="A497" s="4"/>
      <c r="B497" s="1447"/>
      <c r="C497" s="1158"/>
      <c r="D497" s="1159"/>
      <c r="E497" s="1159"/>
      <c r="F497" s="1160"/>
      <c r="G497" s="1158"/>
      <c r="H497" s="1159"/>
      <c r="I497" s="1159"/>
      <c r="J497" s="1160"/>
      <c r="K497" s="1448"/>
      <c r="L497" s="1449"/>
      <c r="M497" s="1158"/>
      <c r="N497" s="1159"/>
      <c r="O497" s="1159"/>
      <c r="P497" s="1160"/>
      <c r="Q497" s="346" t="s">
        <v>499</v>
      </c>
      <c r="R497" s="346"/>
      <c r="S497" s="346"/>
      <c r="T497" s="346"/>
      <c r="U497" s="346" t="s">
        <v>499</v>
      </c>
      <c r="V497" s="346"/>
      <c r="W497" s="346"/>
      <c r="X497" s="346"/>
      <c r="Y497" s="346" t="s">
        <v>341</v>
      </c>
      <c r="Z497" s="346"/>
      <c r="AA497" s="346"/>
      <c r="AB497" s="346"/>
      <c r="AC497" s="347" t="s">
        <v>342</v>
      </c>
      <c r="AD497" s="347"/>
      <c r="AE497" s="347"/>
      <c r="AF497" s="347"/>
      <c r="AG497" s="1185" t="s">
        <v>533</v>
      </c>
      <c r="AH497" s="1186"/>
      <c r="AI497" s="1186"/>
      <c r="AJ497" s="1187"/>
      <c r="AK497" s="245"/>
      <c r="AM497" s="36"/>
      <c r="AN497" s="36"/>
    </row>
    <row r="498" spans="1:40" s="156" customFormat="1" ht="15.9" customHeight="1">
      <c r="A498" s="4"/>
      <c r="B498" s="1481" t="s">
        <v>450</v>
      </c>
      <c r="C498" s="1415" t="s">
        <v>179</v>
      </c>
      <c r="D498" s="1487"/>
      <c r="E498" s="1487"/>
      <c r="F498" s="1416"/>
      <c r="G498" s="1415" t="s">
        <v>300</v>
      </c>
      <c r="H498" s="1487"/>
      <c r="I498" s="1487"/>
      <c r="J498" s="1416"/>
      <c r="K498" s="1477" t="s">
        <v>250</v>
      </c>
      <c r="L498" s="1478"/>
      <c r="M498" s="1489" t="s">
        <v>249</v>
      </c>
      <c r="N498" s="1490"/>
      <c r="O498" s="1490"/>
      <c r="P498" s="1467" t="s">
        <v>240</v>
      </c>
      <c r="Q498" s="1428" t="s">
        <v>180</v>
      </c>
      <c r="R498" s="1429"/>
      <c r="S498" s="1429"/>
      <c r="T498" s="1429"/>
      <c r="U498" s="1428" t="s">
        <v>180</v>
      </c>
      <c r="V498" s="1429"/>
      <c r="W498" s="1429"/>
      <c r="X498" s="1429"/>
      <c r="Y498" s="1285" t="s">
        <v>248</v>
      </c>
      <c r="Z498" s="1286"/>
      <c r="AA498" s="1286"/>
      <c r="AB498" s="179" t="s">
        <v>240</v>
      </c>
      <c r="AC498" s="1285" t="s">
        <v>248</v>
      </c>
      <c r="AD498" s="1286"/>
      <c r="AE498" s="1286"/>
      <c r="AF498" s="179" t="s">
        <v>240</v>
      </c>
      <c r="AG498" s="1285" t="s">
        <v>248</v>
      </c>
      <c r="AH498" s="1286"/>
      <c r="AI498" s="1286"/>
      <c r="AJ498" s="179" t="s">
        <v>240</v>
      </c>
      <c r="AK498" s="233"/>
      <c r="AM498" s="36"/>
      <c r="AN498" s="36"/>
    </row>
    <row r="499" spans="1:40" s="156" customFormat="1" ht="15.9" customHeight="1">
      <c r="A499" s="4"/>
      <c r="B499" s="1482"/>
      <c r="C499" s="1417"/>
      <c r="D499" s="1488"/>
      <c r="E499" s="1488"/>
      <c r="F499" s="1418"/>
      <c r="G499" s="1417"/>
      <c r="H499" s="1488"/>
      <c r="I499" s="1488"/>
      <c r="J499" s="1418"/>
      <c r="K499" s="1479"/>
      <c r="L499" s="1480"/>
      <c r="M499" s="1491"/>
      <c r="N499" s="1492"/>
      <c r="O499" s="1492"/>
      <c r="P499" s="1468"/>
      <c r="Q499" s="1285" t="s">
        <v>247</v>
      </c>
      <c r="R499" s="1286"/>
      <c r="S499" s="1286"/>
      <c r="T499" s="179" t="s">
        <v>240</v>
      </c>
      <c r="U499" s="1285" t="s">
        <v>247</v>
      </c>
      <c r="V499" s="1286"/>
      <c r="W499" s="1286"/>
      <c r="X499" s="179" t="s">
        <v>240</v>
      </c>
      <c r="Y499" s="1285" t="s">
        <v>248</v>
      </c>
      <c r="Z499" s="1286"/>
      <c r="AA499" s="1286"/>
      <c r="AB499" s="179" t="s">
        <v>240</v>
      </c>
      <c r="AC499" s="1285" t="s">
        <v>248</v>
      </c>
      <c r="AD499" s="1286"/>
      <c r="AE499" s="1286"/>
      <c r="AF499" s="179" t="s">
        <v>240</v>
      </c>
      <c r="AG499" s="1430"/>
      <c r="AH499" s="1286"/>
      <c r="AI499" s="1286"/>
      <c r="AJ499" s="179" t="s">
        <v>240</v>
      </c>
      <c r="AK499" s="233"/>
      <c r="AM499" s="36"/>
      <c r="AN499" s="36"/>
    </row>
    <row r="500" spans="1:40" s="156" customFormat="1" ht="17.100000000000001" customHeight="1">
      <c r="A500" s="4"/>
      <c r="B500" s="1439">
        <f>+B496+1</f>
        <v>1</v>
      </c>
      <c r="C500" s="1257"/>
      <c r="D500" s="1258"/>
      <c r="E500" s="1258"/>
      <c r="F500" s="1259"/>
      <c r="G500" s="1257"/>
      <c r="H500" s="1258"/>
      <c r="I500" s="1258"/>
      <c r="J500" s="1259"/>
      <c r="K500" s="1435" t="s">
        <v>467</v>
      </c>
      <c r="L500" s="1436"/>
      <c r="M500" s="1431"/>
      <c r="N500" s="1432"/>
      <c r="O500" s="1432"/>
      <c r="P500" s="1401" t="s">
        <v>240</v>
      </c>
      <c r="Q500" s="1257" t="s">
        <v>246</v>
      </c>
      <c r="R500" s="1258"/>
      <c r="S500" s="1258"/>
      <c r="T500" s="1259"/>
      <c r="U500" s="1257" t="s">
        <v>246</v>
      </c>
      <c r="V500" s="1258"/>
      <c r="W500" s="1258"/>
      <c r="X500" s="1259"/>
      <c r="Y500" s="1287"/>
      <c r="Z500" s="1288"/>
      <c r="AA500" s="1288"/>
      <c r="AB500" s="178" t="s">
        <v>240</v>
      </c>
      <c r="AC500" s="1287"/>
      <c r="AD500" s="1288"/>
      <c r="AE500" s="1288"/>
      <c r="AF500" s="178" t="s">
        <v>240</v>
      </c>
      <c r="AG500" s="1287"/>
      <c r="AH500" s="1288"/>
      <c r="AI500" s="1288"/>
      <c r="AJ500" s="178" t="s">
        <v>240</v>
      </c>
      <c r="AK500" s="233"/>
      <c r="AM500" s="36"/>
      <c r="AN500" s="36"/>
    </row>
    <row r="501" spans="1:40" s="156" customFormat="1" ht="17.100000000000001" customHeight="1">
      <c r="A501" s="4"/>
      <c r="B501" s="1442"/>
      <c r="C501" s="1409"/>
      <c r="D501" s="1410"/>
      <c r="E501" s="1410"/>
      <c r="F501" s="1411"/>
      <c r="G501" s="1409"/>
      <c r="H501" s="1410"/>
      <c r="I501" s="1410"/>
      <c r="J501" s="1411"/>
      <c r="K501" s="1437"/>
      <c r="L501" s="1438"/>
      <c r="M501" s="1433"/>
      <c r="N501" s="1434"/>
      <c r="O501" s="1434"/>
      <c r="P501" s="1404"/>
      <c r="Q501" s="1287"/>
      <c r="R501" s="1288"/>
      <c r="S501" s="1288"/>
      <c r="T501" s="178" t="s">
        <v>240</v>
      </c>
      <c r="U501" s="1287"/>
      <c r="V501" s="1288"/>
      <c r="W501" s="1288"/>
      <c r="X501" s="178" t="s">
        <v>240</v>
      </c>
      <c r="Y501" s="1287"/>
      <c r="Z501" s="1288"/>
      <c r="AA501" s="1288"/>
      <c r="AB501" s="178" t="s">
        <v>240</v>
      </c>
      <c r="AC501" s="1287"/>
      <c r="AD501" s="1288"/>
      <c r="AE501" s="1288"/>
      <c r="AF501" s="178" t="s">
        <v>240</v>
      </c>
      <c r="AG501" s="1287"/>
      <c r="AH501" s="1288"/>
      <c r="AI501" s="1288"/>
      <c r="AJ501" s="178" t="s">
        <v>240</v>
      </c>
      <c r="AK501" s="233"/>
      <c r="AM501" s="36"/>
      <c r="AN501" s="36"/>
    </row>
    <row r="502" spans="1:40" s="156" customFormat="1" ht="17.100000000000001" customHeight="1">
      <c r="A502" s="4"/>
      <c r="B502" s="1439">
        <f>+B500+1</f>
        <v>2</v>
      </c>
      <c r="C502" s="1257"/>
      <c r="D502" s="1258"/>
      <c r="E502" s="1258"/>
      <c r="F502" s="1259"/>
      <c r="G502" s="1257"/>
      <c r="H502" s="1258"/>
      <c r="I502" s="1258"/>
      <c r="J502" s="1259"/>
      <c r="K502" s="1435" t="s">
        <v>467</v>
      </c>
      <c r="L502" s="1436"/>
      <c r="M502" s="1431"/>
      <c r="N502" s="1432"/>
      <c r="O502" s="1432"/>
      <c r="P502" s="1401" t="s">
        <v>240</v>
      </c>
      <c r="Q502" s="1257" t="s">
        <v>246</v>
      </c>
      <c r="R502" s="1258"/>
      <c r="S502" s="1258"/>
      <c r="T502" s="1259"/>
      <c r="U502" s="1257" t="s">
        <v>246</v>
      </c>
      <c r="V502" s="1258"/>
      <c r="W502" s="1258"/>
      <c r="X502" s="1259"/>
      <c r="Y502" s="1287"/>
      <c r="Z502" s="1288"/>
      <c r="AA502" s="1288"/>
      <c r="AB502" s="178" t="s">
        <v>240</v>
      </c>
      <c r="AC502" s="1287"/>
      <c r="AD502" s="1288"/>
      <c r="AE502" s="1288"/>
      <c r="AF502" s="178" t="s">
        <v>240</v>
      </c>
      <c r="AG502" s="1287"/>
      <c r="AH502" s="1288"/>
      <c r="AI502" s="1288"/>
      <c r="AJ502" s="178" t="s">
        <v>240</v>
      </c>
      <c r="AK502" s="233"/>
      <c r="AM502" s="36"/>
      <c r="AN502" s="36"/>
    </row>
    <row r="503" spans="1:40" s="156" customFormat="1" ht="17.100000000000001" customHeight="1">
      <c r="A503" s="4"/>
      <c r="B503" s="1440"/>
      <c r="C503" s="1260"/>
      <c r="D503" s="1261"/>
      <c r="E503" s="1261"/>
      <c r="F503" s="1262"/>
      <c r="G503" s="1260"/>
      <c r="H503" s="1261"/>
      <c r="I503" s="1261"/>
      <c r="J503" s="1262"/>
      <c r="K503" s="1437"/>
      <c r="L503" s="1438"/>
      <c r="M503" s="1433"/>
      <c r="N503" s="1434"/>
      <c r="O503" s="1434"/>
      <c r="P503" s="1404"/>
      <c r="Q503" s="1287"/>
      <c r="R503" s="1288"/>
      <c r="S503" s="1288"/>
      <c r="T503" s="178" t="s">
        <v>240</v>
      </c>
      <c r="U503" s="1287"/>
      <c r="V503" s="1288"/>
      <c r="W503" s="1288"/>
      <c r="X503" s="178" t="s">
        <v>240</v>
      </c>
      <c r="Y503" s="1287"/>
      <c r="Z503" s="1288"/>
      <c r="AA503" s="1288"/>
      <c r="AB503" s="178" t="s">
        <v>240</v>
      </c>
      <c r="AC503" s="1287"/>
      <c r="AD503" s="1288"/>
      <c r="AE503" s="1288"/>
      <c r="AF503" s="178" t="s">
        <v>240</v>
      </c>
      <c r="AG503" s="1287"/>
      <c r="AH503" s="1288"/>
      <c r="AI503" s="1288"/>
      <c r="AJ503" s="178" t="s">
        <v>240</v>
      </c>
      <c r="AK503" s="233"/>
      <c r="AM503" s="36"/>
      <c r="AN503" s="36"/>
    </row>
    <row r="504" spans="1:40" s="156" customFormat="1" ht="17.100000000000001" customHeight="1">
      <c r="A504" s="4"/>
      <c r="B504" s="1439">
        <f>+B502+1</f>
        <v>3</v>
      </c>
      <c r="C504" s="1257"/>
      <c r="D504" s="1258"/>
      <c r="E504" s="1258"/>
      <c r="F504" s="1259"/>
      <c r="G504" s="1257"/>
      <c r="H504" s="1258"/>
      <c r="I504" s="1258"/>
      <c r="J504" s="1259"/>
      <c r="K504" s="1435" t="s">
        <v>467</v>
      </c>
      <c r="L504" s="1436"/>
      <c r="M504" s="1431"/>
      <c r="N504" s="1432"/>
      <c r="O504" s="1432"/>
      <c r="P504" s="1401" t="s">
        <v>240</v>
      </c>
      <c r="Q504" s="1257" t="s">
        <v>246</v>
      </c>
      <c r="R504" s="1258"/>
      <c r="S504" s="1258"/>
      <c r="T504" s="1259"/>
      <c r="U504" s="1257" t="s">
        <v>246</v>
      </c>
      <c r="V504" s="1258"/>
      <c r="W504" s="1258"/>
      <c r="X504" s="1259"/>
      <c r="Y504" s="1287"/>
      <c r="Z504" s="1288"/>
      <c r="AA504" s="1288"/>
      <c r="AB504" s="178" t="s">
        <v>240</v>
      </c>
      <c r="AC504" s="1287"/>
      <c r="AD504" s="1288"/>
      <c r="AE504" s="1288"/>
      <c r="AF504" s="178" t="s">
        <v>240</v>
      </c>
      <c r="AG504" s="1287"/>
      <c r="AH504" s="1288"/>
      <c r="AI504" s="1288"/>
      <c r="AJ504" s="178" t="s">
        <v>240</v>
      </c>
      <c r="AK504" s="233"/>
      <c r="AM504" s="36"/>
      <c r="AN504" s="36"/>
    </row>
    <row r="505" spans="1:40" s="156" customFormat="1" ht="17.100000000000001" customHeight="1">
      <c r="A505" s="4"/>
      <c r="B505" s="1440"/>
      <c r="C505" s="1260"/>
      <c r="D505" s="1261"/>
      <c r="E505" s="1261"/>
      <c r="F505" s="1262"/>
      <c r="G505" s="1260"/>
      <c r="H505" s="1261"/>
      <c r="I505" s="1261"/>
      <c r="J505" s="1262"/>
      <c r="K505" s="1437"/>
      <c r="L505" s="1438"/>
      <c r="M505" s="1433"/>
      <c r="N505" s="1434"/>
      <c r="O505" s="1434"/>
      <c r="P505" s="1404"/>
      <c r="Q505" s="1287"/>
      <c r="R505" s="1288"/>
      <c r="S505" s="1288"/>
      <c r="T505" s="178" t="s">
        <v>240</v>
      </c>
      <c r="U505" s="1287"/>
      <c r="V505" s="1288"/>
      <c r="W505" s="1288"/>
      <c r="X505" s="178" t="s">
        <v>240</v>
      </c>
      <c r="Y505" s="1287"/>
      <c r="Z505" s="1288"/>
      <c r="AA505" s="1288"/>
      <c r="AB505" s="178" t="s">
        <v>240</v>
      </c>
      <c r="AC505" s="1287"/>
      <c r="AD505" s="1288"/>
      <c r="AE505" s="1288"/>
      <c r="AF505" s="178" t="s">
        <v>240</v>
      </c>
      <c r="AG505" s="1287"/>
      <c r="AH505" s="1288"/>
      <c r="AI505" s="1288"/>
      <c r="AJ505" s="178" t="s">
        <v>240</v>
      </c>
      <c r="AK505" s="233"/>
      <c r="AM505" s="36"/>
      <c r="AN505" s="36"/>
    </row>
    <row r="506" spans="1:40" s="156" customFormat="1" ht="17.100000000000001" customHeight="1">
      <c r="A506" s="4"/>
      <c r="B506" s="1439">
        <f>+B504+1</f>
        <v>4</v>
      </c>
      <c r="C506" s="1257"/>
      <c r="D506" s="1258"/>
      <c r="E506" s="1258"/>
      <c r="F506" s="1259"/>
      <c r="G506" s="1257"/>
      <c r="H506" s="1258"/>
      <c r="I506" s="1258"/>
      <c r="J506" s="1259"/>
      <c r="K506" s="1435" t="s">
        <v>467</v>
      </c>
      <c r="L506" s="1436"/>
      <c r="M506" s="1431"/>
      <c r="N506" s="1432"/>
      <c r="O506" s="1432"/>
      <c r="P506" s="1401" t="s">
        <v>240</v>
      </c>
      <c r="Q506" s="1257" t="s">
        <v>246</v>
      </c>
      <c r="R506" s="1258"/>
      <c r="S506" s="1258"/>
      <c r="T506" s="1259"/>
      <c r="U506" s="1257" t="s">
        <v>246</v>
      </c>
      <c r="V506" s="1258"/>
      <c r="W506" s="1258"/>
      <c r="X506" s="1259"/>
      <c r="Y506" s="1287"/>
      <c r="Z506" s="1288"/>
      <c r="AA506" s="1288"/>
      <c r="AB506" s="178" t="s">
        <v>240</v>
      </c>
      <c r="AC506" s="1287"/>
      <c r="AD506" s="1288"/>
      <c r="AE506" s="1288"/>
      <c r="AF506" s="178" t="s">
        <v>240</v>
      </c>
      <c r="AG506" s="1287"/>
      <c r="AH506" s="1288"/>
      <c r="AI506" s="1288"/>
      <c r="AJ506" s="178" t="s">
        <v>240</v>
      </c>
      <c r="AK506" s="233"/>
      <c r="AM506" s="36"/>
      <c r="AN506" s="36"/>
    </row>
    <row r="507" spans="1:40" s="156" customFormat="1" ht="17.100000000000001" customHeight="1">
      <c r="A507" s="4"/>
      <c r="B507" s="1440"/>
      <c r="C507" s="1260"/>
      <c r="D507" s="1261"/>
      <c r="E507" s="1261"/>
      <c r="F507" s="1262"/>
      <c r="G507" s="1260"/>
      <c r="H507" s="1261"/>
      <c r="I507" s="1261"/>
      <c r="J507" s="1262"/>
      <c r="K507" s="1437"/>
      <c r="L507" s="1438"/>
      <c r="M507" s="1433"/>
      <c r="N507" s="1434"/>
      <c r="O507" s="1434"/>
      <c r="P507" s="1404"/>
      <c r="Q507" s="1287"/>
      <c r="R507" s="1288"/>
      <c r="S507" s="1288"/>
      <c r="T507" s="178" t="s">
        <v>240</v>
      </c>
      <c r="U507" s="1287"/>
      <c r="V507" s="1288"/>
      <c r="W507" s="1288"/>
      <c r="X507" s="178" t="s">
        <v>240</v>
      </c>
      <c r="Y507" s="1287"/>
      <c r="Z507" s="1288"/>
      <c r="AA507" s="1288"/>
      <c r="AB507" s="178" t="s">
        <v>240</v>
      </c>
      <c r="AC507" s="1287"/>
      <c r="AD507" s="1288"/>
      <c r="AE507" s="1288"/>
      <c r="AF507" s="178" t="s">
        <v>240</v>
      </c>
      <c r="AG507" s="1287"/>
      <c r="AH507" s="1288"/>
      <c r="AI507" s="1288"/>
      <c r="AJ507" s="178" t="s">
        <v>240</v>
      </c>
      <c r="AK507" s="233"/>
      <c r="AM507" s="36"/>
      <c r="AN507" s="36"/>
    </row>
    <row r="508" spans="1:40" s="156" customFormat="1" ht="17.100000000000001" customHeight="1">
      <c r="A508" s="4"/>
      <c r="B508" s="1439">
        <f>+B506+1</f>
        <v>5</v>
      </c>
      <c r="C508" s="1257"/>
      <c r="D508" s="1258"/>
      <c r="E508" s="1258"/>
      <c r="F508" s="1259"/>
      <c r="G508" s="1257"/>
      <c r="H508" s="1258"/>
      <c r="I508" s="1258"/>
      <c r="J508" s="1259"/>
      <c r="K508" s="1435" t="s">
        <v>467</v>
      </c>
      <c r="L508" s="1436"/>
      <c r="M508" s="1431"/>
      <c r="N508" s="1432"/>
      <c r="O508" s="1432"/>
      <c r="P508" s="1401" t="s">
        <v>240</v>
      </c>
      <c r="Q508" s="1257" t="s">
        <v>246</v>
      </c>
      <c r="R508" s="1258"/>
      <c r="S508" s="1258"/>
      <c r="T508" s="1259"/>
      <c r="U508" s="1257" t="s">
        <v>246</v>
      </c>
      <c r="V508" s="1258"/>
      <c r="W508" s="1258"/>
      <c r="X508" s="1259"/>
      <c r="Y508" s="1287"/>
      <c r="Z508" s="1288"/>
      <c r="AA508" s="1288"/>
      <c r="AB508" s="178" t="s">
        <v>240</v>
      </c>
      <c r="AC508" s="1287"/>
      <c r="AD508" s="1288"/>
      <c r="AE508" s="1288"/>
      <c r="AF508" s="178" t="s">
        <v>240</v>
      </c>
      <c r="AG508" s="1287"/>
      <c r="AH508" s="1288"/>
      <c r="AI508" s="1288"/>
      <c r="AJ508" s="178" t="s">
        <v>240</v>
      </c>
      <c r="AK508" s="233"/>
      <c r="AM508" s="36"/>
      <c r="AN508" s="36"/>
    </row>
    <row r="509" spans="1:40" s="156" customFormat="1" ht="17.100000000000001" customHeight="1">
      <c r="A509" s="4"/>
      <c r="B509" s="1440"/>
      <c r="C509" s="1260"/>
      <c r="D509" s="1261"/>
      <c r="E509" s="1261"/>
      <c r="F509" s="1262"/>
      <c r="G509" s="1260"/>
      <c r="H509" s="1261"/>
      <c r="I509" s="1261"/>
      <c r="J509" s="1262"/>
      <c r="K509" s="1437"/>
      <c r="L509" s="1438"/>
      <c r="M509" s="1433"/>
      <c r="N509" s="1434"/>
      <c r="O509" s="1434"/>
      <c r="P509" s="1404"/>
      <c r="Q509" s="1287"/>
      <c r="R509" s="1288"/>
      <c r="S509" s="1288"/>
      <c r="T509" s="178" t="s">
        <v>240</v>
      </c>
      <c r="U509" s="1287"/>
      <c r="V509" s="1288"/>
      <c r="W509" s="1288"/>
      <c r="X509" s="178" t="s">
        <v>240</v>
      </c>
      <c r="Y509" s="1287"/>
      <c r="Z509" s="1288"/>
      <c r="AA509" s="1288"/>
      <c r="AB509" s="178" t="s">
        <v>240</v>
      </c>
      <c r="AC509" s="1287"/>
      <c r="AD509" s="1288"/>
      <c r="AE509" s="1288"/>
      <c r="AF509" s="178" t="s">
        <v>240</v>
      </c>
      <c r="AG509" s="1287"/>
      <c r="AH509" s="1288"/>
      <c r="AI509" s="1288"/>
      <c r="AJ509" s="178" t="s">
        <v>240</v>
      </c>
      <c r="AK509" s="233"/>
      <c r="AM509" s="36"/>
      <c r="AN509" s="36"/>
    </row>
    <row r="510" spans="1:40" s="156" customFormat="1" ht="17.100000000000001" customHeight="1">
      <c r="A510" s="4"/>
      <c r="B510" s="1439">
        <f>+B508+1</f>
        <v>6</v>
      </c>
      <c r="C510" s="1257"/>
      <c r="D510" s="1258"/>
      <c r="E510" s="1258"/>
      <c r="F510" s="1259"/>
      <c r="G510" s="1257"/>
      <c r="H510" s="1258"/>
      <c r="I510" s="1258"/>
      <c r="J510" s="1259"/>
      <c r="K510" s="1435" t="s">
        <v>467</v>
      </c>
      <c r="L510" s="1436"/>
      <c r="M510" s="1431"/>
      <c r="N510" s="1432"/>
      <c r="O510" s="1432"/>
      <c r="P510" s="1401" t="s">
        <v>240</v>
      </c>
      <c r="Q510" s="1257" t="s">
        <v>246</v>
      </c>
      <c r="R510" s="1258"/>
      <c r="S510" s="1258"/>
      <c r="T510" s="1259"/>
      <c r="U510" s="1257" t="s">
        <v>246</v>
      </c>
      <c r="V510" s="1258"/>
      <c r="W510" s="1258"/>
      <c r="X510" s="1259"/>
      <c r="Y510" s="1287"/>
      <c r="Z510" s="1288"/>
      <c r="AA510" s="1288"/>
      <c r="AB510" s="178" t="s">
        <v>240</v>
      </c>
      <c r="AC510" s="1287"/>
      <c r="AD510" s="1288"/>
      <c r="AE510" s="1288"/>
      <c r="AF510" s="178" t="s">
        <v>240</v>
      </c>
      <c r="AG510" s="1287"/>
      <c r="AH510" s="1288"/>
      <c r="AI510" s="1288"/>
      <c r="AJ510" s="178" t="s">
        <v>240</v>
      </c>
      <c r="AK510" s="233"/>
      <c r="AM510" s="36"/>
      <c r="AN510" s="36"/>
    </row>
    <row r="511" spans="1:40" s="156" customFormat="1" ht="17.100000000000001" customHeight="1">
      <c r="A511" s="4"/>
      <c r="B511" s="1440"/>
      <c r="C511" s="1260"/>
      <c r="D511" s="1261"/>
      <c r="E511" s="1261"/>
      <c r="F511" s="1262"/>
      <c r="G511" s="1260"/>
      <c r="H511" s="1261"/>
      <c r="I511" s="1261"/>
      <c r="J511" s="1262"/>
      <c r="K511" s="1437"/>
      <c r="L511" s="1438"/>
      <c r="M511" s="1433"/>
      <c r="N511" s="1434"/>
      <c r="O511" s="1434"/>
      <c r="P511" s="1404"/>
      <c r="Q511" s="1287"/>
      <c r="R511" s="1288"/>
      <c r="S511" s="1288"/>
      <c r="T511" s="178" t="s">
        <v>240</v>
      </c>
      <c r="U511" s="1287"/>
      <c r="V511" s="1288"/>
      <c r="W511" s="1288"/>
      <c r="X511" s="178" t="s">
        <v>240</v>
      </c>
      <c r="Y511" s="1287"/>
      <c r="Z511" s="1288"/>
      <c r="AA511" s="1288"/>
      <c r="AB511" s="178" t="s">
        <v>240</v>
      </c>
      <c r="AC511" s="1287"/>
      <c r="AD511" s="1288"/>
      <c r="AE511" s="1288"/>
      <c r="AF511" s="178" t="s">
        <v>240</v>
      </c>
      <c r="AG511" s="1287"/>
      <c r="AH511" s="1288"/>
      <c r="AI511" s="1288"/>
      <c r="AJ511" s="178" t="s">
        <v>240</v>
      </c>
      <c r="AK511" s="233"/>
      <c r="AM511" s="36"/>
      <c r="AN511" s="36"/>
    </row>
    <row r="512" spans="1:40" s="156" customFormat="1" ht="17.100000000000001" customHeight="1">
      <c r="A512" s="4"/>
      <c r="B512" s="1439">
        <f>+B510+1</f>
        <v>7</v>
      </c>
      <c r="C512" s="1257"/>
      <c r="D512" s="1258"/>
      <c r="E512" s="1258"/>
      <c r="F512" s="1259"/>
      <c r="G512" s="1257"/>
      <c r="H512" s="1258"/>
      <c r="I512" s="1258"/>
      <c r="J512" s="1259"/>
      <c r="K512" s="1435" t="s">
        <v>467</v>
      </c>
      <c r="L512" s="1436"/>
      <c r="M512" s="1431"/>
      <c r="N512" s="1432"/>
      <c r="O512" s="1432"/>
      <c r="P512" s="1401" t="s">
        <v>240</v>
      </c>
      <c r="Q512" s="1257" t="s">
        <v>246</v>
      </c>
      <c r="R512" s="1258"/>
      <c r="S512" s="1258"/>
      <c r="T512" s="1259"/>
      <c r="U512" s="1257" t="s">
        <v>246</v>
      </c>
      <c r="V512" s="1258"/>
      <c r="W512" s="1258"/>
      <c r="X512" s="1259"/>
      <c r="Y512" s="1287"/>
      <c r="Z512" s="1288"/>
      <c r="AA512" s="1288"/>
      <c r="AB512" s="178" t="s">
        <v>240</v>
      </c>
      <c r="AC512" s="1287"/>
      <c r="AD512" s="1288"/>
      <c r="AE512" s="1288"/>
      <c r="AF512" s="178" t="s">
        <v>240</v>
      </c>
      <c r="AG512" s="1287"/>
      <c r="AH512" s="1288"/>
      <c r="AI512" s="1288"/>
      <c r="AJ512" s="178" t="s">
        <v>240</v>
      </c>
      <c r="AK512" s="233"/>
      <c r="AM512" s="36"/>
      <c r="AN512" s="36"/>
    </row>
    <row r="513" spans="1:40" s="156" customFormat="1" ht="17.100000000000001" customHeight="1">
      <c r="A513" s="4"/>
      <c r="B513" s="1440"/>
      <c r="C513" s="1260"/>
      <c r="D513" s="1261"/>
      <c r="E513" s="1261"/>
      <c r="F513" s="1262"/>
      <c r="G513" s="1260"/>
      <c r="H513" s="1261"/>
      <c r="I513" s="1261"/>
      <c r="J513" s="1262"/>
      <c r="K513" s="1437"/>
      <c r="L513" s="1438"/>
      <c r="M513" s="1433"/>
      <c r="N513" s="1434"/>
      <c r="O513" s="1434"/>
      <c r="P513" s="1404"/>
      <c r="Q513" s="1287"/>
      <c r="R513" s="1288"/>
      <c r="S513" s="1288"/>
      <c r="T513" s="178" t="s">
        <v>240</v>
      </c>
      <c r="U513" s="1287"/>
      <c r="V513" s="1288"/>
      <c r="W513" s="1288"/>
      <c r="X513" s="178" t="s">
        <v>240</v>
      </c>
      <c r="Y513" s="1287"/>
      <c r="Z513" s="1288"/>
      <c r="AA513" s="1288"/>
      <c r="AB513" s="178" t="s">
        <v>240</v>
      </c>
      <c r="AC513" s="1287"/>
      <c r="AD513" s="1288"/>
      <c r="AE513" s="1288"/>
      <c r="AF513" s="178" t="s">
        <v>240</v>
      </c>
      <c r="AG513" s="1287"/>
      <c r="AH513" s="1288"/>
      <c r="AI513" s="1288"/>
      <c r="AJ513" s="178" t="s">
        <v>240</v>
      </c>
      <c r="AK513" s="233"/>
      <c r="AM513" s="36"/>
      <c r="AN513" s="36"/>
    </row>
    <row r="514" spans="1:40" s="156" customFormat="1" ht="17.100000000000001" customHeight="1">
      <c r="A514" s="4"/>
      <c r="B514" s="1439">
        <f>+B512+1</f>
        <v>8</v>
      </c>
      <c r="C514" s="1257"/>
      <c r="D514" s="1258"/>
      <c r="E514" s="1258"/>
      <c r="F514" s="1259"/>
      <c r="G514" s="1257"/>
      <c r="H514" s="1258"/>
      <c r="I514" s="1258"/>
      <c r="J514" s="1259"/>
      <c r="K514" s="1435" t="s">
        <v>467</v>
      </c>
      <c r="L514" s="1436"/>
      <c r="M514" s="1431"/>
      <c r="N514" s="1432"/>
      <c r="O514" s="1432"/>
      <c r="P514" s="1401" t="s">
        <v>240</v>
      </c>
      <c r="Q514" s="1257" t="s">
        <v>246</v>
      </c>
      <c r="R514" s="1258"/>
      <c r="S514" s="1258"/>
      <c r="T514" s="1259"/>
      <c r="U514" s="1257" t="s">
        <v>246</v>
      </c>
      <c r="V514" s="1258"/>
      <c r="W514" s="1258"/>
      <c r="X514" s="1259"/>
      <c r="Y514" s="1287"/>
      <c r="Z514" s="1288"/>
      <c r="AA514" s="1288"/>
      <c r="AB514" s="178" t="s">
        <v>240</v>
      </c>
      <c r="AC514" s="1287"/>
      <c r="AD514" s="1288"/>
      <c r="AE514" s="1288"/>
      <c r="AF514" s="178" t="s">
        <v>240</v>
      </c>
      <c r="AG514" s="1287"/>
      <c r="AH514" s="1288"/>
      <c r="AI514" s="1288"/>
      <c r="AJ514" s="178" t="s">
        <v>240</v>
      </c>
      <c r="AK514" s="233"/>
      <c r="AM514" s="36"/>
      <c r="AN514" s="36"/>
    </row>
    <row r="515" spans="1:40" s="156" customFormat="1" ht="17.100000000000001" customHeight="1">
      <c r="A515" s="4"/>
      <c r="B515" s="1440"/>
      <c r="C515" s="1260"/>
      <c r="D515" s="1261"/>
      <c r="E515" s="1261"/>
      <c r="F515" s="1262"/>
      <c r="G515" s="1260"/>
      <c r="H515" s="1261"/>
      <c r="I515" s="1261"/>
      <c r="J515" s="1262"/>
      <c r="K515" s="1437"/>
      <c r="L515" s="1438"/>
      <c r="M515" s="1433"/>
      <c r="N515" s="1434"/>
      <c r="O515" s="1434"/>
      <c r="P515" s="1404"/>
      <c r="Q515" s="1287"/>
      <c r="R515" s="1288"/>
      <c r="S515" s="1288"/>
      <c r="T515" s="178" t="s">
        <v>240</v>
      </c>
      <c r="U515" s="1287"/>
      <c r="V515" s="1288"/>
      <c r="W515" s="1288"/>
      <c r="X515" s="178" t="s">
        <v>240</v>
      </c>
      <c r="Y515" s="1287"/>
      <c r="Z515" s="1288"/>
      <c r="AA515" s="1288"/>
      <c r="AB515" s="178" t="s">
        <v>240</v>
      </c>
      <c r="AC515" s="1287"/>
      <c r="AD515" s="1288"/>
      <c r="AE515" s="1288"/>
      <c r="AF515" s="178" t="s">
        <v>240</v>
      </c>
      <c r="AG515" s="1287"/>
      <c r="AH515" s="1288"/>
      <c r="AI515" s="1288"/>
      <c r="AJ515" s="178" t="s">
        <v>240</v>
      </c>
      <c r="AK515" s="233"/>
      <c r="AM515" s="36"/>
      <c r="AN515" s="36"/>
    </row>
    <row r="516" spans="1:40" s="156" customFormat="1" ht="17.100000000000001" customHeight="1">
      <c r="A516" s="4"/>
      <c r="B516" s="1439">
        <f>+B514+1</f>
        <v>9</v>
      </c>
      <c r="C516" s="1257"/>
      <c r="D516" s="1258"/>
      <c r="E516" s="1258"/>
      <c r="F516" s="1259"/>
      <c r="G516" s="1257"/>
      <c r="H516" s="1258"/>
      <c r="I516" s="1258"/>
      <c r="J516" s="1259"/>
      <c r="K516" s="1435" t="s">
        <v>467</v>
      </c>
      <c r="L516" s="1436"/>
      <c r="M516" s="1431"/>
      <c r="N516" s="1432"/>
      <c r="O516" s="1432"/>
      <c r="P516" s="1401" t="s">
        <v>240</v>
      </c>
      <c r="Q516" s="1257" t="s">
        <v>246</v>
      </c>
      <c r="R516" s="1258"/>
      <c r="S516" s="1258"/>
      <c r="T516" s="1259"/>
      <c r="U516" s="1257" t="s">
        <v>246</v>
      </c>
      <c r="V516" s="1258"/>
      <c r="W516" s="1258"/>
      <c r="X516" s="1259"/>
      <c r="Y516" s="1287"/>
      <c r="Z516" s="1288"/>
      <c r="AA516" s="1288"/>
      <c r="AB516" s="178" t="s">
        <v>240</v>
      </c>
      <c r="AC516" s="1287"/>
      <c r="AD516" s="1288"/>
      <c r="AE516" s="1288"/>
      <c r="AF516" s="178" t="s">
        <v>240</v>
      </c>
      <c r="AG516" s="1287"/>
      <c r="AH516" s="1288"/>
      <c r="AI516" s="1288"/>
      <c r="AJ516" s="178" t="s">
        <v>240</v>
      </c>
      <c r="AK516" s="233"/>
      <c r="AM516" s="36"/>
      <c r="AN516" s="36"/>
    </row>
    <row r="517" spans="1:40" s="156" customFormat="1" ht="17.100000000000001" customHeight="1">
      <c r="A517" s="4"/>
      <c r="B517" s="1440"/>
      <c r="C517" s="1260"/>
      <c r="D517" s="1261"/>
      <c r="E517" s="1261"/>
      <c r="F517" s="1262"/>
      <c r="G517" s="1260"/>
      <c r="H517" s="1261"/>
      <c r="I517" s="1261"/>
      <c r="J517" s="1262"/>
      <c r="K517" s="1437"/>
      <c r="L517" s="1438"/>
      <c r="M517" s="1433"/>
      <c r="N517" s="1434"/>
      <c r="O517" s="1434"/>
      <c r="P517" s="1404"/>
      <c r="Q517" s="1287"/>
      <c r="R517" s="1288"/>
      <c r="S517" s="1288"/>
      <c r="T517" s="178" t="s">
        <v>240</v>
      </c>
      <c r="U517" s="1287"/>
      <c r="V517" s="1288"/>
      <c r="W517" s="1288"/>
      <c r="X517" s="178" t="s">
        <v>240</v>
      </c>
      <c r="Y517" s="1287"/>
      <c r="Z517" s="1288"/>
      <c r="AA517" s="1288"/>
      <c r="AB517" s="178" t="s">
        <v>240</v>
      </c>
      <c r="AC517" s="1287"/>
      <c r="AD517" s="1288"/>
      <c r="AE517" s="1288"/>
      <c r="AF517" s="178" t="s">
        <v>240</v>
      </c>
      <c r="AG517" s="1287"/>
      <c r="AH517" s="1288"/>
      <c r="AI517" s="1288"/>
      <c r="AJ517" s="178" t="s">
        <v>240</v>
      </c>
      <c r="AK517" s="233"/>
      <c r="AM517" s="36"/>
      <c r="AN517" s="36"/>
    </row>
    <row r="518" spans="1:40" s="156" customFormat="1" ht="17.100000000000001" customHeight="1">
      <c r="A518" s="4"/>
      <c r="B518" s="1439">
        <f>+B516+1</f>
        <v>10</v>
      </c>
      <c r="C518" s="1257"/>
      <c r="D518" s="1258"/>
      <c r="E518" s="1258"/>
      <c r="F518" s="1259"/>
      <c r="G518" s="1257"/>
      <c r="H518" s="1258"/>
      <c r="I518" s="1258"/>
      <c r="J518" s="1259"/>
      <c r="K518" s="1435" t="s">
        <v>467</v>
      </c>
      <c r="L518" s="1436"/>
      <c r="M518" s="1431"/>
      <c r="N518" s="1432"/>
      <c r="O518" s="1432"/>
      <c r="P518" s="1401" t="s">
        <v>240</v>
      </c>
      <c r="Q518" s="1257" t="s">
        <v>246</v>
      </c>
      <c r="R518" s="1258"/>
      <c r="S518" s="1258"/>
      <c r="T518" s="1259"/>
      <c r="U518" s="1257" t="s">
        <v>246</v>
      </c>
      <c r="V518" s="1258"/>
      <c r="W518" s="1258"/>
      <c r="X518" s="1259"/>
      <c r="Y518" s="1287"/>
      <c r="Z518" s="1288"/>
      <c r="AA518" s="1288"/>
      <c r="AB518" s="178" t="s">
        <v>240</v>
      </c>
      <c r="AC518" s="1287"/>
      <c r="AD518" s="1288"/>
      <c r="AE518" s="1288"/>
      <c r="AF518" s="178" t="s">
        <v>240</v>
      </c>
      <c r="AG518" s="1287"/>
      <c r="AH518" s="1288"/>
      <c r="AI518" s="1288"/>
      <c r="AJ518" s="178" t="s">
        <v>240</v>
      </c>
      <c r="AK518" s="233"/>
      <c r="AM518" s="36"/>
      <c r="AN518" s="36"/>
    </row>
    <row r="519" spans="1:40" s="156" customFormat="1" ht="17.100000000000001" customHeight="1">
      <c r="A519" s="4"/>
      <c r="B519" s="1440"/>
      <c r="C519" s="1260"/>
      <c r="D519" s="1261"/>
      <c r="E519" s="1261"/>
      <c r="F519" s="1262"/>
      <c r="G519" s="1260"/>
      <c r="H519" s="1261"/>
      <c r="I519" s="1261"/>
      <c r="J519" s="1262"/>
      <c r="K519" s="1437"/>
      <c r="L519" s="1438"/>
      <c r="M519" s="1433"/>
      <c r="N519" s="1434"/>
      <c r="O519" s="1434"/>
      <c r="P519" s="1404"/>
      <c r="Q519" s="1287"/>
      <c r="R519" s="1288"/>
      <c r="S519" s="1288"/>
      <c r="T519" s="178" t="s">
        <v>240</v>
      </c>
      <c r="U519" s="1287"/>
      <c r="V519" s="1288"/>
      <c r="W519" s="1288"/>
      <c r="X519" s="178" t="s">
        <v>240</v>
      </c>
      <c r="Y519" s="1287"/>
      <c r="Z519" s="1288"/>
      <c r="AA519" s="1288"/>
      <c r="AB519" s="178" t="s">
        <v>240</v>
      </c>
      <c r="AC519" s="1287"/>
      <c r="AD519" s="1288"/>
      <c r="AE519" s="1288"/>
      <c r="AF519" s="178" t="s">
        <v>240</v>
      </c>
      <c r="AG519" s="1287"/>
      <c r="AH519" s="1288"/>
      <c r="AI519" s="1288"/>
      <c r="AJ519" s="178" t="s">
        <v>240</v>
      </c>
      <c r="AK519" s="233"/>
      <c r="AM519" s="36"/>
      <c r="AN519" s="36"/>
    </row>
    <row r="520" spans="1:40" s="156" customFormat="1" ht="17.100000000000001" customHeight="1">
      <c r="A520" s="4"/>
      <c r="B520" s="1439">
        <f>+B518+1</f>
        <v>11</v>
      </c>
      <c r="C520" s="1257"/>
      <c r="D520" s="1258"/>
      <c r="E520" s="1258"/>
      <c r="F520" s="1259"/>
      <c r="G520" s="1257"/>
      <c r="H520" s="1258"/>
      <c r="I520" s="1258"/>
      <c r="J520" s="1259"/>
      <c r="K520" s="1435" t="s">
        <v>467</v>
      </c>
      <c r="L520" s="1436"/>
      <c r="M520" s="1431"/>
      <c r="N520" s="1432"/>
      <c r="O520" s="1432"/>
      <c r="P520" s="1401" t="s">
        <v>240</v>
      </c>
      <c r="Q520" s="1257" t="s">
        <v>246</v>
      </c>
      <c r="R520" s="1258"/>
      <c r="S520" s="1258"/>
      <c r="T520" s="1259"/>
      <c r="U520" s="1257" t="s">
        <v>246</v>
      </c>
      <c r="V520" s="1258"/>
      <c r="W520" s="1258"/>
      <c r="X520" s="1259"/>
      <c r="Y520" s="1287"/>
      <c r="Z520" s="1288"/>
      <c r="AA520" s="1288"/>
      <c r="AB520" s="178" t="s">
        <v>240</v>
      </c>
      <c r="AC520" s="1287"/>
      <c r="AD520" s="1288"/>
      <c r="AE520" s="1288"/>
      <c r="AF520" s="178" t="s">
        <v>240</v>
      </c>
      <c r="AG520" s="1287"/>
      <c r="AH520" s="1288"/>
      <c r="AI520" s="1288"/>
      <c r="AJ520" s="178" t="s">
        <v>240</v>
      </c>
      <c r="AK520" s="233"/>
      <c r="AM520" s="36"/>
      <c r="AN520" s="36"/>
    </row>
    <row r="521" spans="1:40" s="156" customFormat="1" ht="17.100000000000001" customHeight="1">
      <c r="A521" s="4"/>
      <c r="B521" s="1440"/>
      <c r="C521" s="1260"/>
      <c r="D521" s="1261"/>
      <c r="E521" s="1261"/>
      <c r="F521" s="1262"/>
      <c r="G521" s="1260"/>
      <c r="H521" s="1261"/>
      <c r="I521" s="1261"/>
      <c r="J521" s="1262"/>
      <c r="K521" s="1437"/>
      <c r="L521" s="1438"/>
      <c r="M521" s="1433"/>
      <c r="N521" s="1434"/>
      <c r="O521" s="1434"/>
      <c r="P521" s="1404"/>
      <c r="Q521" s="1287"/>
      <c r="R521" s="1288"/>
      <c r="S521" s="1288"/>
      <c r="T521" s="178" t="s">
        <v>240</v>
      </c>
      <c r="U521" s="1287"/>
      <c r="V521" s="1288"/>
      <c r="W521" s="1288"/>
      <c r="X521" s="178" t="s">
        <v>240</v>
      </c>
      <c r="Y521" s="1287"/>
      <c r="Z521" s="1288"/>
      <c r="AA521" s="1288"/>
      <c r="AB521" s="178" t="s">
        <v>240</v>
      </c>
      <c r="AC521" s="1287"/>
      <c r="AD521" s="1288"/>
      <c r="AE521" s="1288"/>
      <c r="AF521" s="178" t="s">
        <v>240</v>
      </c>
      <c r="AG521" s="1287"/>
      <c r="AH521" s="1288"/>
      <c r="AI521" s="1288"/>
      <c r="AJ521" s="178" t="s">
        <v>240</v>
      </c>
      <c r="AK521" s="233"/>
      <c r="AM521" s="36"/>
      <c r="AN521" s="36"/>
    </row>
    <row r="522" spans="1:40" s="156" customFormat="1" ht="17.100000000000001" customHeight="1">
      <c r="A522" s="4"/>
      <c r="B522" s="1439">
        <f>+B520+1</f>
        <v>12</v>
      </c>
      <c r="C522" s="1257"/>
      <c r="D522" s="1258"/>
      <c r="E522" s="1258"/>
      <c r="F522" s="1259"/>
      <c r="G522" s="1257"/>
      <c r="H522" s="1258"/>
      <c r="I522" s="1258"/>
      <c r="J522" s="1259"/>
      <c r="K522" s="1435" t="s">
        <v>467</v>
      </c>
      <c r="L522" s="1436"/>
      <c r="M522" s="1431"/>
      <c r="N522" s="1432"/>
      <c r="O522" s="1432"/>
      <c r="P522" s="1401" t="s">
        <v>240</v>
      </c>
      <c r="Q522" s="1257" t="s">
        <v>246</v>
      </c>
      <c r="R522" s="1258"/>
      <c r="S522" s="1258"/>
      <c r="T522" s="1259"/>
      <c r="U522" s="1257" t="s">
        <v>246</v>
      </c>
      <c r="V522" s="1258"/>
      <c r="W522" s="1258"/>
      <c r="X522" s="1259"/>
      <c r="Y522" s="1287"/>
      <c r="Z522" s="1288"/>
      <c r="AA522" s="1288"/>
      <c r="AB522" s="178" t="s">
        <v>240</v>
      </c>
      <c r="AC522" s="1287"/>
      <c r="AD522" s="1288"/>
      <c r="AE522" s="1288"/>
      <c r="AF522" s="178" t="s">
        <v>240</v>
      </c>
      <c r="AG522" s="1287"/>
      <c r="AH522" s="1288"/>
      <c r="AI522" s="1288"/>
      <c r="AJ522" s="178" t="s">
        <v>240</v>
      </c>
      <c r="AK522" s="233"/>
      <c r="AM522" s="36"/>
      <c r="AN522" s="36"/>
    </row>
    <row r="523" spans="1:40" s="156" customFormat="1" ht="17.100000000000001" customHeight="1">
      <c r="A523" s="4"/>
      <c r="B523" s="1440"/>
      <c r="C523" s="1260"/>
      <c r="D523" s="1261"/>
      <c r="E523" s="1261"/>
      <c r="F523" s="1262"/>
      <c r="G523" s="1260"/>
      <c r="H523" s="1261"/>
      <c r="I523" s="1261"/>
      <c r="J523" s="1262"/>
      <c r="K523" s="1437"/>
      <c r="L523" s="1438"/>
      <c r="M523" s="1433"/>
      <c r="N523" s="1434"/>
      <c r="O523" s="1434"/>
      <c r="P523" s="1404"/>
      <c r="Q523" s="1287"/>
      <c r="R523" s="1288"/>
      <c r="S523" s="1288"/>
      <c r="T523" s="178" t="s">
        <v>240</v>
      </c>
      <c r="U523" s="1287"/>
      <c r="V523" s="1288"/>
      <c r="W523" s="1288"/>
      <c r="X523" s="178" t="s">
        <v>240</v>
      </c>
      <c r="Y523" s="1287"/>
      <c r="Z523" s="1288"/>
      <c r="AA523" s="1288"/>
      <c r="AB523" s="178" t="s">
        <v>240</v>
      </c>
      <c r="AC523" s="1287"/>
      <c r="AD523" s="1288"/>
      <c r="AE523" s="1288"/>
      <c r="AF523" s="178" t="s">
        <v>240</v>
      </c>
      <c r="AG523" s="1287"/>
      <c r="AH523" s="1288"/>
      <c r="AI523" s="1288"/>
      <c r="AJ523" s="178" t="s">
        <v>240</v>
      </c>
      <c r="AK523" s="233"/>
      <c r="AM523" s="36"/>
      <c r="AN523" s="36"/>
    </row>
    <row r="524" spans="1:40" s="156" customFormat="1" ht="17.100000000000001" customHeight="1">
      <c r="A524" s="4"/>
      <c r="B524" s="1439">
        <f>+B522+1</f>
        <v>13</v>
      </c>
      <c r="C524" s="1257"/>
      <c r="D524" s="1258"/>
      <c r="E524" s="1258"/>
      <c r="F524" s="1259"/>
      <c r="G524" s="1257"/>
      <c r="H524" s="1258"/>
      <c r="I524" s="1258"/>
      <c r="J524" s="1259"/>
      <c r="K524" s="1435" t="s">
        <v>467</v>
      </c>
      <c r="L524" s="1436"/>
      <c r="M524" s="1431"/>
      <c r="N524" s="1432"/>
      <c r="O524" s="1432"/>
      <c r="P524" s="1401" t="s">
        <v>240</v>
      </c>
      <c r="Q524" s="1257" t="s">
        <v>246</v>
      </c>
      <c r="R524" s="1258"/>
      <c r="S524" s="1258"/>
      <c r="T524" s="1259"/>
      <c r="U524" s="1257" t="s">
        <v>246</v>
      </c>
      <c r="V524" s="1258"/>
      <c r="W524" s="1258"/>
      <c r="X524" s="1259"/>
      <c r="Y524" s="1287"/>
      <c r="Z524" s="1288"/>
      <c r="AA524" s="1288"/>
      <c r="AB524" s="178" t="s">
        <v>240</v>
      </c>
      <c r="AC524" s="1287"/>
      <c r="AD524" s="1288"/>
      <c r="AE524" s="1288"/>
      <c r="AF524" s="178" t="s">
        <v>240</v>
      </c>
      <c r="AG524" s="1287"/>
      <c r="AH524" s="1288"/>
      <c r="AI524" s="1288"/>
      <c r="AJ524" s="178" t="s">
        <v>240</v>
      </c>
      <c r="AK524" s="233"/>
      <c r="AM524" s="36"/>
      <c r="AN524" s="36"/>
    </row>
    <row r="525" spans="1:40" s="156" customFormat="1" ht="17.100000000000001" customHeight="1">
      <c r="A525" s="4"/>
      <c r="B525" s="1440"/>
      <c r="C525" s="1260"/>
      <c r="D525" s="1261"/>
      <c r="E525" s="1261"/>
      <c r="F525" s="1262"/>
      <c r="G525" s="1260"/>
      <c r="H525" s="1261"/>
      <c r="I525" s="1261"/>
      <c r="J525" s="1262"/>
      <c r="K525" s="1437"/>
      <c r="L525" s="1438"/>
      <c r="M525" s="1433"/>
      <c r="N525" s="1434"/>
      <c r="O525" s="1434"/>
      <c r="P525" s="1404"/>
      <c r="Q525" s="1287"/>
      <c r="R525" s="1288"/>
      <c r="S525" s="1288"/>
      <c r="T525" s="178" t="s">
        <v>240</v>
      </c>
      <c r="U525" s="1287"/>
      <c r="V525" s="1288"/>
      <c r="W525" s="1288"/>
      <c r="X525" s="178" t="s">
        <v>240</v>
      </c>
      <c r="Y525" s="1287"/>
      <c r="Z525" s="1288"/>
      <c r="AA525" s="1288"/>
      <c r="AB525" s="178" t="s">
        <v>240</v>
      </c>
      <c r="AC525" s="1287"/>
      <c r="AD525" s="1288"/>
      <c r="AE525" s="1288"/>
      <c r="AF525" s="178" t="s">
        <v>240</v>
      </c>
      <c r="AG525" s="1287"/>
      <c r="AH525" s="1288"/>
      <c r="AI525" s="1288"/>
      <c r="AJ525" s="178" t="s">
        <v>240</v>
      </c>
      <c r="AK525" s="233"/>
      <c r="AM525" s="36"/>
      <c r="AN525" s="36"/>
    </row>
    <row r="526" spans="1:40" s="156" customFormat="1" ht="17.100000000000001" customHeight="1">
      <c r="A526" s="4"/>
      <c r="B526" s="1439">
        <f>+B524+1</f>
        <v>14</v>
      </c>
      <c r="C526" s="1257"/>
      <c r="D526" s="1258"/>
      <c r="E526" s="1258"/>
      <c r="F526" s="1259"/>
      <c r="G526" s="1257"/>
      <c r="H526" s="1258"/>
      <c r="I526" s="1258"/>
      <c r="J526" s="1259"/>
      <c r="K526" s="1435" t="s">
        <v>467</v>
      </c>
      <c r="L526" s="1436"/>
      <c r="M526" s="1431"/>
      <c r="N526" s="1432"/>
      <c r="O526" s="1432"/>
      <c r="P526" s="1401" t="s">
        <v>240</v>
      </c>
      <c r="Q526" s="1257" t="s">
        <v>246</v>
      </c>
      <c r="R526" s="1258"/>
      <c r="S526" s="1258"/>
      <c r="T526" s="1259"/>
      <c r="U526" s="1257" t="s">
        <v>246</v>
      </c>
      <c r="V526" s="1258"/>
      <c r="W526" s="1258"/>
      <c r="X526" s="1259"/>
      <c r="Y526" s="1287"/>
      <c r="Z526" s="1288"/>
      <c r="AA526" s="1288"/>
      <c r="AB526" s="178" t="s">
        <v>240</v>
      </c>
      <c r="AC526" s="1287"/>
      <c r="AD526" s="1288"/>
      <c r="AE526" s="1288"/>
      <c r="AF526" s="178" t="s">
        <v>240</v>
      </c>
      <c r="AG526" s="1287"/>
      <c r="AH526" s="1288"/>
      <c r="AI526" s="1288"/>
      <c r="AJ526" s="178" t="s">
        <v>240</v>
      </c>
      <c r="AK526" s="233"/>
      <c r="AM526" s="36"/>
      <c r="AN526" s="36"/>
    </row>
    <row r="527" spans="1:40" s="156" customFormat="1" ht="17.100000000000001" customHeight="1">
      <c r="A527" s="4"/>
      <c r="B527" s="1440"/>
      <c r="C527" s="1260"/>
      <c r="D527" s="1261"/>
      <c r="E527" s="1261"/>
      <c r="F527" s="1262"/>
      <c r="G527" s="1260"/>
      <c r="H527" s="1261"/>
      <c r="I527" s="1261"/>
      <c r="J527" s="1262"/>
      <c r="K527" s="1437"/>
      <c r="L527" s="1438"/>
      <c r="M527" s="1433"/>
      <c r="N527" s="1434"/>
      <c r="O527" s="1434"/>
      <c r="P527" s="1404"/>
      <c r="Q527" s="1287"/>
      <c r="R527" s="1288"/>
      <c r="S527" s="1288"/>
      <c r="T527" s="178" t="s">
        <v>240</v>
      </c>
      <c r="U527" s="1287"/>
      <c r="V527" s="1288"/>
      <c r="W527" s="1288"/>
      <c r="X527" s="178" t="s">
        <v>240</v>
      </c>
      <c r="Y527" s="1287"/>
      <c r="Z527" s="1288"/>
      <c r="AA527" s="1288"/>
      <c r="AB527" s="178" t="s">
        <v>240</v>
      </c>
      <c r="AC527" s="1287"/>
      <c r="AD527" s="1288"/>
      <c r="AE527" s="1288"/>
      <c r="AF527" s="178" t="s">
        <v>240</v>
      </c>
      <c r="AG527" s="1287"/>
      <c r="AH527" s="1288"/>
      <c r="AI527" s="1288"/>
      <c r="AJ527" s="178" t="s">
        <v>240</v>
      </c>
      <c r="AK527" s="233"/>
      <c r="AM527" s="36"/>
      <c r="AN527" s="36"/>
    </row>
    <row r="528" spans="1:40" s="156" customFormat="1" ht="17.100000000000001" customHeight="1">
      <c r="A528" s="4"/>
      <c r="B528" s="1439">
        <f>+B526+1</f>
        <v>15</v>
      </c>
      <c r="C528" s="1257"/>
      <c r="D528" s="1258"/>
      <c r="E528" s="1258"/>
      <c r="F528" s="1259"/>
      <c r="G528" s="1257"/>
      <c r="H528" s="1258"/>
      <c r="I528" s="1258"/>
      <c r="J528" s="1259"/>
      <c r="K528" s="1435" t="s">
        <v>467</v>
      </c>
      <c r="L528" s="1436"/>
      <c r="M528" s="1431"/>
      <c r="N528" s="1432"/>
      <c r="O528" s="1432"/>
      <c r="P528" s="1401" t="s">
        <v>240</v>
      </c>
      <c r="Q528" s="1257" t="s">
        <v>246</v>
      </c>
      <c r="R528" s="1258"/>
      <c r="S528" s="1258"/>
      <c r="T528" s="1259"/>
      <c r="U528" s="1257" t="s">
        <v>246</v>
      </c>
      <c r="V528" s="1258"/>
      <c r="W528" s="1258"/>
      <c r="X528" s="1259"/>
      <c r="Y528" s="1287"/>
      <c r="Z528" s="1288"/>
      <c r="AA528" s="1288"/>
      <c r="AB528" s="178" t="s">
        <v>240</v>
      </c>
      <c r="AC528" s="1287"/>
      <c r="AD528" s="1288"/>
      <c r="AE528" s="1288"/>
      <c r="AF528" s="178" t="s">
        <v>240</v>
      </c>
      <c r="AG528" s="1287"/>
      <c r="AH528" s="1288"/>
      <c r="AI528" s="1288"/>
      <c r="AJ528" s="178" t="s">
        <v>240</v>
      </c>
      <c r="AK528" s="233"/>
      <c r="AM528" s="36"/>
      <c r="AN528" s="36"/>
    </row>
    <row r="529" spans="1:40" s="156" customFormat="1" ht="17.100000000000001" customHeight="1">
      <c r="A529" s="4"/>
      <c r="B529" s="1440"/>
      <c r="C529" s="1260"/>
      <c r="D529" s="1261"/>
      <c r="E529" s="1261"/>
      <c r="F529" s="1262"/>
      <c r="G529" s="1260"/>
      <c r="H529" s="1261"/>
      <c r="I529" s="1261"/>
      <c r="J529" s="1262"/>
      <c r="K529" s="1437"/>
      <c r="L529" s="1438"/>
      <c r="M529" s="1433"/>
      <c r="N529" s="1434"/>
      <c r="O529" s="1434"/>
      <c r="P529" s="1404"/>
      <c r="Q529" s="1287"/>
      <c r="R529" s="1288"/>
      <c r="S529" s="1288"/>
      <c r="T529" s="178" t="s">
        <v>240</v>
      </c>
      <c r="U529" s="1287"/>
      <c r="V529" s="1288"/>
      <c r="W529" s="1288"/>
      <c r="X529" s="178" t="s">
        <v>240</v>
      </c>
      <c r="Y529" s="1287"/>
      <c r="Z529" s="1288"/>
      <c r="AA529" s="1288"/>
      <c r="AB529" s="178" t="s">
        <v>240</v>
      </c>
      <c r="AC529" s="1287"/>
      <c r="AD529" s="1288"/>
      <c r="AE529" s="1288"/>
      <c r="AF529" s="178" t="s">
        <v>240</v>
      </c>
      <c r="AG529" s="1287"/>
      <c r="AH529" s="1288"/>
      <c r="AI529" s="1288"/>
      <c r="AJ529" s="178" t="s">
        <v>240</v>
      </c>
      <c r="AK529" s="233"/>
      <c r="AM529" s="36"/>
      <c r="AN529" s="36"/>
    </row>
    <row r="530" spans="1:40" s="156" customFormat="1" ht="17.100000000000001" customHeight="1">
      <c r="A530" s="4"/>
      <c r="B530" s="1439">
        <f>+B528+1</f>
        <v>16</v>
      </c>
      <c r="C530" s="1257"/>
      <c r="D530" s="1258"/>
      <c r="E530" s="1258"/>
      <c r="F530" s="1259"/>
      <c r="G530" s="1257"/>
      <c r="H530" s="1258"/>
      <c r="I530" s="1258"/>
      <c r="J530" s="1259"/>
      <c r="K530" s="1435" t="s">
        <v>467</v>
      </c>
      <c r="L530" s="1436"/>
      <c r="M530" s="1431"/>
      <c r="N530" s="1432"/>
      <c r="O530" s="1432"/>
      <c r="P530" s="1401" t="s">
        <v>240</v>
      </c>
      <c r="Q530" s="1257" t="s">
        <v>246</v>
      </c>
      <c r="R530" s="1258"/>
      <c r="S530" s="1258"/>
      <c r="T530" s="1259"/>
      <c r="U530" s="1257" t="s">
        <v>246</v>
      </c>
      <c r="V530" s="1258"/>
      <c r="W530" s="1258"/>
      <c r="X530" s="1259"/>
      <c r="Y530" s="1287"/>
      <c r="Z530" s="1288"/>
      <c r="AA530" s="1288"/>
      <c r="AB530" s="178" t="s">
        <v>240</v>
      </c>
      <c r="AC530" s="1287"/>
      <c r="AD530" s="1288"/>
      <c r="AE530" s="1288"/>
      <c r="AF530" s="178" t="s">
        <v>240</v>
      </c>
      <c r="AG530" s="1287"/>
      <c r="AH530" s="1288"/>
      <c r="AI530" s="1288"/>
      <c r="AJ530" s="178" t="s">
        <v>240</v>
      </c>
      <c r="AK530" s="233"/>
      <c r="AM530" s="36"/>
      <c r="AN530" s="36"/>
    </row>
    <row r="531" spans="1:40" s="156" customFormat="1" ht="17.100000000000001" customHeight="1">
      <c r="A531" s="4"/>
      <c r="B531" s="1440"/>
      <c r="C531" s="1260"/>
      <c r="D531" s="1261"/>
      <c r="E531" s="1261"/>
      <c r="F531" s="1262"/>
      <c r="G531" s="1260"/>
      <c r="H531" s="1261"/>
      <c r="I531" s="1261"/>
      <c r="J531" s="1262"/>
      <c r="K531" s="1437"/>
      <c r="L531" s="1438"/>
      <c r="M531" s="1433"/>
      <c r="N531" s="1434"/>
      <c r="O531" s="1434"/>
      <c r="P531" s="1404"/>
      <c r="Q531" s="1287"/>
      <c r="R531" s="1288"/>
      <c r="S531" s="1288"/>
      <c r="T531" s="178" t="s">
        <v>240</v>
      </c>
      <c r="U531" s="1287"/>
      <c r="V531" s="1288"/>
      <c r="W531" s="1288"/>
      <c r="X531" s="178" t="s">
        <v>240</v>
      </c>
      <c r="Y531" s="1287"/>
      <c r="Z531" s="1288"/>
      <c r="AA531" s="1288"/>
      <c r="AB531" s="178" t="s">
        <v>240</v>
      </c>
      <c r="AC531" s="1287"/>
      <c r="AD531" s="1288"/>
      <c r="AE531" s="1288"/>
      <c r="AF531" s="178" t="s">
        <v>240</v>
      </c>
      <c r="AG531" s="1287"/>
      <c r="AH531" s="1288"/>
      <c r="AI531" s="1288"/>
      <c r="AJ531" s="178" t="s">
        <v>240</v>
      </c>
      <c r="AK531" s="233"/>
      <c r="AM531" s="36"/>
      <c r="AN531" s="36"/>
    </row>
    <row r="532" spans="1:40" s="156" customFormat="1" ht="17.100000000000001" customHeight="1">
      <c r="A532" s="4"/>
      <c r="B532" s="1439">
        <f>+B530+1</f>
        <v>17</v>
      </c>
      <c r="C532" s="1257"/>
      <c r="D532" s="1258"/>
      <c r="E532" s="1258"/>
      <c r="F532" s="1259"/>
      <c r="G532" s="1257"/>
      <c r="H532" s="1258"/>
      <c r="I532" s="1258"/>
      <c r="J532" s="1259"/>
      <c r="K532" s="1435" t="s">
        <v>467</v>
      </c>
      <c r="L532" s="1436"/>
      <c r="M532" s="1431"/>
      <c r="N532" s="1432"/>
      <c r="O532" s="1432"/>
      <c r="P532" s="1401" t="s">
        <v>240</v>
      </c>
      <c r="Q532" s="1257" t="s">
        <v>246</v>
      </c>
      <c r="R532" s="1258"/>
      <c r="S532" s="1258"/>
      <c r="T532" s="1259"/>
      <c r="U532" s="1257" t="s">
        <v>246</v>
      </c>
      <c r="V532" s="1258"/>
      <c r="W532" s="1258"/>
      <c r="X532" s="1259"/>
      <c r="Y532" s="1287"/>
      <c r="Z532" s="1288"/>
      <c r="AA532" s="1288"/>
      <c r="AB532" s="178" t="s">
        <v>240</v>
      </c>
      <c r="AC532" s="1287"/>
      <c r="AD532" s="1288"/>
      <c r="AE532" s="1288"/>
      <c r="AF532" s="178" t="s">
        <v>240</v>
      </c>
      <c r="AG532" s="1287"/>
      <c r="AH532" s="1288"/>
      <c r="AI532" s="1288"/>
      <c r="AJ532" s="178" t="s">
        <v>240</v>
      </c>
      <c r="AK532" s="233"/>
      <c r="AM532" s="36"/>
      <c r="AN532" s="36"/>
    </row>
    <row r="533" spans="1:40" s="156" customFormat="1" ht="17.100000000000001" customHeight="1">
      <c r="A533" s="4"/>
      <c r="B533" s="1440"/>
      <c r="C533" s="1260"/>
      <c r="D533" s="1261"/>
      <c r="E533" s="1261"/>
      <c r="F533" s="1262"/>
      <c r="G533" s="1260"/>
      <c r="H533" s="1261"/>
      <c r="I533" s="1261"/>
      <c r="J533" s="1262"/>
      <c r="K533" s="1437"/>
      <c r="L533" s="1438"/>
      <c r="M533" s="1433"/>
      <c r="N533" s="1434"/>
      <c r="O533" s="1434"/>
      <c r="P533" s="1404"/>
      <c r="Q533" s="1287"/>
      <c r="R533" s="1288"/>
      <c r="S533" s="1288"/>
      <c r="T533" s="178" t="s">
        <v>240</v>
      </c>
      <c r="U533" s="1287"/>
      <c r="V533" s="1288"/>
      <c r="W533" s="1288"/>
      <c r="X533" s="178" t="s">
        <v>240</v>
      </c>
      <c r="Y533" s="1287"/>
      <c r="Z533" s="1288"/>
      <c r="AA533" s="1288"/>
      <c r="AB533" s="178" t="s">
        <v>240</v>
      </c>
      <c r="AC533" s="1287"/>
      <c r="AD533" s="1288"/>
      <c r="AE533" s="1288"/>
      <c r="AF533" s="178" t="s">
        <v>240</v>
      </c>
      <c r="AG533" s="1287"/>
      <c r="AH533" s="1288"/>
      <c r="AI533" s="1288"/>
      <c r="AJ533" s="178" t="s">
        <v>240</v>
      </c>
      <c r="AK533" s="233"/>
      <c r="AM533" s="36"/>
      <c r="AN533" s="36"/>
    </row>
    <row r="534" spans="1:40" s="156" customFormat="1" ht="17.100000000000001" customHeight="1">
      <c r="A534" s="4"/>
      <c r="B534" s="1439">
        <f>+B532+1</f>
        <v>18</v>
      </c>
      <c r="C534" s="1257"/>
      <c r="D534" s="1258"/>
      <c r="E534" s="1258"/>
      <c r="F534" s="1259"/>
      <c r="G534" s="1257"/>
      <c r="H534" s="1258"/>
      <c r="I534" s="1258"/>
      <c r="J534" s="1259"/>
      <c r="K534" s="1435" t="s">
        <v>467</v>
      </c>
      <c r="L534" s="1436"/>
      <c r="M534" s="1431"/>
      <c r="N534" s="1432"/>
      <c r="O534" s="1432"/>
      <c r="P534" s="1401" t="s">
        <v>240</v>
      </c>
      <c r="Q534" s="1257" t="s">
        <v>246</v>
      </c>
      <c r="R534" s="1258"/>
      <c r="S534" s="1258"/>
      <c r="T534" s="1259"/>
      <c r="U534" s="1257" t="s">
        <v>246</v>
      </c>
      <c r="V534" s="1258"/>
      <c r="W534" s="1258"/>
      <c r="X534" s="1259"/>
      <c r="Y534" s="1287"/>
      <c r="Z534" s="1288"/>
      <c r="AA534" s="1288"/>
      <c r="AB534" s="178" t="s">
        <v>240</v>
      </c>
      <c r="AC534" s="1287"/>
      <c r="AD534" s="1288"/>
      <c r="AE534" s="1288"/>
      <c r="AF534" s="178" t="s">
        <v>240</v>
      </c>
      <c r="AG534" s="1287"/>
      <c r="AH534" s="1288"/>
      <c r="AI534" s="1288"/>
      <c r="AJ534" s="178" t="s">
        <v>240</v>
      </c>
      <c r="AK534" s="233"/>
      <c r="AM534" s="36"/>
      <c r="AN534" s="36"/>
    </row>
    <row r="535" spans="1:40" s="156" customFormat="1" ht="17.100000000000001" customHeight="1">
      <c r="A535" s="4"/>
      <c r="B535" s="1440"/>
      <c r="C535" s="1260"/>
      <c r="D535" s="1261"/>
      <c r="E535" s="1261"/>
      <c r="F535" s="1262"/>
      <c r="G535" s="1260"/>
      <c r="H535" s="1261"/>
      <c r="I535" s="1261"/>
      <c r="J535" s="1262"/>
      <c r="K535" s="1437"/>
      <c r="L535" s="1438"/>
      <c r="M535" s="1433"/>
      <c r="N535" s="1434"/>
      <c r="O535" s="1434"/>
      <c r="P535" s="1404"/>
      <c r="Q535" s="1287"/>
      <c r="R535" s="1288"/>
      <c r="S535" s="1288"/>
      <c r="T535" s="178" t="s">
        <v>240</v>
      </c>
      <c r="U535" s="1287"/>
      <c r="V535" s="1288"/>
      <c r="W535" s="1288"/>
      <c r="X535" s="178" t="s">
        <v>240</v>
      </c>
      <c r="Y535" s="1287"/>
      <c r="Z535" s="1288"/>
      <c r="AA535" s="1288"/>
      <c r="AB535" s="178" t="s">
        <v>240</v>
      </c>
      <c r="AC535" s="1287"/>
      <c r="AD535" s="1288"/>
      <c r="AE535" s="1288"/>
      <c r="AF535" s="178" t="s">
        <v>240</v>
      </c>
      <c r="AG535" s="1287"/>
      <c r="AH535" s="1288"/>
      <c r="AI535" s="1288"/>
      <c r="AJ535" s="178" t="s">
        <v>240</v>
      </c>
      <c r="AK535" s="233"/>
      <c r="AM535" s="36"/>
      <c r="AN535" s="36"/>
    </row>
    <row r="536" spans="1:40" s="156" customFormat="1" ht="17.100000000000001" customHeight="1">
      <c r="A536" s="4"/>
      <c r="B536" s="1439">
        <f>+B534+1</f>
        <v>19</v>
      </c>
      <c r="C536" s="1257"/>
      <c r="D536" s="1258"/>
      <c r="E536" s="1258"/>
      <c r="F536" s="1259"/>
      <c r="G536" s="1257"/>
      <c r="H536" s="1258"/>
      <c r="I536" s="1258"/>
      <c r="J536" s="1259"/>
      <c r="K536" s="1435" t="s">
        <v>467</v>
      </c>
      <c r="L536" s="1436"/>
      <c r="M536" s="1431"/>
      <c r="N536" s="1432"/>
      <c r="O536" s="1432"/>
      <c r="P536" s="1401" t="s">
        <v>240</v>
      </c>
      <c r="Q536" s="1257" t="s">
        <v>246</v>
      </c>
      <c r="R536" s="1258"/>
      <c r="S536" s="1258"/>
      <c r="T536" s="1259"/>
      <c r="U536" s="1257" t="s">
        <v>246</v>
      </c>
      <c r="V536" s="1258"/>
      <c r="W536" s="1258"/>
      <c r="X536" s="1259"/>
      <c r="Y536" s="1287"/>
      <c r="Z536" s="1288"/>
      <c r="AA536" s="1288"/>
      <c r="AB536" s="178" t="s">
        <v>240</v>
      </c>
      <c r="AC536" s="1287"/>
      <c r="AD536" s="1288"/>
      <c r="AE536" s="1288"/>
      <c r="AF536" s="178" t="s">
        <v>240</v>
      </c>
      <c r="AG536" s="1287"/>
      <c r="AH536" s="1288"/>
      <c r="AI536" s="1288"/>
      <c r="AJ536" s="178" t="s">
        <v>240</v>
      </c>
      <c r="AK536" s="233"/>
      <c r="AM536" s="36"/>
      <c r="AN536" s="36"/>
    </row>
    <row r="537" spans="1:40" s="156" customFormat="1" ht="17.100000000000001" customHeight="1">
      <c r="A537" s="4"/>
      <c r="B537" s="1440"/>
      <c r="C537" s="1260"/>
      <c r="D537" s="1261"/>
      <c r="E537" s="1261"/>
      <c r="F537" s="1262"/>
      <c r="G537" s="1260"/>
      <c r="H537" s="1261"/>
      <c r="I537" s="1261"/>
      <c r="J537" s="1262"/>
      <c r="K537" s="1437"/>
      <c r="L537" s="1438"/>
      <c r="M537" s="1433"/>
      <c r="N537" s="1434"/>
      <c r="O537" s="1434"/>
      <c r="P537" s="1404"/>
      <c r="Q537" s="1287"/>
      <c r="R537" s="1288"/>
      <c r="S537" s="1288"/>
      <c r="T537" s="178" t="s">
        <v>240</v>
      </c>
      <c r="U537" s="1287"/>
      <c r="V537" s="1288"/>
      <c r="W537" s="1288"/>
      <c r="X537" s="178" t="s">
        <v>240</v>
      </c>
      <c r="Y537" s="1287"/>
      <c r="Z537" s="1288"/>
      <c r="AA537" s="1288"/>
      <c r="AB537" s="178" t="s">
        <v>240</v>
      </c>
      <c r="AC537" s="1287"/>
      <c r="AD537" s="1288"/>
      <c r="AE537" s="1288"/>
      <c r="AF537" s="178" t="s">
        <v>240</v>
      </c>
      <c r="AG537" s="1287"/>
      <c r="AH537" s="1288"/>
      <c r="AI537" s="1288"/>
      <c r="AJ537" s="178" t="s">
        <v>240</v>
      </c>
      <c r="AK537" s="233"/>
      <c r="AM537" s="36"/>
      <c r="AN537" s="36"/>
    </row>
    <row r="538" spans="1:40" s="156" customFormat="1" ht="17.100000000000001" customHeight="1">
      <c r="A538" s="4"/>
      <c r="B538" s="1441">
        <f>+B536+1</f>
        <v>20</v>
      </c>
      <c r="C538" s="1443"/>
      <c r="D538" s="1444"/>
      <c r="E538" s="1444"/>
      <c r="F538" s="1445"/>
      <c r="G538" s="1443"/>
      <c r="H538" s="1444"/>
      <c r="I538" s="1444"/>
      <c r="J538" s="1445"/>
      <c r="K538" s="1435" t="s">
        <v>467</v>
      </c>
      <c r="L538" s="1436"/>
      <c r="M538" s="1431"/>
      <c r="N538" s="1432"/>
      <c r="O538" s="1432"/>
      <c r="P538" s="1401" t="s">
        <v>240</v>
      </c>
      <c r="Q538" s="1257" t="s">
        <v>246</v>
      </c>
      <c r="R538" s="1258"/>
      <c r="S538" s="1258"/>
      <c r="T538" s="1259"/>
      <c r="U538" s="1257" t="s">
        <v>246</v>
      </c>
      <c r="V538" s="1258"/>
      <c r="W538" s="1258"/>
      <c r="X538" s="1259"/>
      <c r="Y538" s="1287"/>
      <c r="Z538" s="1288"/>
      <c r="AA538" s="1288"/>
      <c r="AB538" s="178" t="s">
        <v>240</v>
      </c>
      <c r="AC538" s="1287"/>
      <c r="AD538" s="1288"/>
      <c r="AE538" s="1288"/>
      <c r="AF538" s="178" t="s">
        <v>240</v>
      </c>
      <c r="AG538" s="1287"/>
      <c r="AH538" s="1288"/>
      <c r="AI538" s="1288"/>
      <c r="AJ538" s="178" t="s">
        <v>240</v>
      </c>
      <c r="AK538" s="233"/>
      <c r="AM538" s="36"/>
      <c r="AN538" s="36"/>
    </row>
    <row r="539" spans="1:40" s="157" customFormat="1" ht="17.100000000000001" customHeight="1">
      <c r="A539" s="4"/>
      <c r="B539" s="1440"/>
      <c r="C539" s="1260"/>
      <c r="D539" s="1261"/>
      <c r="E539" s="1261"/>
      <c r="F539" s="1262"/>
      <c r="G539" s="1260"/>
      <c r="H539" s="1261"/>
      <c r="I539" s="1261"/>
      <c r="J539" s="1262"/>
      <c r="K539" s="1437"/>
      <c r="L539" s="1438"/>
      <c r="M539" s="1433"/>
      <c r="N539" s="1434"/>
      <c r="O539" s="1434"/>
      <c r="P539" s="1404"/>
      <c r="Q539" s="1287"/>
      <c r="R539" s="1288"/>
      <c r="S539" s="1288"/>
      <c r="T539" s="178" t="s">
        <v>240</v>
      </c>
      <c r="U539" s="1287"/>
      <c r="V539" s="1288"/>
      <c r="W539" s="1288"/>
      <c r="X539" s="178" t="s">
        <v>240</v>
      </c>
      <c r="Y539" s="1287"/>
      <c r="Z539" s="1288"/>
      <c r="AA539" s="1288"/>
      <c r="AB539" s="178" t="s">
        <v>240</v>
      </c>
      <c r="AC539" s="1287"/>
      <c r="AD539" s="1288"/>
      <c r="AE539" s="1288"/>
      <c r="AF539" s="178" t="s">
        <v>240</v>
      </c>
      <c r="AG539" s="1287"/>
      <c r="AH539" s="1288"/>
      <c r="AI539" s="1288"/>
      <c r="AJ539" s="178" t="s">
        <v>240</v>
      </c>
      <c r="AK539" s="233"/>
      <c r="AM539" s="36"/>
      <c r="AN539" s="36"/>
    </row>
    <row r="540" spans="1:40" s="158" customFormat="1" ht="14.1" customHeight="1">
      <c r="A540" s="36"/>
      <c r="B540" s="36" t="s">
        <v>644</v>
      </c>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M540" s="36"/>
      <c r="AN540" s="36"/>
    </row>
    <row r="541" spans="1:40" s="159" customFormat="1" ht="20.100000000000001" customHeight="1">
      <c r="A541" s="219"/>
      <c r="C541" s="219"/>
      <c r="D541" s="219"/>
      <c r="E541" s="219"/>
      <c r="F541" s="219"/>
      <c r="G541" s="219"/>
      <c r="H541" s="219"/>
      <c r="I541" s="219"/>
      <c r="J541" s="219"/>
      <c r="K541" s="219"/>
      <c r="L541" s="219"/>
      <c r="M541" s="219"/>
      <c r="N541" s="219"/>
      <c r="O541" s="219"/>
      <c r="P541" s="50"/>
      <c r="Q541" s="50"/>
      <c r="R541" s="50"/>
      <c r="S541" s="219"/>
      <c r="T541" s="219"/>
      <c r="U541" s="219"/>
      <c r="V541" s="219"/>
      <c r="W541" s="219"/>
      <c r="X541" s="219"/>
      <c r="Y541" s="219"/>
      <c r="Z541" s="219"/>
      <c r="AA541" s="219"/>
      <c r="AB541" s="36" t="str">
        <f>表紙!D28</f>
        <v>　　　　　　保育所（園）　   　</v>
      </c>
      <c r="AC541" s="219"/>
      <c r="AD541" s="219"/>
      <c r="AE541" s="219"/>
      <c r="AF541" s="219"/>
      <c r="AG541" s="219"/>
      <c r="AH541" s="219"/>
      <c r="AI541" s="219"/>
      <c r="AJ541" s="22"/>
      <c r="AK541" s="22"/>
      <c r="AM541" s="36"/>
      <c r="AN541" s="36"/>
    </row>
    <row r="542" spans="1:40" s="159" customFormat="1" ht="20.100000000000001" customHeight="1">
      <c r="A542" s="219"/>
      <c r="B542" s="36" t="s">
        <v>174</v>
      </c>
      <c r="C542" s="219"/>
      <c r="D542" s="219"/>
      <c r="E542" s="219"/>
      <c r="F542" s="219"/>
      <c r="G542" s="219"/>
      <c r="H542" s="219"/>
      <c r="I542" s="219"/>
      <c r="J542" s="219"/>
      <c r="K542" s="219"/>
      <c r="L542" s="219"/>
      <c r="M542" s="219"/>
      <c r="N542" s="219"/>
      <c r="O542" s="219"/>
      <c r="P542" s="918"/>
      <c r="Q542" s="918"/>
      <c r="R542" s="918"/>
      <c r="S542" s="219"/>
      <c r="T542" s="219"/>
      <c r="U542" s="219"/>
      <c r="V542" s="219"/>
      <c r="W542" s="219"/>
      <c r="X542" s="219"/>
      <c r="Y542" s="219"/>
      <c r="Z542" s="219"/>
      <c r="AA542" s="219"/>
      <c r="AB542" s="219"/>
      <c r="AC542" s="219"/>
      <c r="AD542" s="219"/>
      <c r="AE542" s="219"/>
      <c r="AF542" s="219"/>
      <c r="AG542" s="219"/>
      <c r="AH542" s="219"/>
      <c r="AI542" s="219"/>
      <c r="AJ542" s="926"/>
      <c r="AK542" s="926"/>
      <c r="AM542" s="36"/>
      <c r="AN542" s="36"/>
    </row>
    <row r="543" spans="1:40" s="156" customFormat="1" ht="20.100000000000001" customHeight="1">
      <c r="A543" s="4"/>
      <c r="B543" s="1446" t="s">
        <v>364</v>
      </c>
      <c r="C543" s="1155" t="s">
        <v>126</v>
      </c>
      <c r="D543" s="1156"/>
      <c r="E543" s="1156"/>
      <c r="F543" s="1157"/>
      <c r="G543" s="1155" t="s">
        <v>536</v>
      </c>
      <c r="H543" s="1156"/>
      <c r="I543" s="1156"/>
      <c r="J543" s="1157"/>
      <c r="K543" s="1448" t="s">
        <v>314</v>
      </c>
      <c r="L543" s="1449"/>
      <c r="M543" s="327" t="s">
        <v>535</v>
      </c>
      <c r="N543" s="328"/>
      <c r="O543" s="328"/>
      <c r="P543" s="328"/>
      <c r="Q543" s="328"/>
      <c r="R543" s="328"/>
      <c r="S543" s="328"/>
      <c r="T543" s="328"/>
      <c r="U543" s="328"/>
      <c r="V543" s="328"/>
      <c r="W543" s="328"/>
      <c r="X543" s="329"/>
      <c r="Y543" s="327" t="s">
        <v>537</v>
      </c>
      <c r="Z543" s="328"/>
      <c r="AA543" s="328"/>
      <c r="AB543" s="328"/>
      <c r="AC543" s="328"/>
      <c r="AD543" s="328"/>
      <c r="AE543" s="328"/>
      <c r="AF543" s="328"/>
      <c r="AG543" s="328"/>
      <c r="AH543" s="328"/>
      <c r="AI543" s="328"/>
      <c r="AJ543" s="329"/>
      <c r="AK543" s="241"/>
      <c r="AM543" s="36"/>
      <c r="AN543" s="36"/>
    </row>
    <row r="544" spans="1:40" s="156" customFormat="1" ht="20.100000000000001" customHeight="1">
      <c r="A544" s="4"/>
      <c r="B544" s="1447"/>
      <c r="C544" s="1240"/>
      <c r="D544" s="1241"/>
      <c r="E544" s="1241"/>
      <c r="F544" s="1242"/>
      <c r="G544" s="1240"/>
      <c r="H544" s="1241"/>
      <c r="I544" s="1241"/>
      <c r="J544" s="1242"/>
      <c r="K544" s="1448"/>
      <c r="L544" s="1449"/>
      <c r="M544" s="1155" t="s">
        <v>237</v>
      </c>
      <c r="N544" s="1156"/>
      <c r="O544" s="1156"/>
      <c r="P544" s="1157"/>
      <c r="Q544" s="1450" t="s">
        <v>238</v>
      </c>
      <c r="R544" s="1451"/>
      <c r="S544" s="1451"/>
      <c r="T544" s="1452"/>
      <c r="U544" s="1450" t="s">
        <v>498</v>
      </c>
      <c r="V544" s="1451"/>
      <c r="W544" s="1451"/>
      <c r="X544" s="1452"/>
      <c r="Y544" s="343" t="s">
        <v>531</v>
      </c>
      <c r="Z544" s="344"/>
      <c r="AA544" s="344"/>
      <c r="AB544" s="345"/>
      <c r="AC544" s="343" t="s">
        <v>532</v>
      </c>
      <c r="AD544" s="344"/>
      <c r="AE544" s="344"/>
      <c r="AF544" s="345"/>
      <c r="AG544" s="1185" t="s">
        <v>534</v>
      </c>
      <c r="AH544" s="1377"/>
      <c r="AI544" s="1377"/>
      <c r="AJ544" s="1379"/>
      <c r="AK544" s="241"/>
      <c r="AM544" s="36"/>
      <c r="AN544" s="36"/>
    </row>
    <row r="545" spans="1:40" s="156" customFormat="1" ht="20.100000000000001" customHeight="1">
      <c r="A545" s="4"/>
      <c r="B545" s="1447"/>
      <c r="C545" s="1158"/>
      <c r="D545" s="1159"/>
      <c r="E545" s="1159"/>
      <c r="F545" s="1160"/>
      <c r="G545" s="1158"/>
      <c r="H545" s="1159"/>
      <c r="I545" s="1159"/>
      <c r="J545" s="1160"/>
      <c r="K545" s="1448"/>
      <c r="L545" s="1449"/>
      <c r="M545" s="1158"/>
      <c r="N545" s="1159"/>
      <c r="O545" s="1159"/>
      <c r="P545" s="1160"/>
      <c r="Q545" s="346" t="s">
        <v>499</v>
      </c>
      <c r="R545" s="346"/>
      <c r="S545" s="346"/>
      <c r="T545" s="346"/>
      <c r="U545" s="346" t="s">
        <v>499</v>
      </c>
      <c r="V545" s="346"/>
      <c r="W545" s="346"/>
      <c r="X545" s="346"/>
      <c r="Y545" s="346" t="s">
        <v>341</v>
      </c>
      <c r="Z545" s="346"/>
      <c r="AA545" s="346"/>
      <c r="AB545" s="346"/>
      <c r="AC545" s="347" t="s">
        <v>342</v>
      </c>
      <c r="AD545" s="347"/>
      <c r="AE545" s="347"/>
      <c r="AF545" s="347"/>
      <c r="AG545" s="1185" t="s">
        <v>533</v>
      </c>
      <c r="AH545" s="1186"/>
      <c r="AI545" s="1186"/>
      <c r="AJ545" s="1187"/>
      <c r="AK545" s="245"/>
      <c r="AM545" s="36"/>
      <c r="AN545" s="36"/>
    </row>
    <row r="546" spans="1:40" s="156" customFormat="1" ht="14.1" customHeight="1">
      <c r="A546" s="4"/>
      <c r="B546" s="1439">
        <v>21</v>
      </c>
      <c r="C546" s="1257"/>
      <c r="D546" s="1258"/>
      <c r="E546" s="1258"/>
      <c r="F546" s="1259"/>
      <c r="G546" s="1257"/>
      <c r="H546" s="1258"/>
      <c r="I546" s="1258"/>
      <c r="J546" s="1259"/>
      <c r="K546" s="1435" t="s">
        <v>467</v>
      </c>
      <c r="L546" s="1436"/>
      <c r="M546" s="1431"/>
      <c r="N546" s="1432"/>
      <c r="O546" s="1432"/>
      <c r="P546" s="1401" t="s">
        <v>240</v>
      </c>
      <c r="Q546" s="1257" t="s">
        <v>246</v>
      </c>
      <c r="R546" s="1258"/>
      <c r="S546" s="1258"/>
      <c r="T546" s="1259"/>
      <c r="U546" s="1257" t="s">
        <v>246</v>
      </c>
      <c r="V546" s="1258"/>
      <c r="W546" s="1258"/>
      <c r="X546" s="1259"/>
      <c r="Y546" s="1287"/>
      <c r="Z546" s="1288"/>
      <c r="AA546" s="1288"/>
      <c r="AB546" s="178" t="s">
        <v>240</v>
      </c>
      <c r="AC546" s="1287"/>
      <c r="AD546" s="1288"/>
      <c r="AE546" s="1288"/>
      <c r="AF546" s="178" t="s">
        <v>240</v>
      </c>
      <c r="AG546" s="1287"/>
      <c r="AH546" s="1288"/>
      <c r="AI546" s="1288"/>
      <c r="AJ546" s="178" t="s">
        <v>240</v>
      </c>
      <c r="AK546" s="233"/>
      <c r="AM546" s="36"/>
      <c r="AN546" s="36"/>
    </row>
    <row r="547" spans="1:40" s="156" customFormat="1" ht="14.1" customHeight="1">
      <c r="A547" s="4"/>
      <c r="B547" s="1442"/>
      <c r="C547" s="1409"/>
      <c r="D547" s="1410"/>
      <c r="E547" s="1410"/>
      <c r="F547" s="1411"/>
      <c r="G547" s="1409"/>
      <c r="H547" s="1410"/>
      <c r="I547" s="1410"/>
      <c r="J547" s="1411"/>
      <c r="K547" s="1437"/>
      <c r="L547" s="1438"/>
      <c r="M547" s="1433"/>
      <c r="N547" s="1434"/>
      <c r="O547" s="1434"/>
      <c r="P547" s="1404"/>
      <c r="Q547" s="1287"/>
      <c r="R547" s="1288"/>
      <c r="S547" s="1288"/>
      <c r="T547" s="178" t="s">
        <v>240</v>
      </c>
      <c r="U547" s="1287"/>
      <c r="V547" s="1288"/>
      <c r="W547" s="1288"/>
      <c r="X547" s="178" t="s">
        <v>240</v>
      </c>
      <c r="Y547" s="1287"/>
      <c r="Z547" s="1288"/>
      <c r="AA547" s="1288"/>
      <c r="AB547" s="178" t="s">
        <v>240</v>
      </c>
      <c r="AC547" s="1287"/>
      <c r="AD547" s="1288"/>
      <c r="AE547" s="1288"/>
      <c r="AF547" s="178" t="s">
        <v>240</v>
      </c>
      <c r="AG547" s="1287"/>
      <c r="AH547" s="1288"/>
      <c r="AI547" s="1288"/>
      <c r="AJ547" s="178" t="s">
        <v>240</v>
      </c>
      <c r="AK547" s="233"/>
      <c r="AM547" s="36"/>
      <c r="AN547" s="36"/>
    </row>
    <row r="548" spans="1:40" s="156" customFormat="1" ht="14.1" customHeight="1">
      <c r="A548" s="4"/>
      <c r="B548" s="1439">
        <v>22</v>
      </c>
      <c r="C548" s="1257"/>
      <c r="D548" s="1258"/>
      <c r="E548" s="1258"/>
      <c r="F548" s="1259"/>
      <c r="G548" s="1257"/>
      <c r="H548" s="1258"/>
      <c r="I548" s="1258"/>
      <c r="J548" s="1259"/>
      <c r="K548" s="1435" t="s">
        <v>467</v>
      </c>
      <c r="L548" s="1436"/>
      <c r="M548" s="1431"/>
      <c r="N548" s="1432"/>
      <c r="O548" s="1432"/>
      <c r="P548" s="1401" t="s">
        <v>240</v>
      </c>
      <c r="Q548" s="1257" t="s">
        <v>246</v>
      </c>
      <c r="R548" s="1258"/>
      <c r="S548" s="1258"/>
      <c r="T548" s="1259"/>
      <c r="U548" s="1257" t="s">
        <v>246</v>
      </c>
      <c r="V548" s="1258"/>
      <c r="W548" s="1258"/>
      <c r="X548" s="1259"/>
      <c r="Y548" s="1287"/>
      <c r="Z548" s="1288"/>
      <c r="AA548" s="1288"/>
      <c r="AB548" s="178" t="s">
        <v>240</v>
      </c>
      <c r="AC548" s="1287"/>
      <c r="AD548" s="1288"/>
      <c r="AE548" s="1288"/>
      <c r="AF548" s="178" t="s">
        <v>240</v>
      </c>
      <c r="AG548" s="1287"/>
      <c r="AH548" s="1288"/>
      <c r="AI548" s="1288"/>
      <c r="AJ548" s="178" t="s">
        <v>240</v>
      </c>
      <c r="AK548" s="233"/>
      <c r="AM548" s="36"/>
      <c r="AN548" s="36"/>
    </row>
    <row r="549" spans="1:40" s="156" customFormat="1" ht="14.1" customHeight="1">
      <c r="A549" s="4"/>
      <c r="B549" s="1440"/>
      <c r="C549" s="1260"/>
      <c r="D549" s="1261"/>
      <c r="E549" s="1261"/>
      <c r="F549" s="1262"/>
      <c r="G549" s="1260"/>
      <c r="H549" s="1261"/>
      <c r="I549" s="1261"/>
      <c r="J549" s="1262"/>
      <c r="K549" s="1437"/>
      <c r="L549" s="1438"/>
      <c r="M549" s="1433"/>
      <c r="N549" s="1434"/>
      <c r="O549" s="1434"/>
      <c r="P549" s="1404"/>
      <c r="Q549" s="1287"/>
      <c r="R549" s="1288"/>
      <c r="S549" s="1288"/>
      <c r="T549" s="178" t="s">
        <v>240</v>
      </c>
      <c r="U549" s="1287"/>
      <c r="V549" s="1288"/>
      <c r="W549" s="1288"/>
      <c r="X549" s="178" t="s">
        <v>240</v>
      </c>
      <c r="Y549" s="1287"/>
      <c r="Z549" s="1288"/>
      <c r="AA549" s="1288"/>
      <c r="AB549" s="178" t="s">
        <v>240</v>
      </c>
      <c r="AC549" s="1287"/>
      <c r="AD549" s="1288"/>
      <c r="AE549" s="1288"/>
      <c r="AF549" s="178" t="s">
        <v>240</v>
      </c>
      <c r="AG549" s="1287"/>
      <c r="AH549" s="1288"/>
      <c r="AI549" s="1288"/>
      <c r="AJ549" s="178" t="s">
        <v>240</v>
      </c>
      <c r="AK549" s="233"/>
      <c r="AM549" s="36"/>
      <c r="AN549" s="36"/>
    </row>
    <row r="550" spans="1:40" s="156" customFormat="1" ht="14.1" customHeight="1">
      <c r="A550" s="4"/>
      <c r="B550" s="1442">
        <v>23</v>
      </c>
      <c r="C550" s="1409"/>
      <c r="D550" s="1410"/>
      <c r="E550" s="1410"/>
      <c r="F550" s="1411"/>
      <c r="G550" s="1409"/>
      <c r="H550" s="1410"/>
      <c r="I550" s="1410"/>
      <c r="J550" s="1411"/>
      <c r="K550" s="1435" t="s">
        <v>467</v>
      </c>
      <c r="L550" s="1436"/>
      <c r="M550" s="1431"/>
      <c r="N550" s="1432"/>
      <c r="O550" s="1432"/>
      <c r="P550" s="1401" t="s">
        <v>240</v>
      </c>
      <c r="Q550" s="1257" t="s">
        <v>246</v>
      </c>
      <c r="R550" s="1258"/>
      <c r="S550" s="1258"/>
      <c r="T550" s="1259"/>
      <c r="U550" s="1257" t="s">
        <v>246</v>
      </c>
      <c r="V550" s="1258"/>
      <c r="W550" s="1258"/>
      <c r="X550" s="1259"/>
      <c r="Y550" s="1287"/>
      <c r="Z550" s="1288"/>
      <c r="AA550" s="1288"/>
      <c r="AB550" s="178" t="s">
        <v>240</v>
      </c>
      <c r="AC550" s="1287"/>
      <c r="AD550" s="1288"/>
      <c r="AE550" s="1288"/>
      <c r="AF550" s="178" t="s">
        <v>240</v>
      </c>
      <c r="AG550" s="1287"/>
      <c r="AH550" s="1288"/>
      <c r="AI550" s="1288"/>
      <c r="AJ550" s="178" t="s">
        <v>240</v>
      </c>
      <c r="AK550" s="233"/>
      <c r="AM550" s="36"/>
      <c r="AN550" s="36"/>
    </row>
    <row r="551" spans="1:40" s="156" customFormat="1" ht="14.1" customHeight="1">
      <c r="A551" s="4"/>
      <c r="B551" s="1442"/>
      <c r="C551" s="1409"/>
      <c r="D551" s="1410"/>
      <c r="E551" s="1410"/>
      <c r="F551" s="1411"/>
      <c r="G551" s="1409"/>
      <c r="H551" s="1410"/>
      <c r="I551" s="1410"/>
      <c r="J551" s="1411"/>
      <c r="K551" s="1437"/>
      <c r="L551" s="1438"/>
      <c r="M551" s="1433"/>
      <c r="N551" s="1434"/>
      <c r="O551" s="1434"/>
      <c r="P551" s="1404"/>
      <c r="Q551" s="1287"/>
      <c r="R551" s="1288"/>
      <c r="S551" s="1288"/>
      <c r="T551" s="178" t="s">
        <v>240</v>
      </c>
      <c r="U551" s="1287"/>
      <c r="V551" s="1288"/>
      <c r="W551" s="1288"/>
      <c r="X551" s="178" t="s">
        <v>240</v>
      </c>
      <c r="Y551" s="1287"/>
      <c r="Z551" s="1288"/>
      <c r="AA551" s="1288"/>
      <c r="AB551" s="178" t="s">
        <v>240</v>
      </c>
      <c r="AC551" s="1287"/>
      <c r="AD551" s="1288"/>
      <c r="AE551" s="1288"/>
      <c r="AF551" s="178" t="s">
        <v>240</v>
      </c>
      <c r="AG551" s="1287"/>
      <c r="AH551" s="1288"/>
      <c r="AI551" s="1288"/>
      <c r="AJ551" s="178" t="s">
        <v>240</v>
      </c>
      <c r="AK551" s="233"/>
      <c r="AM551" s="36"/>
      <c r="AN551" s="36"/>
    </row>
    <row r="552" spans="1:40" s="156" customFormat="1" ht="14.1" customHeight="1">
      <c r="A552" s="4"/>
      <c r="B552" s="1439">
        <v>24</v>
      </c>
      <c r="C552" s="1257"/>
      <c r="D552" s="1258"/>
      <c r="E552" s="1258"/>
      <c r="F552" s="1259"/>
      <c r="G552" s="1257"/>
      <c r="H552" s="1258"/>
      <c r="I552" s="1258"/>
      <c r="J552" s="1259"/>
      <c r="K552" s="1435" t="s">
        <v>467</v>
      </c>
      <c r="L552" s="1436"/>
      <c r="M552" s="1431"/>
      <c r="N552" s="1432"/>
      <c r="O552" s="1432"/>
      <c r="P552" s="1401" t="s">
        <v>240</v>
      </c>
      <c r="Q552" s="1257" t="s">
        <v>246</v>
      </c>
      <c r="R552" s="1258"/>
      <c r="S552" s="1258"/>
      <c r="T552" s="1259"/>
      <c r="U552" s="1257" t="s">
        <v>246</v>
      </c>
      <c r="V552" s="1258"/>
      <c r="W552" s="1258"/>
      <c r="X552" s="1259"/>
      <c r="Y552" s="1287"/>
      <c r="Z552" s="1288"/>
      <c r="AA552" s="1288"/>
      <c r="AB552" s="178" t="s">
        <v>240</v>
      </c>
      <c r="AC552" s="1287"/>
      <c r="AD552" s="1288"/>
      <c r="AE552" s="1288"/>
      <c r="AF552" s="178" t="s">
        <v>240</v>
      </c>
      <c r="AG552" s="1287"/>
      <c r="AH552" s="1288"/>
      <c r="AI552" s="1288"/>
      <c r="AJ552" s="178" t="s">
        <v>240</v>
      </c>
      <c r="AK552" s="233"/>
      <c r="AM552" s="36"/>
      <c r="AN552" s="36"/>
    </row>
    <row r="553" spans="1:40" s="156" customFormat="1" ht="14.1" customHeight="1">
      <c r="A553" s="4"/>
      <c r="B553" s="1440"/>
      <c r="C553" s="1260"/>
      <c r="D553" s="1261"/>
      <c r="E553" s="1261"/>
      <c r="F553" s="1262"/>
      <c r="G553" s="1260"/>
      <c r="H553" s="1261"/>
      <c r="I553" s="1261"/>
      <c r="J553" s="1262"/>
      <c r="K553" s="1437"/>
      <c r="L553" s="1438"/>
      <c r="M553" s="1433"/>
      <c r="N553" s="1434"/>
      <c r="O553" s="1434"/>
      <c r="P553" s="1404"/>
      <c r="Q553" s="1287"/>
      <c r="R553" s="1288"/>
      <c r="S553" s="1288"/>
      <c r="T553" s="178" t="s">
        <v>240</v>
      </c>
      <c r="U553" s="1287"/>
      <c r="V553" s="1288"/>
      <c r="W553" s="1288"/>
      <c r="X553" s="178" t="s">
        <v>240</v>
      </c>
      <c r="Y553" s="1287"/>
      <c r="Z553" s="1288"/>
      <c r="AA553" s="1288"/>
      <c r="AB553" s="178" t="s">
        <v>240</v>
      </c>
      <c r="AC553" s="1287"/>
      <c r="AD553" s="1288"/>
      <c r="AE553" s="1288"/>
      <c r="AF553" s="178" t="s">
        <v>240</v>
      </c>
      <c r="AG553" s="1287"/>
      <c r="AH553" s="1288"/>
      <c r="AI553" s="1288"/>
      <c r="AJ553" s="178" t="s">
        <v>240</v>
      </c>
      <c r="AK553" s="233"/>
      <c r="AM553" s="36"/>
      <c r="AN553" s="36"/>
    </row>
    <row r="554" spans="1:40" s="156" customFormat="1" ht="14.1" customHeight="1">
      <c r="A554" s="4"/>
      <c r="B554" s="1442">
        <v>25</v>
      </c>
      <c r="C554" s="1409"/>
      <c r="D554" s="1410"/>
      <c r="E554" s="1410"/>
      <c r="F554" s="1411"/>
      <c r="G554" s="1409"/>
      <c r="H554" s="1410"/>
      <c r="I554" s="1410"/>
      <c r="J554" s="1411"/>
      <c r="K554" s="1435" t="s">
        <v>467</v>
      </c>
      <c r="L554" s="1436"/>
      <c r="M554" s="1431"/>
      <c r="N554" s="1432"/>
      <c r="O554" s="1432"/>
      <c r="P554" s="1401" t="s">
        <v>240</v>
      </c>
      <c r="Q554" s="1257" t="s">
        <v>246</v>
      </c>
      <c r="R554" s="1258"/>
      <c r="S554" s="1258"/>
      <c r="T554" s="1259"/>
      <c r="U554" s="1257" t="s">
        <v>246</v>
      </c>
      <c r="V554" s="1258"/>
      <c r="W554" s="1258"/>
      <c r="X554" s="1259"/>
      <c r="Y554" s="1287"/>
      <c r="Z554" s="1288"/>
      <c r="AA554" s="1288"/>
      <c r="AB554" s="178" t="s">
        <v>240</v>
      </c>
      <c r="AC554" s="1287"/>
      <c r="AD554" s="1288"/>
      <c r="AE554" s="1288"/>
      <c r="AF554" s="178" t="s">
        <v>240</v>
      </c>
      <c r="AG554" s="1287"/>
      <c r="AH554" s="1288"/>
      <c r="AI554" s="1288"/>
      <c r="AJ554" s="178" t="s">
        <v>240</v>
      </c>
      <c r="AK554" s="233"/>
      <c r="AM554" s="36"/>
      <c r="AN554" s="36"/>
    </row>
    <row r="555" spans="1:40" s="156" customFormat="1" ht="14.1" customHeight="1">
      <c r="A555" s="4"/>
      <c r="B555" s="1442"/>
      <c r="C555" s="1409"/>
      <c r="D555" s="1410"/>
      <c r="E555" s="1410"/>
      <c r="F555" s="1411"/>
      <c r="G555" s="1409"/>
      <c r="H555" s="1410"/>
      <c r="I555" s="1410"/>
      <c r="J555" s="1411"/>
      <c r="K555" s="1437"/>
      <c r="L555" s="1438"/>
      <c r="M555" s="1433"/>
      <c r="N555" s="1434"/>
      <c r="O555" s="1434"/>
      <c r="P555" s="1404"/>
      <c r="Q555" s="1287"/>
      <c r="R555" s="1288"/>
      <c r="S555" s="1288"/>
      <c r="T555" s="178" t="s">
        <v>240</v>
      </c>
      <c r="U555" s="1287"/>
      <c r="V555" s="1288"/>
      <c r="W555" s="1288"/>
      <c r="X555" s="178" t="s">
        <v>240</v>
      </c>
      <c r="Y555" s="1287"/>
      <c r="Z555" s="1288"/>
      <c r="AA555" s="1288"/>
      <c r="AB555" s="178" t="s">
        <v>240</v>
      </c>
      <c r="AC555" s="1287"/>
      <c r="AD555" s="1288"/>
      <c r="AE555" s="1288"/>
      <c r="AF555" s="178" t="s">
        <v>240</v>
      </c>
      <c r="AG555" s="1287"/>
      <c r="AH555" s="1288"/>
      <c r="AI555" s="1288"/>
      <c r="AJ555" s="178" t="s">
        <v>240</v>
      </c>
      <c r="AK555" s="233"/>
      <c r="AM555" s="36"/>
      <c r="AN555" s="36"/>
    </row>
    <row r="556" spans="1:40" s="156" customFormat="1" ht="14.1" customHeight="1">
      <c r="A556" s="4"/>
      <c r="B556" s="1439">
        <v>26</v>
      </c>
      <c r="C556" s="1257"/>
      <c r="D556" s="1258"/>
      <c r="E556" s="1258"/>
      <c r="F556" s="1259"/>
      <c r="G556" s="1257"/>
      <c r="H556" s="1258"/>
      <c r="I556" s="1258"/>
      <c r="J556" s="1259"/>
      <c r="K556" s="1435" t="s">
        <v>467</v>
      </c>
      <c r="L556" s="1436"/>
      <c r="M556" s="1431"/>
      <c r="N556" s="1432"/>
      <c r="O556" s="1432"/>
      <c r="P556" s="1401" t="s">
        <v>240</v>
      </c>
      <c r="Q556" s="1257" t="s">
        <v>246</v>
      </c>
      <c r="R556" s="1258"/>
      <c r="S556" s="1258"/>
      <c r="T556" s="1259"/>
      <c r="U556" s="1257" t="s">
        <v>246</v>
      </c>
      <c r="V556" s="1258"/>
      <c r="W556" s="1258"/>
      <c r="X556" s="1259"/>
      <c r="Y556" s="1287"/>
      <c r="Z556" s="1288"/>
      <c r="AA556" s="1288"/>
      <c r="AB556" s="178" t="s">
        <v>240</v>
      </c>
      <c r="AC556" s="1287"/>
      <c r="AD556" s="1288"/>
      <c r="AE556" s="1288"/>
      <c r="AF556" s="178" t="s">
        <v>240</v>
      </c>
      <c r="AG556" s="1287"/>
      <c r="AH556" s="1288"/>
      <c r="AI556" s="1288"/>
      <c r="AJ556" s="178" t="s">
        <v>240</v>
      </c>
      <c r="AK556" s="233"/>
      <c r="AM556" s="36"/>
      <c r="AN556" s="36"/>
    </row>
    <row r="557" spans="1:40" s="156" customFormat="1" ht="14.1" customHeight="1">
      <c r="A557" s="4"/>
      <c r="B557" s="1440"/>
      <c r="C557" s="1260"/>
      <c r="D557" s="1261"/>
      <c r="E557" s="1261"/>
      <c r="F557" s="1262"/>
      <c r="G557" s="1260"/>
      <c r="H557" s="1261"/>
      <c r="I557" s="1261"/>
      <c r="J557" s="1262"/>
      <c r="K557" s="1437"/>
      <c r="L557" s="1438"/>
      <c r="M557" s="1433"/>
      <c r="N557" s="1434"/>
      <c r="O557" s="1434"/>
      <c r="P557" s="1404"/>
      <c r="Q557" s="1287"/>
      <c r="R557" s="1288"/>
      <c r="S557" s="1288"/>
      <c r="T557" s="178" t="s">
        <v>240</v>
      </c>
      <c r="U557" s="1287"/>
      <c r="V557" s="1288"/>
      <c r="W557" s="1288"/>
      <c r="X557" s="178" t="s">
        <v>240</v>
      </c>
      <c r="Y557" s="1287"/>
      <c r="Z557" s="1288"/>
      <c r="AA557" s="1288"/>
      <c r="AB557" s="178" t="s">
        <v>240</v>
      </c>
      <c r="AC557" s="1287"/>
      <c r="AD557" s="1288"/>
      <c r="AE557" s="1288"/>
      <c r="AF557" s="178" t="s">
        <v>240</v>
      </c>
      <c r="AG557" s="1287"/>
      <c r="AH557" s="1288"/>
      <c r="AI557" s="1288"/>
      <c r="AJ557" s="178" t="s">
        <v>240</v>
      </c>
      <c r="AK557" s="233"/>
      <c r="AM557" s="36"/>
      <c r="AN557" s="36"/>
    </row>
    <row r="558" spans="1:40" s="156" customFormat="1" ht="14.1" customHeight="1">
      <c r="A558" s="4"/>
      <c r="B558" s="1442">
        <v>27</v>
      </c>
      <c r="C558" s="1409"/>
      <c r="D558" s="1410"/>
      <c r="E558" s="1410"/>
      <c r="F558" s="1411"/>
      <c r="G558" s="1409"/>
      <c r="H558" s="1410"/>
      <c r="I558" s="1410"/>
      <c r="J558" s="1411"/>
      <c r="K558" s="1435" t="s">
        <v>467</v>
      </c>
      <c r="L558" s="1436"/>
      <c r="M558" s="1431"/>
      <c r="N558" s="1432"/>
      <c r="O558" s="1432"/>
      <c r="P558" s="1401" t="s">
        <v>240</v>
      </c>
      <c r="Q558" s="1257" t="s">
        <v>246</v>
      </c>
      <c r="R558" s="1258"/>
      <c r="S558" s="1258"/>
      <c r="T558" s="1259"/>
      <c r="U558" s="1257" t="s">
        <v>246</v>
      </c>
      <c r="V558" s="1258"/>
      <c r="W558" s="1258"/>
      <c r="X558" s="1259"/>
      <c r="Y558" s="1287"/>
      <c r="Z558" s="1288"/>
      <c r="AA558" s="1288"/>
      <c r="AB558" s="178" t="s">
        <v>240</v>
      </c>
      <c r="AC558" s="1287"/>
      <c r="AD558" s="1288"/>
      <c r="AE558" s="1288"/>
      <c r="AF558" s="178" t="s">
        <v>240</v>
      </c>
      <c r="AG558" s="1287"/>
      <c r="AH558" s="1288"/>
      <c r="AI558" s="1288"/>
      <c r="AJ558" s="178" t="s">
        <v>240</v>
      </c>
      <c r="AK558" s="233"/>
      <c r="AM558" s="36"/>
      <c r="AN558" s="36"/>
    </row>
    <row r="559" spans="1:40" s="156" customFormat="1" ht="14.1" customHeight="1">
      <c r="A559" s="4"/>
      <c r="B559" s="1442"/>
      <c r="C559" s="1409"/>
      <c r="D559" s="1410"/>
      <c r="E559" s="1410"/>
      <c r="F559" s="1411"/>
      <c r="G559" s="1409"/>
      <c r="H559" s="1410"/>
      <c r="I559" s="1410"/>
      <c r="J559" s="1411"/>
      <c r="K559" s="1437"/>
      <c r="L559" s="1438"/>
      <c r="M559" s="1433"/>
      <c r="N559" s="1434"/>
      <c r="O559" s="1434"/>
      <c r="P559" s="1404"/>
      <c r="Q559" s="1287"/>
      <c r="R559" s="1288"/>
      <c r="S559" s="1288"/>
      <c r="T559" s="178" t="s">
        <v>240</v>
      </c>
      <c r="U559" s="1287"/>
      <c r="V559" s="1288"/>
      <c r="W559" s="1288"/>
      <c r="X559" s="178" t="s">
        <v>240</v>
      </c>
      <c r="Y559" s="1287"/>
      <c r="Z559" s="1288"/>
      <c r="AA559" s="1288"/>
      <c r="AB559" s="178" t="s">
        <v>240</v>
      </c>
      <c r="AC559" s="1287"/>
      <c r="AD559" s="1288"/>
      <c r="AE559" s="1288"/>
      <c r="AF559" s="178" t="s">
        <v>240</v>
      </c>
      <c r="AG559" s="1287"/>
      <c r="AH559" s="1288"/>
      <c r="AI559" s="1288"/>
      <c r="AJ559" s="178" t="s">
        <v>240</v>
      </c>
      <c r="AK559" s="233"/>
      <c r="AM559" s="36"/>
      <c r="AN559" s="36"/>
    </row>
    <row r="560" spans="1:40" s="156" customFormat="1" ht="14.1" customHeight="1">
      <c r="A560" s="4"/>
      <c r="B560" s="1439">
        <v>28</v>
      </c>
      <c r="C560" s="1257"/>
      <c r="D560" s="1258"/>
      <c r="E560" s="1258"/>
      <c r="F560" s="1259"/>
      <c r="G560" s="1257"/>
      <c r="H560" s="1258"/>
      <c r="I560" s="1258"/>
      <c r="J560" s="1259"/>
      <c r="K560" s="1435" t="s">
        <v>467</v>
      </c>
      <c r="L560" s="1436"/>
      <c r="M560" s="1431"/>
      <c r="N560" s="1432"/>
      <c r="O560" s="1432"/>
      <c r="P560" s="1401" t="s">
        <v>240</v>
      </c>
      <c r="Q560" s="1257" t="s">
        <v>246</v>
      </c>
      <c r="R560" s="1258"/>
      <c r="S560" s="1258"/>
      <c r="T560" s="1259"/>
      <c r="U560" s="1257" t="s">
        <v>246</v>
      </c>
      <c r="V560" s="1258"/>
      <c r="W560" s="1258"/>
      <c r="X560" s="1259"/>
      <c r="Y560" s="1287"/>
      <c r="Z560" s="1288"/>
      <c r="AA560" s="1288"/>
      <c r="AB560" s="178" t="s">
        <v>240</v>
      </c>
      <c r="AC560" s="1287"/>
      <c r="AD560" s="1288"/>
      <c r="AE560" s="1288"/>
      <c r="AF560" s="178" t="s">
        <v>240</v>
      </c>
      <c r="AG560" s="1287"/>
      <c r="AH560" s="1288"/>
      <c r="AI560" s="1288"/>
      <c r="AJ560" s="178" t="s">
        <v>240</v>
      </c>
      <c r="AK560" s="233"/>
      <c r="AM560" s="36"/>
      <c r="AN560" s="36"/>
    </row>
    <row r="561" spans="1:40" s="156" customFormat="1" ht="14.1" customHeight="1">
      <c r="A561" s="4"/>
      <c r="B561" s="1440"/>
      <c r="C561" s="1260"/>
      <c r="D561" s="1261"/>
      <c r="E561" s="1261"/>
      <c r="F561" s="1262"/>
      <c r="G561" s="1260"/>
      <c r="H561" s="1261"/>
      <c r="I561" s="1261"/>
      <c r="J561" s="1262"/>
      <c r="K561" s="1437"/>
      <c r="L561" s="1438"/>
      <c r="M561" s="1433"/>
      <c r="N561" s="1434"/>
      <c r="O561" s="1434"/>
      <c r="P561" s="1404"/>
      <c r="Q561" s="1287"/>
      <c r="R561" s="1288"/>
      <c r="S561" s="1288"/>
      <c r="T561" s="178" t="s">
        <v>240</v>
      </c>
      <c r="U561" s="1287"/>
      <c r="V561" s="1288"/>
      <c r="W561" s="1288"/>
      <c r="X561" s="178" t="s">
        <v>240</v>
      </c>
      <c r="Y561" s="1287"/>
      <c r="Z561" s="1288"/>
      <c r="AA561" s="1288"/>
      <c r="AB561" s="178" t="s">
        <v>240</v>
      </c>
      <c r="AC561" s="1287"/>
      <c r="AD561" s="1288"/>
      <c r="AE561" s="1288"/>
      <c r="AF561" s="178" t="s">
        <v>240</v>
      </c>
      <c r="AG561" s="1287"/>
      <c r="AH561" s="1288"/>
      <c r="AI561" s="1288"/>
      <c r="AJ561" s="178" t="s">
        <v>240</v>
      </c>
      <c r="AK561" s="233"/>
      <c r="AM561" s="36"/>
      <c r="AN561" s="36"/>
    </row>
    <row r="562" spans="1:40" s="156" customFormat="1" ht="14.1" customHeight="1">
      <c r="A562" s="4"/>
      <c r="B562" s="1442">
        <v>29</v>
      </c>
      <c r="C562" s="1409"/>
      <c r="D562" s="1410"/>
      <c r="E562" s="1410"/>
      <c r="F562" s="1411"/>
      <c r="G562" s="1409"/>
      <c r="H562" s="1410"/>
      <c r="I562" s="1410"/>
      <c r="J562" s="1411"/>
      <c r="K562" s="1435" t="s">
        <v>467</v>
      </c>
      <c r="L562" s="1436"/>
      <c r="M562" s="1431"/>
      <c r="N562" s="1432"/>
      <c r="O562" s="1432"/>
      <c r="P562" s="1401" t="s">
        <v>240</v>
      </c>
      <c r="Q562" s="1257" t="s">
        <v>246</v>
      </c>
      <c r="R562" s="1258"/>
      <c r="S562" s="1258"/>
      <c r="T562" s="1259"/>
      <c r="U562" s="1257" t="s">
        <v>246</v>
      </c>
      <c r="V562" s="1258"/>
      <c r="W562" s="1258"/>
      <c r="X562" s="1259"/>
      <c r="Y562" s="1287"/>
      <c r="Z562" s="1288"/>
      <c r="AA562" s="1288"/>
      <c r="AB562" s="178" t="s">
        <v>240</v>
      </c>
      <c r="AC562" s="1287"/>
      <c r="AD562" s="1288"/>
      <c r="AE562" s="1288"/>
      <c r="AF562" s="178" t="s">
        <v>240</v>
      </c>
      <c r="AG562" s="1287"/>
      <c r="AH562" s="1288"/>
      <c r="AI562" s="1288"/>
      <c r="AJ562" s="178" t="s">
        <v>240</v>
      </c>
      <c r="AK562" s="233"/>
      <c r="AM562" s="36"/>
      <c r="AN562" s="36"/>
    </row>
    <row r="563" spans="1:40" s="156" customFormat="1" ht="14.1" customHeight="1">
      <c r="A563" s="4"/>
      <c r="B563" s="1442"/>
      <c r="C563" s="1409"/>
      <c r="D563" s="1410"/>
      <c r="E563" s="1410"/>
      <c r="F563" s="1411"/>
      <c r="G563" s="1409"/>
      <c r="H563" s="1410"/>
      <c r="I563" s="1410"/>
      <c r="J563" s="1411"/>
      <c r="K563" s="1437"/>
      <c r="L563" s="1438"/>
      <c r="M563" s="1433"/>
      <c r="N563" s="1434"/>
      <c r="O563" s="1434"/>
      <c r="P563" s="1404"/>
      <c r="Q563" s="1287"/>
      <c r="R563" s="1288"/>
      <c r="S563" s="1288"/>
      <c r="T563" s="178" t="s">
        <v>240</v>
      </c>
      <c r="U563" s="1287"/>
      <c r="V563" s="1288"/>
      <c r="W563" s="1288"/>
      <c r="X563" s="178" t="s">
        <v>240</v>
      </c>
      <c r="Y563" s="1287"/>
      <c r="Z563" s="1288"/>
      <c r="AA563" s="1288"/>
      <c r="AB563" s="178" t="s">
        <v>240</v>
      </c>
      <c r="AC563" s="1287"/>
      <c r="AD563" s="1288"/>
      <c r="AE563" s="1288"/>
      <c r="AF563" s="178" t="s">
        <v>240</v>
      </c>
      <c r="AG563" s="1287"/>
      <c r="AH563" s="1288"/>
      <c r="AI563" s="1288"/>
      <c r="AJ563" s="178" t="s">
        <v>240</v>
      </c>
      <c r="AK563" s="233"/>
      <c r="AM563" s="36"/>
      <c r="AN563" s="36"/>
    </row>
    <row r="564" spans="1:40" s="156" customFormat="1" ht="14.1" customHeight="1">
      <c r="A564" s="4"/>
      <c r="B564" s="1439">
        <v>30</v>
      </c>
      <c r="C564" s="1257"/>
      <c r="D564" s="1258"/>
      <c r="E564" s="1258"/>
      <c r="F564" s="1259"/>
      <c r="G564" s="1257"/>
      <c r="H564" s="1258"/>
      <c r="I564" s="1258"/>
      <c r="J564" s="1259"/>
      <c r="K564" s="1435" t="s">
        <v>467</v>
      </c>
      <c r="L564" s="1436"/>
      <c r="M564" s="1431"/>
      <c r="N564" s="1432"/>
      <c r="O564" s="1432"/>
      <c r="P564" s="1401" t="s">
        <v>240</v>
      </c>
      <c r="Q564" s="1257" t="s">
        <v>246</v>
      </c>
      <c r="R564" s="1258"/>
      <c r="S564" s="1258"/>
      <c r="T564" s="1259"/>
      <c r="U564" s="1257" t="s">
        <v>246</v>
      </c>
      <c r="V564" s="1258"/>
      <c r="W564" s="1258"/>
      <c r="X564" s="1259"/>
      <c r="Y564" s="1287"/>
      <c r="Z564" s="1288"/>
      <c r="AA564" s="1288"/>
      <c r="AB564" s="178" t="s">
        <v>240</v>
      </c>
      <c r="AC564" s="1287"/>
      <c r="AD564" s="1288"/>
      <c r="AE564" s="1288"/>
      <c r="AF564" s="178" t="s">
        <v>240</v>
      </c>
      <c r="AG564" s="1287"/>
      <c r="AH564" s="1288"/>
      <c r="AI564" s="1288"/>
      <c r="AJ564" s="178" t="s">
        <v>240</v>
      </c>
      <c r="AK564" s="233"/>
      <c r="AM564" s="36"/>
      <c r="AN564" s="36"/>
    </row>
    <row r="565" spans="1:40" s="156" customFormat="1" ht="14.1" customHeight="1">
      <c r="A565" s="4"/>
      <c r="B565" s="1440"/>
      <c r="C565" s="1260"/>
      <c r="D565" s="1261"/>
      <c r="E565" s="1261"/>
      <c r="F565" s="1262"/>
      <c r="G565" s="1260"/>
      <c r="H565" s="1261"/>
      <c r="I565" s="1261"/>
      <c r="J565" s="1262"/>
      <c r="K565" s="1437"/>
      <c r="L565" s="1438"/>
      <c r="M565" s="1433"/>
      <c r="N565" s="1434"/>
      <c r="O565" s="1434"/>
      <c r="P565" s="1404"/>
      <c r="Q565" s="1287"/>
      <c r="R565" s="1288"/>
      <c r="S565" s="1288"/>
      <c r="T565" s="178" t="s">
        <v>240</v>
      </c>
      <c r="U565" s="1287"/>
      <c r="V565" s="1288"/>
      <c r="W565" s="1288"/>
      <c r="X565" s="178" t="s">
        <v>240</v>
      </c>
      <c r="Y565" s="1287"/>
      <c r="Z565" s="1288"/>
      <c r="AA565" s="1288"/>
      <c r="AB565" s="178" t="s">
        <v>240</v>
      </c>
      <c r="AC565" s="1287"/>
      <c r="AD565" s="1288"/>
      <c r="AE565" s="1288"/>
      <c r="AF565" s="178" t="s">
        <v>240</v>
      </c>
      <c r="AG565" s="1287"/>
      <c r="AH565" s="1288"/>
      <c r="AI565" s="1288"/>
      <c r="AJ565" s="178" t="s">
        <v>240</v>
      </c>
      <c r="AK565" s="233"/>
      <c r="AM565" s="36"/>
      <c r="AN565" s="36"/>
    </row>
    <row r="566" spans="1:40" s="156" customFormat="1" ht="14.1" customHeight="1">
      <c r="A566" s="4"/>
      <c r="B566" s="1442">
        <v>31</v>
      </c>
      <c r="C566" s="1409"/>
      <c r="D566" s="1410"/>
      <c r="E566" s="1410"/>
      <c r="F566" s="1411"/>
      <c r="G566" s="1409"/>
      <c r="H566" s="1410"/>
      <c r="I566" s="1410"/>
      <c r="J566" s="1411"/>
      <c r="K566" s="1435" t="s">
        <v>467</v>
      </c>
      <c r="L566" s="1436"/>
      <c r="M566" s="1431"/>
      <c r="N566" s="1432"/>
      <c r="O566" s="1432"/>
      <c r="P566" s="1401" t="s">
        <v>240</v>
      </c>
      <c r="Q566" s="1257" t="s">
        <v>246</v>
      </c>
      <c r="R566" s="1258"/>
      <c r="S566" s="1258"/>
      <c r="T566" s="1259"/>
      <c r="U566" s="1257" t="s">
        <v>246</v>
      </c>
      <c r="V566" s="1258"/>
      <c r="W566" s="1258"/>
      <c r="X566" s="1259"/>
      <c r="Y566" s="1287"/>
      <c r="Z566" s="1288"/>
      <c r="AA566" s="1288"/>
      <c r="AB566" s="178" t="s">
        <v>240</v>
      </c>
      <c r="AC566" s="1287"/>
      <c r="AD566" s="1288"/>
      <c r="AE566" s="1288"/>
      <c r="AF566" s="178" t="s">
        <v>240</v>
      </c>
      <c r="AG566" s="1287"/>
      <c r="AH566" s="1288"/>
      <c r="AI566" s="1288"/>
      <c r="AJ566" s="178" t="s">
        <v>240</v>
      </c>
      <c r="AK566" s="233"/>
      <c r="AM566" s="36"/>
      <c r="AN566" s="36"/>
    </row>
    <row r="567" spans="1:40" s="156" customFormat="1" ht="14.1" customHeight="1">
      <c r="A567" s="4"/>
      <c r="B567" s="1442"/>
      <c r="C567" s="1409"/>
      <c r="D567" s="1410"/>
      <c r="E567" s="1410"/>
      <c r="F567" s="1411"/>
      <c r="G567" s="1409"/>
      <c r="H567" s="1410"/>
      <c r="I567" s="1410"/>
      <c r="J567" s="1411"/>
      <c r="K567" s="1437"/>
      <c r="L567" s="1438"/>
      <c r="M567" s="1433"/>
      <c r="N567" s="1434"/>
      <c r="O567" s="1434"/>
      <c r="P567" s="1404"/>
      <c r="Q567" s="1287"/>
      <c r="R567" s="1288"/>
      <c r="S567" s="1288"/>
      <c r="T567" s="178" t="s">
        <v>240</v>
      </c>
      <c r="U567" s="1287"/>
      <c r="V567" s="1288"/>
      <c r="W567" s="1288"/>
      <c r="X567" s="178" t="s">
        <v>240</v>
      </c>
      <c r="Y567" s="1287"/>
      <c r="Z567" s="1288"/>
      <c r="AA567" s="1288"/>
      <c r="AB567" s="178" t="s">
        <v>240</v>
      </c>
      <c r="AC567" s="1287"/>
      <c r="AD567" s="1288"/>
      <c r="AE567" s="1288"/>
      <c r="AF567" s="178" t="s">
        <v>240</v>
      </c>
      <c r="AG567" s="1287"/>
      <c r="AH567" s="1288"/>
      <c r="AI567" s="1288"/>
      <c r="AJ567" s="178" t="s">
        <v>240</v>
      </c>
      <c r="AK567" s="233"/>
      <c r="AM567" s="36"/>
      <c r="AN567" s="36"/>
    </row>
    <row r="568" spans="1:40" s="156" customFormat="1" ht="14.1" customHeight="1">
      <c r="A568" s="4"/>
      <c r="B568" s="1439">
        <v>32</v>
      </c>
      <c r="C568" s="1257"/>
      <c r="D568" s="1258"/>
      <c r="E568" s="1258"/>
      <c r="F568" s="1259"/>
      <c r="G568" s="1257"/>
      <c r="H568" s="1258"/>
      <c r="I568" s="1258"/>
      <c r="J568" s="1259"/>
      <c r="K568" s="1435" t="s">
        <v>467</v>
      </c>
      <c r="L568" s="1436"/>
      <c r="M568" s="1431"/>
      <c r="N568" s="1432"/>
      <c r="O568" s="1432"/>
      <c r="P568" s="1401" t="s">
        <v>240</v>
      </c>
      <c r="Q568" s="1257" t="s">
        <v>246</v>
      </c>
      <c r="R568" s="1258"/>
      <c r="S568" s="1258"/>
      <c r="T568" s="1259"/>
      <c r="U568" s="1257" t="s">
        <v>246</v>
      </c>
      <c r="V568" s="1258"/>
      <c r="W568" s="1258"/>
      <c r="X568" s="1259"/>
      <c r="Y568" s="1287"/>
      <c r="Z568" s="1288"/>
      <c r="AA568" s="1288"/>
      <c r="AB568" s="178" t="s">
        <v>240</v>
      </c>
      <c r="AC568" s="1287"/>
      <c r="AD568" s="1288"/>
      <c r="AE568" s="1288"/>
      <c r="AF568" s="178" t="s">
        <v>240</v>
      </c>
      <c r="AG568" s="1287"/>
      <c r="AH568" s="1288"/>
      <c r="AI568" s="1288"/>
      <c r="AJ568" s="178" t="s">
        <v>240</v>
      </c>
      <c r="AK568" s="233"/>
      <c r="AM568" s="36"/>
      <c r="AN568" s="36"/>
    </row>
    <row r="569" spans="1:40" s="156" customFormat="1" ht="14.1" customHeight="1">
      <c r="A569" s="4"/>
      <c r="B569" s="1440"/>
      <c r="C569" s="1260"/>
      <c r="D569" s="1261"/>
      <c r="E569" s="1261"/>
      <c r="F569" s="1262"/>
      <c r="G569" s="1260"/>
      <c r="H569" s="1261"/>
      <c r="I569" s="1261"/>
      <c r="J569" s="1262"/>
      <c r="K569" s="1437"/>
      <c r="L569" s="1438"/>
      <c r="M569" s="1433"/>
      <c r="N569" s="1434"/>
      <c r="O569" s="1434"/>
      <c r="P569" s="1404"/>
      <c r="Q569" s="1287"/>
      <c r="R569" s="1288"/>
      <c r="S569" s="1288"/>
      <c r="T569" s="178" t="s">
        <v>240</v>
      </c>
      <c r="U569" s="1287"/>
      <c r="V569" s="1288"/>
      <c r="W569" s="1288"/>
      <c r="X569" s="178" t="s">
        <v>240</v>
      </c>
      <c r="Y569" s="1287"/>
      <c r="Z569" s="1288"/>
      <c r="AA569" s="1288"/>
      <c r="AB569" s="178" t="s">
        <v>240</v>
      </c>
      <c r="AC569" s="1287"/>
      <c r="AD569" s="1288"/>
      <c r="AE569" s="1288"/>
      <c r="AF569" s="178" t="s">
        <v>240</v>
      </c>
      <c r="AG569" s="1287"/>
      <c r="AH569" s="1288"/>
      <c r="AI569" s="1288"/>
      <c r="AJ569" s="178" t="s">
        <v>240</v>
      </c>
      <c r="AK569" s="233"/>
      <c r="AM569" s="36"/>
      <c r="AN569" s="36"/>
    </row>
    <row r="570" spans="1:40" s="156" customFormat="1" ht="14.1" customHeight="1">
      <c r="A570" s="4"/>
      <c r="B570" s="1439">
        <v>33</v>
      </c>
      <c r="C570" s="1257"/>
      <c r="D570" s="1258"/>
      <c r="E570" s="1258"/>
      <c r="F570" s="1259"/>
      <c r="G570" s="1257"/>
      <c r="H570" s="1258"/>
      <c r="I570" s="1258"/>
      <c r="J570" s="1259"/>
      <c r="K570" s="1435" t="s">
        <v>467</v>
      </c>
      <c r="L570" s="1436"/>
      <c r="M570" s="1431"/>
      <c r="N570" s="1432"/>
      <c r="O570" s="1432"/>
      <c r="P570" s="1401" t="s">
        <v>240</v>
      </c>
      <c r="Q570" s="1257" t="s">
        <v>246</v>
      </c>
      <c r="R570" s="1258"/>
      <c r="S570" s="1258"/>
      <c r="T570" s="1259"/>
      <c r="U570" s="1257" t="s">
        <v>246</v>
      </c>
      <c r="V570" s="1258"/>
      <c r="W570" s="1258"/>
      <c r="X570" s="1259"/>
      <c r="Y570" s="1287"/>
      <c r="Z570" s="1288"/>
      <c r="AA570" s="1288"/>
      <c r="AB570" s="178" t="s">
        <v>240</v>
      </c>
      <c r="AC570" s="1287"/>
      <c r="AD570" s="1288"/>
      <c r="AE570" s="1288"/>
      <c r="AF570" s="178" t="s">
        <v>240</v>
      </c>
      <c r="AG570" s="1287"/>
      <c r="AH570" s="1288"/>
      <c r="AI570" s="1288"/>
      <c r="AJ570" s="178" t="s">
        <v>240</v>
      </c>
      <c r="AK570" s="233"/>
      <c r="AM570" s="36"/>
      <c r="AN570" s="36"/>
    </row>
    <row r="571" spans="1:40" s="156" customFormat="1" ht="14.1" customHeight="1">
      <c r="A571" s="4"/>
      <c r="B571" s="1440"/>
      <c r="C571" s="1260"/>
      <c r="D571" s="1261"/>
      <c r="E571" s="1261"/>
      <c r="F571" s="1262"/>
      <c r="G571" s="1260"/>
      <c r="H571" s="1261"/>
      <c r="I571" s="1261"/>
      <c r="J571" s="1262"/>
      <c r="K571" s="1437"/>
      <c r="L571" s="1438"/>
      <c r="M571" s="1433"/>
      <c r="N571" s="1434"/>
      <c r="O571" s="1434"/>
      <c r="P571" s="1404"/>
      <c r="Q571" s="1287"/>
      <c r="R571" s="1288"/>
      <c r="S571" s="1288"/>
      <c r="T571" s="178" t="s">
        <v>240</v>
      </c>
      <c r="U571" s="1287"/>
      <c r="V571" s="1288"/>
      <c r="W571" s="1288"/>
      <c r="X571" s="178" t="s">
        <v>240</v>
      </c>
      <c r="Y571" s="1287"/>
      <c r="Z571" s="1288"/>
      <c r="AA571" s="1288"/>
      <c r="AB571" s="178" t="s">
        <v>240</v>
      </c>
      <c r="AC571" s="1287"/>
      <c r="AD571" s="1288"/>
      <c r="AE571" s="1288"/>
      <c r="AF571" s="178" t="s">
        <v>240</v>
      </c>
      <c r="AG571" s="1287"/>
      <c r="AH571" s="1288"/>
      <c r="AI571" s="1288"/>
      <c r="AJ571" s="178" t="s">
        <v>240</v>
      </c>
      <c r="AK571" s="233"/>
      <c r="AM571" s="36"/>
      <c r="AN571" s="36"/>
    </row>
    <row r="572" spans="1:40" s="156" customFormat="1" ht="14.1" customHeight="1">
      <c r="A572" s="4"/>
      <c r="B572" s="1442">
        <v>34</v>
      </c>
      <c r="C572" s="1409"/>
      <c r="D572" s="1410"/>
      <c r="E572" s="1410"/>
      <c r="F572" s="1411"/>
      <c r="G572" s="1409"/>
      <c r="H572" s="1410"/>
      <c r="I572" s="1410"/>
      <c r="J572" s="1411"/>
      <c r="K572" s="1435" t="s">
        <v>467</v>
      </c>
      <c r="L572" s="1436"/>
      <c r="M572" s="1431"/>
      <c r="N572" s="1432"/>
      <c r="O572" s="1432"/>
      <c r="P572" s="1401" t="s">
        <v>240</v>
      </c>
      <c r="Q572" s="1257" t="s">
        <v>246</v>
      </c>
      <c r="R572" s="1258"/>
      <c r="S572" s="1258"/>
      <c r="T572" s="1259"/>
      <c r="U572" s="1257" t="s">
        <v>246</v>
      </c>
      <c r="V572" s="1258"/>
      <c r="W572" s="1258"/>
      <c r="X572" s="1259"/>
      <c r="Y572" s="1287"/>
      <c r="Z572" s="1288"/>
      <c r="AA572" s="1288"/>
      <c r="AB572" s="178" t="s">
        <v>240</v>
      </c>
      <c r="AC572" s="1287"/>
      <c r="AD572" s="1288"/>
      <c r="AE572" s="1288"/>
      <c r="AF572" s="178" t="s">
        <v>240</v>
      </c>
      <c r="AG572" s="1287"/>
      <c r="AH572" s="1288"/>
      <c r="AI572" s="1288"/>
      <c r="AJ572" s="178" t="s">
        <v>240</v>
      </c>
      <c r="AK572" s="233"/>
      <c r="AM572" s="36"/>
      <c r="AN572" s="36"/>
    </row>
    <row r="573" spans="1:40" s="156" customFormat="1" ht="14.1" customHeight="1">
      <c r="A573" s="4"/>
      <c r="B573" s="1442"/>
      <c r="C573" s="1409"/>
      <c r="D573" s="1410"/>
      <c r="E573" s="1410"/>
      <c r="F573" s="1411"/>
      <c r="G573" s="1409"/>
      <c r="H573" s="1410"/>
      <c r="I573" s="1410"/>
      <c r="J573" s="1411"/>
      <c r="K573" s="1437"/>
      <c r="L573" s="1438"/>
      <c r="M573" s="1433"/>
      <c r="N573" s="1434"/>
      <c r="O573" s="1434"/>
      <c r="P573" s="1404"/>
      <c r="Q573" s="1287"/>
      <c r="R573" s="1288"/>
      <c r="S573" s="1288"/>
      <c r="T573" s="178" t="s">
        <v>240</v>
      </c>
      <c r="U573" s="1287"/>
      <c r="V573" s="1288"/>
      <c r="W573" s="1288"/>
      <c r="X573" s="178" t="s">
        <v>240</v>
      </c>
      <c r="Y573" s="1287"/>
      <c r="Z573" s="1288"/>
      <c r="AA573" s="1288"/>
      <c r="AB573" s="178" t="s">
        <v>240</v>
      </c>
      <c r="AC573" s="1287"/>
      <c r="AD573" s="1288"/>
      <c r="AE573" s="1288"/>
      <c r="AF573" s="178" t="s">
        <v>240</v>
      </c>
      <c r="AG573" s="1287"/>
      <c r="AH573" s="1288"/>
      <c r="AI573" s="1288"/>
      <c r="AJ573" s="178" t="s">
        <v>240</v>
      </c>
      <c r="AK573" s="233"/>
      <c r="AM573" s="36"/>
      <c r="AN573" s="36"/>
    </row>
    <row r="574" spans="1:40" s="156" customFormat="1" ht="14.1" customHeight="1">
      <c r="A574" s="4"/>
      <c r="B574" s="1439">
        <v>35</v>
      </c>
      <c r="C574" s="1257"/>
      <c r="D574" s="1258"/>
      <c r="E574" s="1258"/>
      <c r="F574" s="1259"/>
      <c r="G574" s="1257"/>
      <c r="H574" s="1258"/>
      <c r="I574" s="1258"/>
      <c r="J574" s="1259"/>
      <c r="K574" s="1435" t="s">
        <v>467</v>
      </c>
      <c r="L574" s="1436"/>
      <c r="M574" s="1431"/>
      <c r="N574" s="1432"/>
      <c r="O574" s="1432"/>
      <c r="P574" s="1401" t="s">
        <v>240</v>
      </c>
      <c r="Q574" s="1257" t="s">
        <v>246</v>
      </c>
      <c r="R574" s="1258"/>
      <c r="S574" s="1258"/>
      <c r="T574" s="1259"/>
      <c r="U574" s="1257" t="s">
        <v>246</v>
      </c>
      <c r="V574" s="1258"/>
      <c r="W574" s="1258"/>
      <c r="X574" s="1259"/>
      <c r="Y574" s="1287"/>
      <c r="Z574" s="1288"/>
      <c r="AA574" s="1288"/>
      <c r="AB574" s="178" t="s">
        <v>240</v>
      </c>
      <c r="AC574" s="1287"/>
      <c r="AD574" s="1288"/>
      <c r="AE574" s="1288"/>
      <c r="AF574" s="178" t="s">
        <v>240</v>
      </c>
      <c r="AG574" s="1287"/>
      <c r="AH574" s="1288"/>
      <c r="AI574" s="1288"/>
      <c r="AJ574" s="178" t="s">
        <v>240</v>
      </c>
      <c r="AK574" s="233"/>
      <c r="AM574" s="36"/>
      <c r="AN574" s="36"/>
    </row>
    <row r="575" spans="1:40" s="156" customFormat="1" ht="14.1" customHeight="1">
      <c r="A575" s="4"/>
      <c r="B575" s="1440"/>
      <c r="C575" s="1260"/>
      <c r="D575" s="1261"/>
      <c r="E575" s="1261"/>
      <c r="F575" s="1262"/>
      <c r="G575" s="1260"/>
      <c r="H575" s="1261"/>
      <c r="I575" s="1261"/>
      <c r="J575" s="1262"/>
      <c r="K575" s="1437"/>
      <c r="L575" s="1438"/>
      <c r="M575" s="1433"/>
      <c r="N575" s="1434"/>
      <c r="O575" s="1434"/>
      <c r="P575" s="1404"/>
      <c r="Q575" s="1287"/>
      <c r="R575" s="1288"/>
      <c r="S575" s="1288"/>
      <c r="T575" s="178" t="s">
        <v>240</v>
      </c>
      <c r="U575" s="1287"/>
      <c r="V575" s="1288"/>
      <c r="W575" s="1288"/>
      <c r="X575" s="178" t="s">
        <v>240</v>
      </c>
      <c r="Y575" s="1287"/>
      <c r="Z575" s="1288"/>
      <c r="AA575" s="1288"/>
      <c r="AB575" s="178" t="s">
        <v>240</v>
      </c>
      <c r="AC575" s="1287"/>
      <c r="AD575" s="1288"/>
      <c r="AE575" s="1288"/>
      <c r="AF575" s="178" t="s">
        <v>240</v>
      </c>
      <c r="AG575" s="1287"/>
      <c r="AH575" s="1288"/>
      <c r="AI575" s="1288"/>
      <c r="AJ575" s="178" t="s">
        <v>240</v>
      </c>
      <c r="AK575" s="233"/>
      <c r="AM575" s="36"/>
      <c r="AN575" s="36"/>
    </row>
    <row r="576" spans="1:40" s="156" customFormat="1" ht="14.1" customHeight="1">
      <c r="A576" s="4"/>
      <c r="B576" s="1442">
        <v>36</v>
      </c>
      <c r="C576" s="1409"/>
      <c r="D576" s="1410"/>
      <c r="E576" s="1410"/>
      <c r="F576" s="1411"/>
      <c r="G576" s="1409"/>
      <c r="H576" s="1410"/>
      <c r="I576" s="1410"/>
      <c r="J576" s="1411"/>
      <c r="K576" s="1435" t="s">
        <v>467</v>
      </c>
      <c r="L576" s="1436"/>
      <c r="M576" s="1431"/>
      <c r="N576" s="1432"/>
      <c r="O576" s="1432"/>
      <c r="P576" s="1401" t="s">
        <v>240</v>
      </c>
      <c r="Q576" s="1257" t="s">
        <v>246</v>
      </c>
      <c r="R576" s="1258"/>
      <c r="S576" s="1258"/>
      <c r="T576" s="1259"/>
      <c r="U576" s="1257" t="s">
        <v>246</v>
      </c>
      <c r="V576" s="1258"/>
      <c r="W576" s="1258"/>
      <c r="X576" s="1259"/>
      <c r="Y576" s="1287"/>
      <c r="Z576" s="1288"/>
      <c r="AA576" s="1288"/>
      <c r="AB576" s="178" t="s">
        <v>240</v>
      </c>
      <c r="AC576" s="1287"/>
      <c r="AD576" s="1288"/>
      <c r="AE576" s="1288"/>
      <c r="AF576" s="178" t="s">
        <v>240</v>
      </c>
      <c r="AG576" s="1287"/>
      <c r="AH576" s="1288"/>
      <c r="AI576" s="1288"/>
      <c r="AJ576" s="178" t="s">
        <v>240</v>
      </c>
      <c r="AK576" s="233"/>
      <c r="AM576" s="36"/>
      <c r="AN576" s="36"/>
    </row>
    <row r="577" spans="1:40" s="156" customFormat="1" ht="14.1" customHeight="1">
      <c r="A577" s="4"/>
      <c r="B577" s="1442"/>
      <c r="C577" s="1409"/>
      <c r="D577" s="1410"/>
      <c r="E577" s="1410"/>
      <c r="F577" s="1411"/>
      <c r="G577" s="1409"/>
      <c r="H577" s="1410"/>
      <c r="I577" s="1410"/>
      <c r="J577" s="1411"/>
      <c r="K577" s="1437"/>
      <c r="L577" s="1438"/>
      <c r="M577" s="1433"/>
      <c r="N577" s="1434"/>
      <c r="O577" s="1434"/>
      <c r="P577" s="1404"/>
      <c r="Q577" s="1287"/>
      <c r="R577" s="1288"/>
      <c r="S577" s="1288"/>
      <c r="T577" s="178" t="s">
        <v>240</v>
      </c>
      <c r="U577" s="1287"/>
      <c r="V577" s="1288"/>
      <c r="W577" s="1288"/>
      <c r="X577" s="178" t="s">
        <v>240</v>
      </c>
      <c r="Y577" s="1287"/>
      <c r="Z577" s="1288"/>
      <c r="AA577" s="1288"/>
      <c r="AB577" s="178" t="s">
        <v>240</v>
      </c>
      <c r="AC577" s="1287"/>
      <c r="AD577" s="1288"/>
      <c r="AE577" s="1288"/>
      <c r="AF577" s="178" t="s">
        <v>240</v>
      </c>
      <c r="AG577" s="1287"/>
      <c r="AH577" s="1288"/>
      <c r="AI577" s="1288"/>
      <c r="AJ577" s="178" t="s">
        <v>240</v>
      </c>
      <c r="AK577" s="233"/>
      <c r="AM577" s="36"/>
      <c r="AN577" s="36"/>
    </row>
    <row r="578" spans="1:40" s="156" customFormat="1" ht="14.1" customHeight="1">
      <c r="A578" s="4"/>
      <c r="B578" s="1439">
        <v>27</v>
      </c>
      <c r="C578" s="1257"/>
      <c r="D578" s="1258"/>
      <c r="E578" s="1258"/>
      <c r="F578" s="1259"/>
      <c r="G578" s="1257"/>
      <c r="H578" s="1258"/>
      <c r="I578" s="1258"/>
      <c r="J578" s="1259"/>
      <c r="K578" s="1435" t="s">
        <v>467</v>
      </c>
      <c r="L578" s="1436"/>
      <c r="M578" s="1431"/>
      <c r="N578" s="1432"/>
      <c r="O578" s="1432"/>
      <c r="P578" s="1401" t="s">
        <v>240</v>
      </c>
      <c r="Q578" s="1257" t="s">
        <v>246</v>
      </c>
      <c r="R578" s="1258"/>
      <c r="S578" s="1258"/>
      <c r="T578" s="1259"/>
      <c r="U578" s="1257" t="s">
        <v>246</v>
      </c>
      <c r="V578" s="1258"/>
      <c r="W578" s="1258"/>
      <c r="X578" s="1259"/>
      <c r="Y578" s="1287"/>
      <c r="Z578" s="1288"/>
      <c r="AA578" s="1288"/>
      <c r="AB578" s="178" t="s">
        <v>240</v>
      </c>
      <c r="AC578" s="1287"/>
      <c r="AD578" s="1288"/>
      <c r="AE578" s="1288"/>
      <c r="AF578" s="178" t="s">
        <v>240</v>
      </c>
      <c r="AG578" s="1287"/>
      <c r="AH578" s="1288"/>
      <c r="AI578" s="1288"/>
      <c r="AJ578" s="178" t="s">
        <v>240</v>
      </c>
      <c r="AK578" s="233"/>
      <c r="AM578" s="36"/>
      <c r="AN578" s="36"/>
    </row>
    <row r="579" spans="1:40" s="156" customFormat="1" ht="14.1" customHeight="1">
      <c r="A579" s="4"/>
      <c r="B579" s="1440"/>
      <c r="C579" s="1260"/>
      <c r="D579" s="1261"/>
      <c r="E579" s="1261"/>
      <c r="F579" s="1262"/>
      <c r="G579" s="1260"/>
      <c r="H579" s="1261"/>
      <c r="I579" s="1261"/>
      <c r="J579" s="1262"/>
      <c r="K579" s="1437"/>
      <c r="L579" s="1438"/>
      <c r="M579" s="1433"/>
      <c r="N579" s="1434"/>
      <c r="O579" s="1434"/>
      <c r="P579" s="1404"/>
      <c r="Q579" s="1287"/>
      <c r="R579" s="1288"/>
      <c r="S579" s="1288"/>
      <c r="T579" s="178" t="s">
        <v>240</v>
      </c>
      <c r="U579" s="1287"/>
      <c r="V579" s="1288"/>
      <c r="W579" s="1288"/>
      <c r="X579" s="178" t="s">
        <v>240</v>
      </c>
      <c r="Y579" s="1287"/>
      <c r="Z579" s="1288"/>
      <c r="AA579" s="1288"/>
      <c r="AB579" s="178" t="s">
        <v>240</v>
      </c>
      <c r="AC579" s="1287"/>
      <c r="AD579" s="1288"/>
      <c r="AE579" s="1288"/>
      <c r="AF579" s="178" t="s">
        <v>240</v>
      </c>
      <c r="AG579" s="1287"/>
      <c r="AH579" s="1288"/>
      <c r="AI579" s="1288"/>
      <c r="AJ579" s="178" t="s">
        <v>240</v>
      </c>
      <c r="AK579" s="233"/>
      <c r="AM579" s="36"/>
      <c r="AN579" s="36"/>
    </row>
    <row r="580" spans="1:40" s="156" customFormat="1" ht="14.1" customHeight="1">
      <c r="A580" s="4"/>
      <c r="B580" s="1442">
        <v>38</v>
      </c>
      <c r="C580" s="1409"/>
      <c r="D580" s="1410"/>
      <c r="E580" s="1410"/>
      <c r="F580" s="1411"/>
      <c r="G580" s="1409"/>
      <c r="H580" s="1410"/>
      <c r="I580" s="1410"/>
      <c r="J580" s="1411"/>
      <c r="K580" s="1435" t="s">
        <v>467</v>
      </c>
      <c r="L580" s="1436"/>
      <c r="M580" s="1431"/>
      <c r="N580" s="1432"/>
      <c r="O580" s="1432"/>
      <c r="P580" s="1401" t="s">
        <v>240</v>
      </c>
      <c r="Q580" s="1257" t="s">
        <v>246</v>
      </c>
      <c r="R580" s="1258"/>
      <c r="S580" s="1258"/>
      <c r="T580" s="1259"/>
      <c r="U580" s="1257" t="s">
        <v>246</v>
      </c>
      <c r="V580" s="1258"/>
      <c r="W580" s="1258"/>
      <c r="X580" s="1259"/>
      <c r="Y580" s="1287"/>
      <c r="Z580" s="1288"/>
      <c r="AA580" s="1288"/>
      <c r="AB580" s="178" t="s">
        <v>240</v>
      </c>
      <c r="AC580" s="1287"/>
      <c r="AD580" s="1288"/>
      <c r="AE580" s="1288"/>
      <c r="AF580" s="178" t="s">
        <v>240</v>
      </c>
      <c r="AG580" s="1287"/>
      <c r="AH580" s="1288"/>
      <c r="AI580" s="1288"/>
      <c r="AJ580" s="178" t="s">
        <v>240</v>
      </c>
      <c r="AK580" s="233"/>
      <c r="AM580" s="36"/>
      <c r="AN580" s="36"/>
    </row>
    <row r="581" spans="1:40" s="156" customFormat="1" ht="14.1" customHeight="1">
      <c r="A581" s="4"/>
      <c r="B581" s="1440"/>
      <c r="C581" s="1409"/>
      <c r="D581" s="1410"/>
      <c r="E581" s="1410"/>
      <c r="F581" s="1411"/>
      <c r="G581" s="1409"/>
      <c r="H581" s="1410"/>
      <c r="I581" s="1410"/>
      <c r="J581" s="1411"/>
      <c r="K581" s="1437"/>
      <c r="L581" s="1438"/>
      <c r="M581" s="1433"/>
      <c r="N581" s="1434"/>
      <c r="O581" s="1434"/>
      <c r="P581" s="1404"/>
      <c r="Q581" s="1287"/>
      <c r="R581" s="1288"/>
      <c r="S581" s="1288"/>
      <c r="T581" s="178" t="s">
        <v>240</v>
      </c>
      <c r="U581" s="1287"/>
      <c r="V581" s="1288"/>
      <c r="W581" s="1288"/>
      <c r="X581" s="178" t="s">
        <v>240</v>
      </c>
      <c r="Y581" s="1287"/>
      <c r="Z581" s="1288"/>
      <c r="AA581" s="1288"/>
      <c r="AB581" s="178" t="s">
        <v>240</v>
      </c>
      <c r="AC581" s="1287"/>
      <c r="AD581" s="1288"/>
      <c r="AE581" s="1288"/>
      <c r="AF581" s="178" t="s">
        <v>240</v>
      </c>
      <c r="AG581" s="1287"/>
      <c r="AH581" s="1288"/>
      <c r="AI581" s="1288"/>
      <c r="AJ581" s="178" t="s">
        <v>240</v>
      </c>
      <c r="AK581" s="233"/>
      <c r="AM581" s="36"/>
      <c r="AN581" s="36"/>
    </row>
    <row r="582" spans="1:40" s="156" customFormat="1" ht="14.1" customHeight="1">
      <c r="A582" s="4"/>
      <c r="B582" s="1439">
        <v>39</v>
      </c>
      <c r="C582" s="1257"/>
      <c r="D582" s="1258"/>
      <c r="E582" s="1258"/>
      <c r="F582" s="1259"/>
      <c r="G582" s="1257"/>
      <c r="H582" s="1258"/>
      <c r="I582" s="1258"/>
      <c r="J582" s="1259"/>
      <c r="K582" s="1435" t="s">
        <v>467</v>
      </c>
      <c r="L582" s="1436"/>
      <c r="M582" s="1431"/>
      <c r="N582" s="1432"/>
      <c r="O582" s="1432"/>
      <c r="P582" s="1401" t="s">
        <v>240</v>
      </c>
      <c r="Q582" s="1257" t="s">
        <v>246</v>
      </c>
      <c r="R582" s="1258"/>
      <c r="S582" s="1258"/>
      <c r="T582" s="1259"/>
      <c r="U582" s="1257" t="s">
        <v>246</v>
      </c>
      <c r="V582" s="1258"/>
      <c r="W582" s="1258"/>
      <c r="X582" s="1259"/>
      <c r="Y582" s="1287"/>
      <c r="Z582" s="1288"/>
      <c r="AA582" s="1288"/>
      <c r="AB582" s="178" t="s">
        <v>240</v>
      </c>
      <c r="AC582" s="1287"/>
      <c r="AD582" s="1288"/>
      <c r="AE582" s="1288"/>
      <c r="AF582" s="178" t="s">
        <v>240</v>
      </c>
      <c r="AG582" s="1287"/>
      <c r="AH582" s="1288"/>
      <c r="AI582" s="1288"/>
      <c r="AJ582" s="178" t="s">
        <v>240</v>
      </c>
      <c r="AK582" s="233"/>
      <c r="AM582" s="36"/>
      <c r="AN582" s="36"/>
    </row>
    <row r="583" spans="1:40" s="156" customFormat="1" ht="14.1" customHeight="1">
      <c r="A583" s="4"/>
      <c r="B583" s="1440"/>
      <c r="C583" s="1260"/>
      <c r="D583" s="1261"/>
      <c r="E583" s="1261"/>
      <c r="F583" s="1262"/>
      <c r="G583" s="1260"/>
      <c r="H583" s="1261"/>
      <c r="I583" s="1261"/>
      <c r="J583" s="1262"/>
      <c r="K583" s="1437"/>
      <c r="L583" s="1438"/>
      <c r="M583" s="1433"/>
      <c r="N583" s="1434"/>
      <c r="O583" s="1434"/>
      <c r="P583" s="1404"/>
      <c r="Q583" s="1287"/>
      <c r="R583" s="1288"/>
      <c r="S583" s="1288"/>
      <c r="T583" s="178" t="s">
        <v>240</v>
      </c>
      <c r="U583" s="1287"/>
      <c r="V583" s="1288"/>
      <c r="W583" s="1288"/>
      <c r="X583" s="178" t="s">
        <v>240</v>
      </c>
      <c r="Y583" s="1287"/>
      <c r="Z583" s="1288"/>
      <c r="AA583" s="1288"/>
      <c r="AB583" s="178" t="s">
        <v>240</v>
      </c>
      <c r="AC583" s="1287"/>
      <c r="AD583" s="1288"/>
      <c r="AE583" s="1288"/>
      <c r="AF583" s="178" t="s">
        <v>240</v>
      </c>
      <c r="AG583" s="1287"/>
      <c r="AH583" s="1288"/>
      <c r="AI583" s="1288"/>
      <c r="AJ583" s="178" t="s">
        <v>240</v>
      </c>
      <c r="AK583" s="233"/>
      <c r="AM583" s="36"/>
      <c r="AN583" s="36"/>
    </row>
    <row r="584" spans="1:40" s="156" customFormat="1" ht="14.1" customHeight="1">
      <c r="A584" s="4"/>
      <c r="B584" s="1442">
        <v>40</v>
      </c>
      <c r="C584" s="1409"/>
      <c r="D584" s="1410"/>
      <c r="E584" s="1410"/>
      <c r="F584" s="1411"/>
      <c r="G584" s="1409"/>
      <c r="H584" s="1410"/>
      <c r="I584" s="1410"/>
      <c r="J584" s="1411"/>
      <c r="K584" s="1435" t="s">
        <v>467</v>
      </c>
      <c r="L584" s="1436"/>
      <c r="M584" s="1431"/>
      <c r="N584" s="1432"/>
      <c r="O584" s="1432"/>
      <c r="P584" s="1401" t="s">
        <v>240</v>
      </c>
      <c r="Q584" s="1257" t="s">
        <v>246</v>
      </c>
      <c r="R584" s="1258"/>
      <c r="S584" s="1258"/>
      <c r="T584" s="1259"/>
      <c r="U584" s="1257" t="s">
        <v>246</v>
      </c>
      <c r="V584" s="1258"/>
      <c r="W584" s="1258"/>
      <c r="X584" s="1259"/>
      <c r="Y584" s="1287"/>
      <c r="Z584" s="1288"/>
      <c r="AA584" s="1288"/>
      <c r="AB584" s="178" t="s">
        <v>240</v>
      </c>
      <c r="AC584" s="1287"/>
      <c r="AD584" s="1288"/>
      <c r="AE584" s="1288"/>
      <c r="AF584" s="178" t="s">
        <v>240</v>
      </c>
      <c r="AG584" s="1287"/>
      <c r="AH584" s="1288"/>
      <c r="AI584" s="1288"/>
      <c r="AJ584" s="178" t="s">
        <v>240</v>
      </c>
      <c r="AK584" s="233"/>
      <c r="AM584" s="36"/>
      <c r="AN584" s="36"/>
    </row>
    <row r="585" spans="1:40" s="157" customFormat="1" ht="14.1" customHeight="1">
      <c r="A585" s="4"/>
      <c r="B585" s="1440"/>
      <c r="C585" s="1260"/>
      <c r="D585" s="1261"/>
      <c r="E585" s="1261"/>
      <c r="F585" s="1262"/>
      <c r="G585" s="1260"/>
      <c r="H585" s="1261"/>
      <c r="I585" s="1261"/>
      <c r="J585" s="1262"/>
      <c r="K585" s="1437"/>
      <c r="L585" s="1438"/>
      <c r="M585" s="1433"/>
      <c r="N585" s="1434"/>
      <c r="O585" s="1434"/>
      <c r="P585" s="1404"/>
      <c r="Q585" s="1287"/>
      <c r="R585" s="1288"/>
      <c r="S585" s="1288"/>
      <c r="T585" s="178" t="s">
        <v>240</v>
      </c>
      <c r="U585" s="1287"/>
      <c r="V585" s="1288"/>
      <c r="W585" s="1288"/>
      <c r="X585" s="178" t="s">
        <v>240</v>
      </c>
      <c r="Y585" s="1287"/>
      <c r="Z585" s="1288"/>
      <c r="AA585" s="1288"/>
      <c r="AB585" s="178" t="s">
        <v>240</v>
      </c>
      <c r="AC585" s="1287"/>
      <c r="AD585" s="1288"/>
      <c r="AE585" s="1288"/>
      <c r="AF585" s="178" t="s">
        <v>240</v>
      </c>
      <c r="AG585" s="1287"/>
      <c r="AH585" s="1288"/>
      <c r="AI585" s="1288"/>
      <c r="AJ585" s="178" t="s">
        <v>240</v>
      </c>
      <c r="AK585" s="233"/>
      <c r="AM585" s="36"/>
      <c r="AN585" s="36"/>
    </row>
    <row r="586" spans="1:40" s="157" customFormat="1" ht="18" customHeight="1">
      <c r="A586" s="4"/>
      <c r="B586" s="32"/>
      <c r="C586" s="32"/>
      <c r="D586" s="32"/>
      <c r="E586" s="32"/>
      <c r="F586" s="32"/>
      <c r="G586" s="32"/>
      <c r="H586" s="32"/>
      <c r="I586" s="32"/>
      <c r="J586" s="32"/>
      <c r="K586" s="32"/>
      <c r="L586" s="32"/>
      <c r="M586" s="136"/>
      <c r="N586" s="136"/>
      <c r="O586" s="136"/>
      <c r="P586" s="136"/>
      <c r="Q586" s="45"/>
      <c r="R586" s="45"/>
      <c r="S586" s="45"/>
      <c r="T586" s="45"/>
      <c r="U586" s="45"/>
      <c r="V586" s="45"/>
      <c r="W586" s="45"/>
      <c r="X586" s="45"/>
      <c r="Y586" s="45"/>
      <c r="Z586" s="45"/>
      <c r="AA586" s="45"/>
      <c r="AB586" s="45"/>
      <c r="AC586" s="45"/>
      <c r="AD586" s="45"/>
      <c r="AE586" s="45"/>
      <c r="AF586" s="45"/>
      <c r="AG586" s="45"/>
      <c r="AH586" s="45"/>
      <c r="AI586" s="45"/>
      <c r="AJ586" s="45"/>
      <c r="AK586" s="45"/>
      <c r="AM586" s="36"/>
      <c r="AN586" s="36"/>
    </row>
    <row r="587" spans="1:40" s="156" customFormat="1" ht="20.100000000000001" customHeight="1">
      <c r="A587" s="4"/>
      <c r="B587" s="4" t="s">
        <v>667</v>
      </c>
      <c r="C587" s="4"/>
      <c r="D587" s="4"/>
      <c r="E587" s="4"/>
      <c r="F587" s="4"/>
      <c r="G587" s="4"/>
      <c r="H587" s="4"/>
      <c r="I587" s="4"/>
      <c r="J587" s="4"/>
      <c r="K587" s="4"/>
      <c r="L587" s="4"/>
      <c r="M587" s="4"/>
      <c r="N587" s="4"/>
      <c r="O587" s="4"/>
      <c r="P587" s="4"/>
      <c r="Q587" s="4"/>
      <c r="R587" s="4"/>
      <c r="S587" s="4"/>
      <c r="T587" s="4"/>
      <c r="U587" s="4"/>
      <c r="V587" s="4"/>
      <c r="W587" s="4"/>
      <c r="X587" s="4"/>
      <c r="Y587" s="95"/>
      <c r="Z587" s="95"/>
      <c r="AA587" s="95"/>
      <c r="AB587" s="95"/>
      <c r="AC587" s="95"/>
      <c r="AD587" s="95"/>
      <c r="AE587" s="95"/>
      <c r="AF587" s="95"/>
      <c r="AG587" s="95"/>
      <c r="AH587" s="4"/>
      <c r="AI587" s="4"/>
      <c r="AJ587" s="4"/>
      <c r="AK587" s="4"/>
      <c r="AM587" s="36"/>
      <c r="AN587" s="36"/>
    </row>
    <row r="588" spans="1:40" s="156" customFormat="1" ht="20.100000000000001" customHeight="1">
      <c r="A588" s="4"/>
      <c r="B588" s="4"/>
      <c r="C588" s="44" t="s">
        <v>1745</v>
      </c>
      <c r="D588" s="4" t="s">
        <v>1739</v>
      </c>
      <c r="E588" s="4"/>
      <c r="F588" s="4"/>
      <c r="G588" s="4"/>
      <c r="H588" s="4"/>
      <c r="I588" s="4"/>
      <c r="J588" s="4"/>
      <c r="K588" s="4"/>
      <c r="L588" s="4"/>
      <c r="M588" s="4"/>
      <c r="N588" s="4"/>
      <c r="O588" s="4"/>
      <c r="P588" s="4"/>
      <c r="Q588" s="4"/>
      <c r="R588" s="4"/>
      <c r="S588" s="4"/>
      <c r="T588" s="4"/>
      <c r="U588" s="4"/>
      <c r="V588" s="4"/>
      <c r="W588" s="4"/>
      <c r="X588" s="4"/>
      <c r="Y588" s="95"/>
      <c r="Z588" s="95"/>
      <c r="AA588" s="95"/>
      <c r="AB588" s="95"/>
      <c r="AC588" s="95"/>
      <c r="AE588" s="44" t="s">
        <v>392</v>
      </c>
      <c r="AF588" s="1231" t="s">
        <v>558</v>
      </c>
      <c r="AG588" s="1231"/>
      <c r="AH588" s="1231"/>
      <c r="AI588" s="1231"/>
      <c r="AJ588" s="1231"/>
      <c r="AK588" s="44" t="s">
        <v>393</v>
      </c>
      <c r="AM588" s="36"/>
      <c r="AN588" s="36"/>
    </row>
    <row r="589" spans="1:40" s="156" customFormat="1" ht="20.100000000000001" customHeight="1">
      <c r="A589" s="4"/>
      <c r="B589" s="4"/>
      <c r="C589" s="44" t="s">
        <v>1493</v>
      </c>
      <c r="D589" s="4" t="s">
        <v>1740</v>
      </c>
      <c r="E589" s="4"/>
      <c r="F589" s="4"/>
      <c r="G589" s="4"/>
      <c r="H589" s="4"/>
      <c r="I589" s="4"/>
      <c r="J589" s="4"/>
      <c r="K589" s="4"/>
      <c r="L589" s="4"/>
      <c r="M589" s="4"/>
      <c r="N589" s="4"/>
      <c r="O589" s="4"/>
      <c r="P589" s="4"/>
      <c r="Q589" s="4"/>
      <c r="R589" s="4"/>
      <c r="S589" s="4"/>
      <c r="T589" s="4"/>
      <c r="U589" s="4"/>
      <c r="V589" s="4"/>
      <c r="W589" s="4"/>
      <c r="X589" s="4"/>
      <c r="Y589" s="95"/>
      <c r="Z589" s="95"/>
      <c r="AA589" s="95"/>
      <c r="AB589" s="95"/>
      <c r="AC589" s="95"/>
      <c r="AE589" s="44" t="s">
        <v>141</v>
      </c>
      <c r="AF589" s="1231" t="s">
        <v>558</v>
      </c>
      <c r="AG589" s="1231"/>
      <c r="AH589" s="1231"/>
      <c r="AI589" s="1231"/>
      <c r="AJ589" s="1231"/>
      <c r="AK589" s="44" t="s">
        <v>28</v>
      </c>
      <c r="AM589" s="36"/>
      <c r="AN589" s="36"/>
    </row>
    <row r="590" spans="1:40" s="156" customFormat="1" ht="20.100000000000001" customHeight="1">
      <c r="A590" s="4"/>
      <c r="B590" s="4"/>
      <c r="C590" s="44" t="s">
        <v>1604</v>
      </c>
      <c r="D590" s="4" t="s">
        <v>1741</v>
      </c>
      <c r="E590" s="4"/>
      <c r="F590" s="4"/>
      <c r="G590" s="4"/>
      <c r="H590" s="4"/>
      <c r="I590" s="4"/>
      <c r="J590" s="4"/>
      <c r="K590" s="4"/>
      <c r="L590" s="4"/>
      <c r="M590" s="4"/>
      <c r="N590" s="4"/>
      <c r="O590" s="4"/>
      <c r="P590" s="4"/>
      <c r="Q590" s="4"/>
      <c r="R590" s="4"/>
      <c r="S590" s="4"/>
      <c r="T590" s="4"/>
      <c r="U590" s="4"/>
      <c r="V590" s="4"/>
      <c r="W590" s="4"/>
      <c r="X590" s="4"/>
      <c r="Y590" s="95"/>
      <c r="Z590" s="95"/>
      <c r="AA590" s="95"/>
      <c r="AB590" s="95"/>
      <c r="AC590" s="95"/>
      <c r="AE590" s="44" t="s">
        <v>392</v>
      </c>
      <c r="AF590" s="1231" t="s">
        <v>558</v>
      </c>
      <c r="AG590" s="1231"/>
      <c r="AH590" s="1231"/>
      <c r="AI590" s="1231"/>
      <c r="AJ590" s="1231"/>
      <c r="AK590" s="44" t="s">
        <v>393</v>
      </c>
      <c r="AM590" s="36"/>
      <c r="AN590" s="36"/>
    </row>
    <row r="591" spans="1:40" s="156" customFormat="1" ht="20.100000000000001" customHeight="1">
      <c r="A591" s="4"/>
      <c r="B591" s="4"/>
      <c r="C591" s="44" t="s">
        <v>1716</v>
      </c>
      <c r="D591" s="4" t="s">
        <v>1742</v>
      </c>
      <c r="E591" s="4"/>
      <c r="F591" s="4"/>
      <c r="G591" s="4"/>
      <c r="H591" s="4"/>
      <c r="I591" s="4"/>
      <c r="J591" s="4"/>
      <c r="K591" s="4"/>
      <c r="L591" s="4"/>
      <c r="M591" s="4"/>
      <c r="N591" s="4"/>
      <c r="O591" s="4"/>
      <c r="P591" s="4"/>
      <c r="Q591" s="4"/>
      <c r="R591" s="4"/>
      <c r="S591" s="4"/>
      <c r="T591" s="4"/>
      <c r="U591" s="4"/>
      <c r="V591" s="4"/>
      <c r="W591" s="4"/>
      <c r="X591" s="4"/>
      <c r="Y591" s="95"/>
      <c r="Z591" s="95"/>
      <c r="AA591" s="95"/>
      <c r="AB591" s="95"/>
      <c r="AC591" s="95"/>
      <c r="AE591" s="44" t="s">
        <v>392</v>
      </c>
      <c r="AF591" s="1231" t="s">
        <v>558</v>
      </c>
      <c r="AG591" s="1231"/>
      <c r="AH591" s="1231"/>
      <c r="AI591" s="1231"/>
      <c r="AJ591" s="1231"/>
      <c r="AK591" s="44" t="s">
        <v>393</v>
      </c>
      <c r="AM591" s="36"/>
      <c r="AN591" s="36"/>
    </row>
    <row r="592" spans="1:40" s="156" customFormat="1" ht="20.100000000000001" customHeight="1">
      <c r="A592" s="4"/>
      <c r="B592" s="4"/>
      <c r="C592" s="44" t="s">
        <v>1744</v>
      </c>
      <c r="D592" s="4" t="s">
        <v>705</v>
      </c>
      <c r="E592" s="4"/>
      <c r="F592" s="4"/>
      <c r="G592" s="4"/>
      <c r="H592" s="4"/>
      <c r="I592" s="4"/>
      <c r="J592" s="4"/>
      <c r="K592" s="4"/>
      <c r="L592" s="4"/>
      <c r="M592" s="4"/>
      <c r="N592" s="4"/>
      <c r="O592" s="4"/>
      <c r="P592" s="4"/>
      <c r="Q592" s="4"/>
      <c r="R592" s="4"/>
      <c r="S592" s="4"/>
      <c r="T592" s="4"/>
      <c r="U592" s="4"/>
      <c r="V592" s="4"/>
      <c r="W592" s="4"/>
      <c r="X592" s="4"/>
      <c r="Y592" s="95"/>
      <c r="Z592" s="95"/>
      <c r="AA592" s="95"/>
      <c r="AB592" s="95"/>
      <c r="AC592" s="95"/>
      <c r="AE592" s="44" t="s">
        <v>392</v>
      </c>
      <c r="AF592" s="1231" t="s">
        <v>558</v>
      </c>
      <c r="AG592" s="1231"/>
      <c r="AH592" s="1231"/>
      <c r="AI592" s="1231"/>
      <c r="AJ592" s="1231"/>
      <c r="AK592" s="44" t="s">
        <v>393</v>
      </c>
      <c r="AM592" s="36"/>
      <c r="AN592" s="36"/>
    </row>
    <row r="593" spans="1:40" s="156" customFormat="1" ht="20.100000000000001" customHeight="1">
      <c r="A593" s="4"/>
      <c r="B593" s="4"/>
      <c r="C593" s="44" t="s">
        <v>1719</v>
      </c>
      <c r="D593" s="4" t="s">
        <v>1743</v>
      </c>
      <c r="E593" s="4"/>
      <c r="F593" s="4"/>
      <c r="G593" s="4"/>
      <c r="H593" s="4"/>
      <c r="I593" s="4"/>
      <c r="J593" s="4"/>
      <c r="K593" s="4"/>
      <c r="L593" s="4"/>
      <c r="M593" s="4"/>
      <c r="N593" s="4"/>
      <c r="O593" s="4"/>
      <c r="P593" s="4"/>
      <c r="Q593" s="4"/>
      <c r="R593" s="4"/>
      <c r="S593" s="4"/>
      <c r="T593" s="4"/>
      <c r="U593" s="4"/>
      <c r="V593" s="4"/>
      <c r="W593" s="4"/>
      <c r="X593" s="4"/>
      <c r="Y593" s="95"/>
      <c r="Z593" s="95"/>
      <c r="AA593" s="95"/>
      <c r="AB593" s="95"/>
      <c r="AC593" s="95"/>
      <c r="AE593" s="44" t="s">
        <v>141</v>
      </c>
      <c r="AF593" s="1231" t="s">
        <v>558</v>
      </c>
      <c r="AG593" s="1231"/>
      <c r="AH593" s="1231"/>
      <c r="AI593" s="1231"/>
      <c r="AJ593" s="1231"/>
      <c r="AK593" s="44" t="s">
        <v>28</v>
      </c>
      <c r="AM593" s="36"/>
      <c r="AN593" s="36"/>
    </row>
    <row r="594" spans="1:40" s="156" customFormat="1" ht="20.100000000000001" hidden="1" customHeight="1">
      <c r="A594" s="4"/>
      <c r="B594" s="4"/>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5"/>
      <c r="AE594" s="95"/>
      <c r="AF594" s="95"/>
      <c r="AG594" s="95"/>
      <c r="AH594" s="4"/>
      <c r="AI594" s="4"/>
      <c r="AJ594" s="4"/>
      <c r="AK594" s="4"/>
      <c r="AM594" s="36"/>
      <c r="AN594" s="36"/>
    </row>
    <row r="595" spans="1:40" s="155" customFormat="1" ht="20.100000000000001" hidden="1" customHeight="1">
      <c r="A595" s="3"/>
      <c r="AM595" s="36"/>
      <c r="AN595" s="36"/>
    </row>
    <row r="596" spans="1:40" s="157" customFormat="1" ht="20.100000000000001" hidden="1" customHeight="1">
      <c r="A596" s="3"/>
      <c r="AM596" s="36"/>
      <c r="AN596" s="36"/>
    </row>
    <row r="597" spans="1:40" s="156" customFormat="1" ht="20.100000000000001" hidden="1" customHeight="1">
      <c r="A597" s="21"/>
      <c r="V597" s="4" t="s">
        <v>707</v>
      </c>
      <c r="W597" s="4"/>
      <c r="X597" s="4"/>
      <c r="Y597" s="4"/>
      <c r="Z597" s="4"/>
      <c r="AA597" s="4"/>
      <c r="AB597" s="4"/>
      <c r="AC597" s="4"/>
      <c r="AD597" s="4"/>
      <c r="AE597" s="4"/>
      <c r="AF597" s="4"/>
      <c r="AG597" s="4"/>
      <c r="AH597" s="4"/>
      <c r="AI597" s="4"/>
      <c r="AJ597" s="4"/>
      <c r="AK597" s="4"/>
      <c r="AM597" s="36"/>
      <c r="AN597" s="36"/>
    </row>
    <row r="598" spans="1:40" s="156" customFormat="1" ht="20.100000000000001" customHeight="1">
      <c r="A598" s="21"/>
      <c r="AM598" s="36"/>
      <c r="AN598" s="36"/>
    </row>
    <row r="599" spans="1:40" s="156" customFormat="1" ht="20.100000000000001" customHeight="1">
      <c r="A599" s="4"/>
      <c r="AM599" s="36"/>
      <c r="AN599" s="36"/>
    </row>
    <row r="600" spans="1:40" s="156" customFormat="1" ht="20.100000000000001" customHeight="1">
      <c r="A600" s="4"/>
      <c r="AM600" s="36"/>
      <c r="AN600" s="36"/>
    </row>
    <row r="601" spans="1:40" s="156" customFormat="1" ht="20.100000000000001" customHeight="1">
      <c r="A601" s="4"/>
      <c r="AM601" s="36"/>
      <c r="AN601" s="36"/>
    </row>
    <row r="602" spans="1:40" s="157" customFormat="1" ht="20.100000000000001" customHeight="1">
      <c r="A602" s="4"/>
      <c r="AM602" s="36"/>
      <c r="AN602" s="36"/>
    </row>
    <row r="603" spans="1:40" s="158" customFormat="1" ht="14.1" customHeight="1">
      <c r="A603" s="36"/>
      <c r="AM603" s="36"/>
      <c r="AN603" s="36"/>
    </row>
    <row r="604" spans="1:40" s="155" customFormat="1" ht="14.1" customHeight="1">
      <c r="A604" s="21"/>
      <c r="AM604" s="36"/>
      <c r="AN604" s="36"/>
    </row>
    <row r="605" spans="1:40" s="155" customFormat="1" ht="20.100000000000001" customHeight="1">
      <c r="A605" s="21"/>
      <c r="AM605" s="36"/>
      <c r="AN605" s="36"/>
    </row>
    <row r="606" spans="1:40" s="155" customFormat="1" ht="20.100000000000001" customHeight="1">
      <c r="A606" s="21"/>
      <c r="AM606" s="36"/>
      <c r="AN606" s="36"/>
    </row>
    <row r="607" spans="1:40" s="155" customFormat="1" ht="20.100000000000001" customHeight="1">
      <c r="A607" s="21"/>
      <c r="AM607" s="36"/>
      <c r="AN607" s="36"/>
    </row>
    <row r="608" spans="1:40" s="155" customFormat="1" ht="20.100000000000001" customHeight="1">
      <c r="A608" s="21"/>
      <c r="AM608" s="36"/>
      <c r="AN608" s="36"/>
    </row>
    <row r="609" spans="1:40" s="155" customFormat="1" ht="20.100000000000001" customHeight="1">
      <c r="A609" s="21"/>
      <c r="AM609" s="36"/>
      <c r="AN609" s="36"/>
    </row>
    <row r="610" spans="1:40" s="157" customFormat="1" ht="20.100000000000001" customHeight="1">
      <c r="A610" s="21"/>
      <c r="AM610" s="36"/>
      <c r="AN610" s="36"/>
    </row>
    <row r="611" spans="1:40" s="155" customFormat="1" ht="20.100000000000001" customHeight="1">
      <c r="A611" s="3"/>
      <c r="AM611" s="36"/>
      <c r="AN611" s="36"/>
    </row>
    <row r="612" spans="1:40" s="157" customFormat="1" ht="20.100000000000001" customHeight="1">
      <c r="A612" s="21"/>
      <c r="AM612" s="36"/>
      <c r="AN612" s="36"/>
    </row>
    <row r="613" spans="1:40" s="157" customFormat="1" ht="20.100000000000001" customHeight="1">
      <c r="A613" s="21"/>
      <c r="AM613" s="36"/>
      <c r="AN613" s="36"/>
    </row>
    <row r="614" spans="1:40" s="159" customFormat="1" ht="20.100000000000001" customHeight="1">
      <c r="A614" s="21"/>
      <c r="AM614" s="36"/>
      <c r="AN614" s="36"/>
    </row>
  </sheetData>
  <mergeCells count="2751">
    <mergeCell ref="N48:P48"/>
    <mergeCell ref="Q48:S48"/>
    <mergeCell ref="V48:W48"/>
    <mergeCell ref="X48:AA48"/>
    <mergeCell ref="B49:C49"/>
    <mergeCell ref="D49:F49"/>
    <mergeCell ref="G49:I49"/>
    <mergeCell ref="L49:M49"/>
    <mergeCell ref="N49:P49"/>
    <mergeCell ref="Q49:S49"/>
    <mergeCell ref="V49:W49"/>
    <mergeCell ref="X49:AA49"/>
    <mergeCell ref="AH87:AJ88"/>
    <mergeCell ref="AB87:AG87"/>
    <mergeCell ref="AB115:AD116"/>
    <mergeCell ref="AE134:AG135"/>
    <mergeCell ref="AE136:AG137"/>
    <mergeCell ref="AB130:AG130"/>
    <mergeCell ref="AB117:AH117"/>
    <mergeCell ref="AH113:AJ114"/>
    <mergeCell ref="E134:F135"/>
    <mergeCell ref="H103:I104"/>
    <mergeCell ref="AH115:AJ116"/>
    <mergeCell ref="AH95:AJ96"/>
    <mergeCell ref="H105:I106"/>
    <mergeCell ref="M109:M110"/>
    <mergeCell ref="AB97:AD98"/>
    <mergeCell ref="AH130:AJ131"/>
    <mergeCell ref="AB131:AD131"/>
    <mergeCell ref="Z107:AA108"/>
    <mergeCell ref="Z109:AA110"/>
    <mergeCell ref="Z111:AA112"/>
    <mergeCell ref="U13:V13"/>
    <mergeCell ref="Q13:R13"/>
    <mergeCell ref="M13:N13"/>
    <mergeCell ref="F13:H13"/>
    <mergeCell ref="V11:W12"/>
    <mergeCell ref="X11:AJ12"/>
    <mergeCell ref="I13:J13"/>
    <mergeCell ref="P246:S247"/>
    <mergeCell ref="T246:W247"/>
    <mergeCell ref="D248:G249"/>
    <mergeCell ref="L248:N249"/>
    <mergeCell ref="O248:O249"/>
    <mergeCell ref="P248:S249"/>
    <mergeCell ref="T248:W249"/>
    <mergeCell ref="Z89:AA90"/>
    <mergeCell ref="M140:M141"/>
    <mergeCell ref="B103:D104"/>
    <mergeCell ref="Z144:AA145"/>
    <mergeCell ref="T144:V144"/>
    <mergeCell ref="T143:V143"/>
    <mergeCell ref="E89:F90"/>
    <mergeCell ref="Y59:AA59"/>
    <mergeCell ref="V56:X56"/>
    <mergeCell ref="T58:U58"/>
    <mergeCell ref="L62:O62"/>
    <mergeCell ref="G89:G90"/>
    <mergeCell ref="H89:I90"/>
    <mergeCell ref="AB140:AD141"/>
    <mergeCell ref="AB142:AD143"/>
    <mergeCell ref="AE142:AG143"/>
    <mergeCell ref="AB144:AD145"/>
    <mergeCell ref="AE144:AG145"/>
    <mergeCell ref="T97:V97"/>
    <mergeCell ref="J89:J90"/>
    <mergeCell ref="K89:L90"/>
    <mergeCell ref="M93:M94"/>
    <mergeCell ref="N93:O94"/>
    <mergeCell ref="P91:P92"/>
    <mergeCell ref="AB88:AD88"/>
    <mergeCell ref="AB89:AD90"/>
    <mergeCell ref="AB91:AD92"/>
    <mergeCell ref="AB93:AD94"/>
    <mergeCell ref="AB95:AD96"/>
    <mergeCell ref="Z132:AA133"/>
    <mergeCell ref="M99:M100"/>
    <mergeCell ref="N103:O104"/>
    <mergeCell ref="N105:O106"/>
    <mergeCell ref="M89:M90"/>
    <mergeCell ref="N89:O90"/>
    <mergeCell ref="K88:M88"/>
    <mergeCell ref="K131:M131"/>
    <mergeCell ref="Z130:AA131"/>
    <mergeCell ref="Y57:AA57"/>
    <mergeCell ref="AE76:AG76"/>
    <mergeCell ref="G105:G106"/>
    <mergeCell ref="G91:G92"/>
    <mergeCell ref="T93:V93"/>
    <mergeCell ref="B243:B250"/>
    <mergeCell ref="B251:S251"/>
    <mergeCell ref="L245:N245"/>
    <mergeCell ref="D246:G247"/>
    <mergeCell ref="AH78:AJ78"/>
    <mergeCell ref="P78:AD78"/>
    <mergeCell ref="AC208:AF208"/>
    <mergeCell ref="AH62:AJ62"/>
    <mergeCell ref="AH64:AJ64"/>
    <mergeCell ref="AE62:AG62"/>
    <mergeCell ref="AH65:AJ65"/>
    <mergeCell ref="AH66:AJ66"/>
    <mergeCell ref="AH67:AJ67"/>
    <mergeCell ref="P73:AC73"/>
    <mergeCell ref="AE73:AG73"/>
    <mergeCell ref="AH73:AJ73"/>
    <mergeCell ref="P64:AD64"/>
    <mergeCell ref="P65:AD65"/>
    <mergeCell ref="P74:AC74"/>
    <mergeCell ref="AE74:AG74"/>
    <mergeCell ref="AE75:AG75"/>
    <mergeCell ref="AH75:AJ75"/>
    <mergeCell ref="AH89:AJ90"/>
    <mergeCell ref="Z113:AA114"/>
    <mergeCell ref="W109:Y110"/>
    <mergeCell ref="W111:Y112"/>
    <mergeCell ref="AE95:AG96"/>
    <mergeCell ref="AH93:AJ94"/>
    <mergeCell ref="AE77:AG77"/>
    <mergeCell ref="AH77:AJ77"/>
    <mergeCell ref="P77:AD77"/>
    <mergeCell ref="P62:AC62"/>
    <mergeCell ref="T139:V139"/>
    <mergeCell ref="AE63:AG63"/>
    <mergeCell ref="AE78:AG78"/>
    <mergeCell ref="AG496:AJ496"/>
    <mergeCell ref="AG203:AJ203"/>
    <mergeCell ref="AG204:AJ204"/>
    <mergeCell ref="O199:P202"/>
    <mergeCell ref="AC210:AF210"/>
    <mergeCell ref="AC207:AF207"/>
    <mergeCell ref="AG207:AJ207"/>
    <mergeCell ref="AC209:AF209"/>
    <mergeCell ref="AG209:AJ209"/>
    <mergeCell ref="Y209:AB209"/>
    <mergeCell ref="AG202:AJ202"/>
    <mergeCell ref="E390:AC391"/>
    <mergeCell ref="AC477:AJ477"/>
    <mergeCell ref="P63:AC63"/>
    <mergeCell ref="F389:AJ389"/>
    <mergeCell ref="AG208:AJ208"/>
    <mergeCell ref="W146:Y147"/>
    <mergeCell ref="W148:Y149"/>
    <mergeCell ref="AE64:AG64"/>
    <mergeCell ref="AH91:AJ92"/>
    <mergeCell ref="Q93:S94"/>
    <mergeCell ref="T92:V92"/>
    <mergeCell ref="AE138:AG139"/>
    <mergeCell ref="B207:F210"/>
    <mergeCell ref="Z146:AA147"/>
    <mergeCell ref="AH136:AJ137"/>
    <mergeCell ref="AG181:AJ181"/>
    <mergeCell ref="Z138:AA139"/>
    <mergeCell ref="T138:V138"/>
    <mergeCell ref="W136:Y137"/>
    <mergeCell ref="W138:Y139"/>
    <mergeCell ref="W140:Y141"/>
    <mergeCell ref="W142:Y143"/>
    <mergeCell ref="W144:Y145"/>
    <mergeCell ref="AB146:AD147"/>
    <mergeCell ref="AE146:AG147"/>
    <mergeCell ref="AB148:AD149"/>
    <mergeCell ref="T136:V136"/>
    <mergeCell ref="M136:M137"/>
    <mergeCell ref="AC198:AF198"/>
    <mergeCell ref="AG198:AJ198"/>
    <mergeCell ref="AC187:AF187"/>
    <mergeCell ref="AG194:AJ194"/>
    <mergeCell ref="Y195:AB195"/>
    <mergeCell ref="AC195:AF195"/>
    <mergeCell ref="AB138:AD139"/>
    <mergeCell ref="AG191:AJ191"/>
    <mergeCell ref="AC186:AF186"/>
    <mergeCell ref="M188:N188"/>
    <mergeCell ref="D169:AJ171"/>
    <mergeCell ref="AC181:AF181"/>
    <mergeCell ref="U177:AJ177"/>
    <mergeCell ref="Y178:AJ178"/>
    <mergeCell ref="T149:V149"/>
    <mergeCell ref="T148:V148"/>
    <mergeCell ref="AC188:AF188"/>
    <mergeCell ref="A151:B151"/>
    <mergeCell ref="M209:N209"/>
    <mergeCell ref="T146:V146"/>
    <mergeCell ref="Q148:S149"/>
    <mergeCell ref="AG185:AJ185"/>
    <mergeCell ref="AG201:AJ201"/>
    <mergeCell ref="Y198:AB198"/>
    <mergeCell ref="AG200:AJ200"/>
    <mergeCell ref="AC199:AF199"/>
    <mergeCell ref="Y200:AB200"/>
    <mergeCell ref="AG196:AJ196"/>
    <mergeCell ref="AC196:AF196"/>
    <mergeCell ref="AC189:AF189"/>
    <mergeCell ref="AE140:AG141"/>
    <mergeCell ref="AB132:AD133"/>
    <mergeCell ref="AB134:AD135"/>
    <mergeCell ref="AB136:AD137"/>
    <mergeCell ref="J132:J133"/>
    <mergeCell ref="H134:I135"/>
    <mergeCell ref="B134:D135"/>
    <mergeCell ref="H140:I141"/>
    <mergeCell ref="E142:F143"/>
    <mergeCell ref="G142:G143"/>
    <mergeCell ref="B138:D139"/>
    <mergeCell ref="B136:D137"/>
    <mergeCell ref="B132:D133"/>
    <mergeCell ref="E132:F133"/>
    <mergeCell ref="G132:G133"/>
    <mergeCell ref="G134:G135"/>
    <mergeCell ref="G136:G137"/>
    <mergeCell ref="Q132:S133"/>
    <mergeCell ref="M134:M135"/>
    <mergeCell ref="E377:AJ377"/>
    <mergeCell ref="E388:AC388"/>
    <mergeCell ref="AH76:AJ76"/>
    <mergeCell ref="P75:AD75"/>
    <mergeCell ref="T88:V88"/>
    <mergeCell ref="G65:H65"/>
    <mergeCell ref="L17:X17"/>
    <mergeCell ref="Z14:AA14"/>
    <mergeCell ref="AH14:AI14"/>
    <mergeCell ref="Y17:AG17"/>
    <mergeCell ref="AH17:AJ17"/>
    <mergeCell ref="L18:X20"/>
    <mergeCell ref="O14:P14"/>
    <mergeCell ref="R14:T14"/>
    <mergeCell ref="B18:K20"/>
    <mergeCell ref="I14:J14"/>
    <mergeCell ref="B14:E14"/>
    <mergeCell ref="AC16:AI16"/>
    <mergeCell ref="L27:X29"/>
    <mergeCell ref="B33:B37"/>
    <mergeCell ref="Y18:AG20"/>
    <mergeCell ref="Y21:AG23"/>
    <mergeCell ref="Y56:AA56"/>
    <mergeCell ref="T57:U57"/>
    <mergeCell ref="C38:AJ42"/>
    <mergeCell ref="L21:X23"/>
    <mergeCell ref="B55:E55"/>
    <mergeCell ref="I55:K55"/>
    <mergeCell ref="I56:K56"/>
    <mergeCell ref="R55:U55"/>
    <mergeCell ref="B24:K26"/>
    <mergeCell ref="Y24:AG26"/>
    <mergeCell ref="AH24:AJ26"/>
    <mergeCell ref="AD14:AE14"/>
    <mergeCell ref="B17:K17"/>
    <mergeCell ref="C33:AJ37"/>
    <mergeCell ref="V55:X55"/>
    <mergeCell ref="B3:E4"/>
    <mergeCell ref="B5:E6"/>
    <mergeCell ref="B7:E7"/>
    <mergeCell ref="F10:T10"/>
    <mergeCell ref="F3:AJ3"/>
    <mergeCell ref="F7:T7"/>
    <mergeCell ref="F4:AJ4"/>
    <mergeCell ref="F6:AJ6"/>
    <mergeCell ref="B8:E9"/>
    <mergeCell ref="B10:E10"/>
    <mergeCell ref="U7:X7"/>
    <mergeCell ref="R11:T11"/>
    <mergeCell ref="U8:X9"/>
    <mergeCell ref="O11:Q11"/>
    <mergeCell ref="F12:G12"/>
    <mergeCell ref="I12:K12"/>
    <mergeCell ref="O12:Q12"/>
    <mergeCell ref="Y10:AJ10"/>
    <mergeCell ref="Y7:AJ7"/>
    <mergeCell ref="G5:H5"/>
    <mergeCell ref="J5:L5"/>
    <mergeCell ref="Y8:AJ9"/>
    <mergeCell ref="U10:X10"/>
    <mergeCell ref="F8:T9"/>
    <mergeCell ref="B11:E12"/>
    <mergeCell ref="L12:M12"/>
    <mergeCell ref="R12:S12"/>
    <mergeCell ref="D56:E56"/>
    <mergeCell ref="D57:E57"/>
    <mergeCell ref="U14:V14"/>
    <mergeCell ref="F56:H56"/>
    <mergeCell ref="AH18:AJ20"/>
    <mergeCell ref="AH21:AJ23"/>
    <mergeCell ref="AH27:AJ29"/>
    <mergeCell ref="L24:X26"/>
    <mergeCell ref="L55:O55"/>
    <mergeCell ref="L56:O56"/>
    <mergeCell ref="Y55:AA55"/>
    <mergeCell ref="AB55:AE55"/>
    <mergeCell ref="Y27:AG29"/>
    <mergeCell ref="F57:H57"/>
    <mergeCell ref="F55:H55"/>
    <mergeCell ref="B27:K29"/>
    <mergeCell ref="B38:B42"/>
    <mergeCell ref="R56:S57"/>
    <mergeCell ref="B21:K23"/>
    <mergeCell ref="AA30:AJ30"/>
    <mergeCell ref="AC46:AJ51"/>
    <mergeCell ref="B47:C47"/>
    <mergeCell ref="D47:F47"/>
    <mergeCell ref="L47:M47"/>
    <mergeCell ref="N47:P47"/>
    <mergeCell ref="Q47:S47"/>
    <mergeCell ref="V47:W47"/>
    <mergeCell ref="X47:AA47"/>
    <mergeCell ref="B48:C48"/>
    <mergeCell ref="D48:F48"/>
    <mergeCell ref="G48:I48"/>
    <mergeCell ref="L48:M48"/>
    <mergeCell ref="B62:F62"/>
    <mergeCell ref="L63:O63"/>
    <mergeCell ref="B56:C57"/>
    <mergeCell ref="B58:C59"/>
    <mergeCell ref="P79:AD79"/>
    <mergeCell ref="B66:F66"/>
    <mergeCell ref="B67:F67"/>
    <mergeCell ref="A68:B68"/>
    <mergeCell ref="B65:F65"/>
    <mergeCell ref="B79:F79"/>
    <mergeCell ref="G67:H67"/>
    <mergeCell ref="B78:F78"/>
    <mergeCell ref="B73:F73"/>
    <mergeCell ref="B77:F77"/>
    <mergeCell ref="G74:O74"/>
    <mergeCell ref="G62:K62"/>
    <mergeCell ref="L58:O58"/>
    <mergeCell ref="D58:E58"/>
    <mergeCell ref="D59:E59"/>
    <mergeCell ref="T56:U56"/>
    <mergeCell ref="R58:S59"/>
    <mergeCell ref="AB57:AE57"/>
    <mergeCell ref="T59:U59"/>
    <mergeCell ref="V59:X59"/>
    <mergeCell ref="L57:O57"/>
    <mergeCell ref="AB58:AE58"/>
    <mergeCell ref="AB56:AE56"/>
    <mergeCell ref="V57:X57"/>
    <mergeCell ref="P76:AD76"/>
    <mergeCell ref="G73:O73"/>
    <mergeCell ref="P66:AD66"/>
    <mergeCell ref="P67:AD67"/>
    <mergeCell ref="I59:K59"/>
    <mergeCell ref="J65:K65"/>
    <mergeCell ref="J64:K64"/>
    <mergeCell ref="J93:J94"/>
    <mergeCell ref="K93:L94"/>
    <mergeCell ref="N97:O98"/>
    <mergeCell ref="Q88:S88"/>
    <mergeCell ref="Z105:AA106"/>
    <mergeCell ref="J67:K67"/>
    <mergeCell ref="Q131:S131"/>
    <mergeCell ref="T134:V134"/>
    <mergeCell ref="T135:V135"/>
    <mergeCell ref="T106:V106"/>
    <mergeCell ref="T105:V105"/>
    <mergeCell ref="J109:J110"/>
    <mergeCell ref="N88:P88"/>
    <mergeCell ref="P99:P100"/>
    <mergeCell ref="J105:J106"/>
    <mergeCell ref="N95:O96"/>
    <mergeCell ref="K134:L135"/>
    <mergeCell ref="N132:O133"/>
    <mergeCell ref="J63:K63"/>
    <mergeCell ref="P132:P133"/>
    <mergeCell ref="H88:J88"/>
    <mergeCell ref="N131:P131"/>
    <mergeCell ref="N107:O108"/>
    <mergeCell ref="P109:P110"/>
    <mergeCell ref="H109:I110"/>
    <mergeCell ref="T132:V132"/>
    <mergeCell ref="T112:V112"/>
    <mergeCell ref="T131:V131"/>
    <mergeCell ref="Q134:S135"/>
    <mergeCell ref="AE89:AG90"/>
    <mergeCell ref="Q89:S90"/>
    <mergeCell ref="T90:V90"/>
    <mergeCell ref="T89:V89"/>
    <mergeCell ref="T91:V91"/>
    <mergeCell ref="T94:V94"/>
    <mergeCell ref="Q95:S96"/>
    <mergeCell ref="Q103:S104"/>
    <mergeCell ref="W87:Y88"/>
    <mergeCell ref="W89:Y90"/>
    <mergeCell ref="Z91:AA92"/>
    <mergeCell ref="Z93:AA94"/>
    <mergeCell ref="Z95:AA96"/>
    <mergeCell ref="Z97:AA98"/>
    <mergeCell ref="Z99:AA100"/>
    <mergeCell ref="Z101:AA102"/>
    <mergeCell ref="Z103:AA104"/>
    <mergeCell ref="T101:V101"/>
    <mergeCell ref="Q99:S100"/>
    <mergeCell ref="Q91:S92"/>
    <mergeCell ref="T99:V99"/>
    <mergeCell ref="T100:V100"/>
    <mergeCell ref="Z87:AA88"/>
    <mergeCell ref="E87:V87"/>
    <mergeCell ref="E97:F98"/>
    <mergeCell ref="H91:I92"/>
    <mergeCell ref="J91:J92"/>
    <mergeCell ref="K91:L92"/>
    <mergeCell ref="M91:M92"/>
    <mergeCell ref="N91:O92"/>
    <mergeCell ref="E91:F92"/>
    <mergeCell ref="P93:P94"/>
    <mergeCell ref="V58:X58"/>
    <mergeCell ref="B89:B90"/>
    <mergeCell ref="B107:D108"/>
    <mergeCell ref="G64:H64"/>
    <mergeCell ref="G63:H63"/>
    <mergeCell ref="W91:Y92"/>
    <mergeCell ref="W93:Y94"/>
    <mergeCell ref="W95:Y96"/>
    <mergeCell ref="W97:Y98"/>
    <mergeCell ref="W99:Y100"/>
    <mergeCell ref="W101:Y102"/>
    <mergeCell ref="W103:Y104"/>
    <mergeCell ref="W105:Y106"/>
    <mergeCell ref="W107:Y108"/>
    <mergeCell ref="B105:D106"/>
    <mergeCell ref="B101:D102"/>
    <mergeCell ref="B97:D98"/>
    <mergeCell ref="K99:L100"/>
    <mergeCell ref="E107:F108"/>
    <mergeCell ref="G97:G98"/>
    <mergeCell ref="H97:I98"/>
    <mergeCell ref="K97:L98"/>
    <mergeCell ref="M97:M98"/>
    <mergeCell ref="P103:P104"/>
    <mergeCell ref="P105:P106"/>
    <mergeCell ref="M103:M104"/>
    <mergeCell ref="G93:G94"/>
    <mergeCell ref="H93:I94"/>
    <mergeCell ref="E88:G88"/>
    <mergeCell ref="J66:K66"/>
    <mergeCell ref="G66:H66"/>
    <mergeCell ref="J103:J104"/>
    <mergeCell ref="AE67:AG67"/>
    <mergeCell ref="AE79:AJ79"/>
    <mergeCell ref="AE65:AG65"/>
    <mergeCell ref="N115:O116"/>
    <mergeCell ref="P113:P114"/>
    <mergeCell ref="N113:O114"/>
    <mergeCell ref="P101:P102"/>
    <mergeCell ref="N101:O102"/>
    <mergeCell ref="T113:V113"/>
    <mergeCell ref="T115:V115"/>
    <mergeCell ref="Q115:S116"/>
    <mergeCell ref="Q113:S114"/>
    <mergeCell ref="T102:V102"/>
    <mergeCell ref="T114:V114"/>
    <mergeCell ref="AE103:AG104"/>
    <mergeCell ref="AE91:AG92"/>
    <mergeCell ref="AE101:AG102"/>
    <mergeCell ref="AE97:AG98"/>
    <mergeCell ref="AE93:AG94"/>
    <mergeCell ref="T98:V98"/>
    <mergeCell ref="AE115:AG116"/>
    <mergeCell ref="N99:O100"/>
    <mergeCell ref="T95:V95"/>
    <mergeCell ref="T96:V96"/>
    <mergeCell ref="T103:V103"/>
    <mergeCell ref="N111:O112"/>
    <mergeCell ref="P111:P112"/>
    <mergeCell ref="AH105:AJ106"/>
    <mergeCell ref="AH111:AJ112"/>
    <mergeCell ref="AH97:AJ98"/>
    <mergeCell ref="AH109:AJ110"/>
    <mergeCell ref="AE88:AG88"/>
    <mergeCell ref="A118:B118"/>
    <mergeCell ref="B130:D130"/>
    <mergeCell ref="E131:G131"/>
    <mergeCell ref="B131:D131"/>
    <mergeCell ref="K103:L104"/>
    <mergeCell ref="K105:L106"/>
    <mergeCell ref="E101:F102"/>
    <mergeCell ref="J101:J102"/>
    <mergeCell ref="K101:L102"/>
    <mergeCell ref="M101:M102"/>
    <mergeCell ref="E103:F104"/>
    <mergeCell ref="G103:G104"/>
    <mergeCell ref="B115:D116"/>
    <mergeCell ref="B113:D114"/>
    <mergeCell ref="E113:F114"/>
    <mergeCell ref="E111:F112"/>
    <mergeCell ref="H113:I114"/>
    <mergeCell ref="J113:J114"/>
    <mergeCell ref="K113:L114"/>
    <mergeCell ref="K109:L110"/>
    <mergeCell ref="G115:G116"/>
    <mergeCell ref="G101:G102"/>
    <mergeCell ref="H101:I102"/>
    <mergeCell ref="E105:F106"/>
    <mergeCell ref="J111:J112"/>
    <mergeCell ref="H107:I108"/>
    <mergeCell ref="E115:F116"/>
    <mergeCell ref="H115:I116"/>
    <mergeCell ref="E130:V130"/>
    <mergeCell ref="H131:J131"/>
    <mergeCell ref="T111:V111"/>
    <mergeCell ref="G109:G110"/>
    <mergeCell ref="G107:G108"/>
    <mergeCell ref="J115:J116"/>
    <mergeCell ref="B109:D110"/>
    <mergeCell ref="B111:D112"/>
    <mergeCell ref="P136:P137"/>
    <mergeCell ref="T116:V116"/>
    <mergeCell ref="T137:V137"/>
    <mergeCell ref="H132:I133"/>
    <mergeCell ref="J134:J135"/>
    <mergeCell ref="H111:I112"/>
    <mergeCell ref="AH107:AJ108"/>
    <mergeCell ref="AH132:AJ133"/>
    <mergeCell ref="AH103:AJ104"/>
    <mergeCell ref="AB99:AD100"/>
    <mergeCell ref="AB101:AD102"/>
    <mergeCell ref="AB103:AD104"/>
    <mergeCell ref="AB105:AD106"/>
    <mergeCell ref="AB107:AD108"/>
    <mergeCell ref="AB109:AD110"/>
    <mergeCell ref="AB111:AD112"/>
    <mergeCell ref="AB113:AD114"/>
    <mergeCell ref="W130:Y131"/>
    <mergeCell ref="W132:Y133"/>
    <mergeCell ref="Q101:S102"/>
    <mergeCell ref="T104:V104"/>
    <mergeCell ref="T107:V107"/>
    <mergeCell ref="T110:V110"/>
    <mergeCell ref="T109:V109"/>
    <mergeCell ref="Q105:S106"/>
    <mergeCell ref="W113:Y114"/>
    <mergeCell ref="W115:Y116"/>
    <mergeCell ref="T133:V133"/>
    <mergeCell ref="N134:O135"/>
    <mergeCell ref="P134:P135"/>
    <mergeCell ref="K132:L133"/>
    <mergeCell ref="M132:M133"/>
    <mergeCell ref="P115:P116"/>
    <mergeCell ref="Y187:AB187"/>
    <mergeCell ref="AG192:AJ192"/>
    <mergeCell ref="AG190:AJ190"/>
    <mergeCell ref="AC191:AF191"/>
    <mergeCell ref="AG188:AJ188"/>
    <mergeCell ref="AE99:AG100"/>
    <mergeCell ref="AH99:AJ100"/>
    <mergeCell ref="AG189:AJ189"/>
    <mergeCell ref="AH134:AJ135"/>
    <mergeCell ref="Q144:S145"/>
    <mergeCell ref="T142:V142"/>
    <mergeCell ref="T140:V140"/>
    <mergeCell ref="P140:P141"/>
    <mergeCell ref="Q136:S137"/>
    <mergeCell ref="N136:O137"/>
    <mergeCell ref="T141:V141"/>
    <mergeCell ref="Q177:T177"/>
    <mergeCell ref="Q142:S143"/>
    <mergeCell ref="T145:V145"/>
    <mergeCell ref="U183:X184"/>
    <mergeCell ref="Y182:AB182"/>
    <mergeCell ref="U179:X180"/>
    <mergeCell ref="N144:O145"/>
    <mergeCell ref="P144:P145"/>
    <mergeCell ref="AG187:AJ187"/>
    <mergeCell ref="AG186:AJ186"/>
    <mergeCell ref="Z136:AA137"/>
    <mergeCell ref="W134:Y135"/>
    <mergeCell ref="Z115:AA116"/>
    <mergeCell ref="AH101:AJ102"/>
    <mergeCell ref="AE131:AG131"/>
    <mergeCell ref="AE132:AG133"/>
    <mergeCell ref="AC185:AF185"/>
    <mergeCell ref="AH138:AJ139"/>
    <mergeCell ref="AH144:AJ145"/>
    <mergeCell ref="AH140:AJ141"/>
    <mergeCell ref="Z134:AA135"/>
    <mergeCell ref="AH142:AJ143"/>
    <mergeCell ref="Z140:AA141"/>
    <mergeCell ref="AH146:AJ147"/>
    <mergeCell ref="AH148:AJ149"/>
    <mergeCell ref="Z142:AA143"/>
    <mergeCell ref="AE148:AG149"/>
    <mergeCell ref="AG182:AJ182"/>
    <mergeCell ref="AG179:AJ179"/>
    <mergeCell ref="AG183:AJ183"/>
    <mergeCell ref="Y181:AB181"/>
    <mergeCell ref="AC179:AF179"/>
    <mergeCell ref="F166:AD166"/>
    <mergeCell ref="T147:V147"/>
    <mergeCell ref="Q146:S147"/>
    <mergeCell ref="AC184:AF184"/>
    <mergeCell ref="Q179:R182"/>
    <mergeCell ref="M148:M149"/>
    <mergeCell ref="K146:L147"/>
    <mergeCell ref="M146:M147"/>
    <mergeCell ref="N146:O147"/>
    <mergeCell ref="P146:P147"/>
    <mergeCell ref="M181:N181"/>
    <mergeCell ref="Y201:AB201"/>
    <mergeCell ref="Y185:AB185"/>
    <mergeCell ref="Y191:AB191"/>
    <mergeCell ref="AC200:AF200"/>
    <mergeCell ref="AG199:AJ199"/>
    <mergeCell ref="Q191:R194"/>
    <mergeCell ref="M191:N191"/>
    <mergeCell ref="Y197:AB197"/>
    <mergeCell ref="AC193:AF193"/>
    <mergeCell ref="AC194:AF194"/>
    <mergeCell ref="M180:N180"/>
    <mergeCell ref="S183:T186"/>
    <mergeCell ref="S187:T190"/>
    <mergeCell ref="M190:N190"/>
    <mergeCell ref="M189:N189"/>
    <mergeCell ref="M183:N183"/>
    <mergeCell ref="O179:P182"/>
    <mergeCell ref="M185:N185"/>
    <mergeCell ref="Q187:R190"/>
    <mergeCell ref="Y186:AB186"/>
    <mergeCell ref="Y183:AB183"/>
    <mergeCell ref="O183:P186"/>
    <mergeCell ref="Y179:AB179"/>
    <mergeCell ref="U187:X188"/>
    <mergeCell ref="Y184:AB184"/>
    <mergeCell ref="AC182:AF182"/>
    <mergeCell ref="AG184:AJ184"/>
    <mergeCell ref="AC197:AF197"/>
    <mergeCell ref="AG197:AJ197"/>
    <mergeCell ref="AG195:AJ195"/>
    <mergeCell ref="AG193:AJ193"/>
    <mergeCell ref="S179:T182"/>
    <mergeCell ref="Q183:R186"/>
    <mergeCell ref="H184:I184"/>
    <mergeCell ref="M184:N184"/>
    <mergeCell ref="M186:N186"/>
    <mergeCell ref="J178:L178"/>
    <mergeCell ref="O195:P198"/>
    <mergeCell ref="O187:P190"/>
    <mergeCell ref="M197:N197"/>
    <mergeCell ref="M193:N193"/>
    <mergeCell ref="K187:L187"/>
    <mergeCell ref="H183:I183"/>
    <mergeCell ref="K195:L195"/>
    <mergeCell ref="H197:I197"/>
    <mergeCell ref="K197:L197"/>
    <mergeCell ref="H195:I195"/>
    <mergeCell ref="K196:L196"/>
    <mergeCell ref="G190:L190"/>
    <mergeCell ref="K181:L181"/>
    <mergeCell ref="K179:L179"/>
    <mergeCell ref="H181:I181"/>
    <mergeCell ref="M182:N182"/>
    <mergeCell ref="K184:L184"/>
    <mergeCell ref="M179:N179"/>
    <mergeCell ref="H188:I188"/>
    <mergeCell ref="H189:I189"/>
    <mergeCell ref="H179:I179"/>
    <mergeCell ref="M187:N187"/>
    <mergeCell ref="E148:F149"/>
    <mergeCell ref="G148:G149"/>
    <mergeCell ref="H187:I187"/>
    <mergeCell ref="K188:L188"/>
    <mergeCell ref="H191:I191"/>
    <mergeCell ref="O178:P178"/>
    <mergeCell ref="H180:I180"/>
    <mergeCell ref="K180:L180"/>
    <mergeCell ref="M178:N178"/>
    <mergeCell ref="P142:P143"/>
    <mergeCell ref="K138:L139"/>
    <mergeCell ref="P138:P139"/>
    <mergeCell ref="N140:O141"/>
    <mergeCell ref="B140:D141"/>
    <mergeCell ref="B144:D145"/>
    <mergeCell ref="E144:F145"/>
    <mergeCell ref="G144:G145"/>
    <mergeCell ref="B148:D149"/>
    <mergeCell ref="E138:F139"/>
    <mergeCell ref="K144:L145"/>
    <mergeCell ref="K140:L141"/>
    <mergeCell ref="E146:F147"/>
    <mergeCell ref="G146:G147"/>
    <mergeCell ref="H146:I147"/>
    <mergeCell ref="J148:J149"/>
    <mergeCell ref="M144:M145"/>
    <mergeCell ref="J146:J147"/>
    <mergeCell ref="N148:O149"/>
    <mergeCell ref="P148:P149"/>
    <mergeCell ref="H148:I149"/>
    <mergeCell ref="M142:M143"/>
    <mergeCell ref="N142:O143"/>
    <mergeCell ref="H144:I145"/>
    <mergeCell ref="J144:J145"/>
    <mergeCell ref="M207:N207"/>
    <mergeCell ref="M194:N194"/>
    <mergeCell ref="H192:I192"/>
    <mergeCell ref="K192:L192"/>
    <mergeCell ref="M192:N192"/>
    <mergeCell ref="G194:L194"/>
    <mergeCell ref="K189:L189"/>
    <mergeCell ref="B177:F178"/>
    <mergeCell ref="B142:D143"/>
    <mergeCell ref="H136:I137"/>
    <mergeCell ref="E136:F137"/>
    <mergeCell ref="B146:D147"/>
    <mergeCell ref="B195:F198"/>
    <mergeCell ref="H185:I185"/>
    <mergeCell ref="K185:L185"/>
    <mergeCell ref="B187:F190"/>
    <mergeCell ref="B183:F186"/>
    <mergeCell ref="K183:L183"/>
    <mergeCell ref="B191:F194"/>
    <mergeCell ref="H193:I193"/>
    <mergeCell ref="K193:L193"/>
    <mergeCell ref="K191:L191"/>
    <mergeCell ref="G138:G139"/>
    <mergeCell ref="H142:I143"/>
    <mergeCell ref="J142:J143"/>
    <mergeCell ref="K142:L143"/>
    <mergeCell ref="K136:L137"/>
    <mergeCell ref="K148:L149"/>
    <mergeCell ref="B179:B182"/>
    <mergeCell ref="C179:F182"/>
    <mergeCell ref="M138:M139"/>
    <mergeCell ref="N138:O139"/>
    <mergeCell ref="L259:N259"/>
    <mergeCell ref="R312:AJ312"/>
    <mergeCell ref="L260:N260"/>
    <mergeCell ref="L252:N252"/>
    <mergeCell ref="AA291:AC291"/>
    <mergeCell ref="V292:Z292"/>
    <mergeCell ref="Y208:AB208"/>
    <mergeCell ref="M208:N208"/>
    <mergeCell ref="M212:N212"/>
    <mergeCell ref="B199:F202"/>
    <mergeCell ref="H205:I205"/>
    <mergeCell ref="K201:L201"/>
    <mergeCell ref="H201:I201"/>
    <mergeCell ref="B211:F214"/>
    <mergeCell ref="H211:I211"/>
    <mergeCell ref="K211:L211"/>
    <mergeCell ref="H213:I213"/>
    <mergeCell ref="K200:L200"/>
    <mergeCell ref="G214:L214"/>
    <mergeCell ref="M201:N201"/>
    <mergeCell ref="M214:N214"/>
    <mergeCell ref="K204:L204"/>
    <mergeCell ref="M204:N204"/>
    <mergeCell ref="M205:N205"/>
    <mergeCell ref="M202:N202"/>
    <mergeCell ref="K203:L203"/>
    <mergeCell ref="M203:N203"/>
    <mergeCell ref="K213:L213"/>
    <mergeCell ref="G210:L210"/>
    <mergeCell ref="H207:I207"/>
    <mergeCell ref="K207:L207"/>
    <mergeCell ref="H208:I208"/>
    <mergeCell ref="O345:T345"/>
    <mergeCell ref="M346:N346"/>
    <mergeCell ref="G304:K304"/>
    <mergeCell ref="G362:J362"/>
    <mergeCell ref="G360:J360"/>
    <mergeCell ref="U345:AA345"/>
    <mergeCell ref="Y238:AD238"/>
    <mergeCell ref="AG236:AI236"/>
    <mergeCell ref="AG251:AI251"/>
    <mergeCell ref="Z252:AF252"/>
    <mergeCell ref="L226:N226"/>
    <mergeCell ref="P226:S227"/>
    <mergeCell ref="X233:AA233"/>
    <mergeCell ref="AH340:AJ340"/>
    <mergeCell ref="L256:N256"/>
    <mergeCell ref="L257:N257"/>
    <mergeCell ref="AG242:AI242"/>
    <mergeCell ref="X238:X243"/>
    <mergeCell ref="AG238:AI238"/>
    <mergeCell ref="AG243:AI243"/>
    <mergeCell ref="Z254:AF254"/>
    <mergeCell ref="P240:S240"/>
    <mergeCell ref="P234:S234"/>
    <mergeCell ref="Y240:AD240"/>
    <mergeCell ref="X255:Z255"/>
    <mergeCell ref="X237:AE237"/>
    <mergeCell ref="AA297:AC297"/>
    <mergeCell ref="AB304:AF304"/>
    <mergeCell ref="AG304:AJ304"/>
    <mergeCell ref="AI296:AJ296"/>
    <mergeCell ref="AB362:AC362"/>
    <mergeCell ref="K362:M362"/>
    <mergeCell ref="W362:AA362"/>
    <mergeCell ref="K361:M361"/>
    <mergeCell ref="N362:O362"/>
    <mergeCell ref="W361:AA361"/>
    <mergeCell ref="AB305:AE305"/>
    <mergeCell ref="V297:Z297"/>
    <mergeCell ref="AA327:AH327"/>
    <mergeCell ref="AG303:AJ303"/>
    <mergeCell ref="R313:AJ318"/>
    <mergeCell ref="AB338:AE338"/>
    <mergeCell ref="AB337:AE337"/>
    <mergeCell ref="AH343:AJ343"/>
    <mergeCell ref="K359:M359"/>
    <mergeCell ref="AB342:AE342"/>
    <mergeCell ref="U346:AA346"/>
    <mergeCell ref="AH345:AJ345"/>
    <mergeCell ref="N359:O359"/>
    <mergeCell ref="AF338:AG338"/>
    <mergeCell ref="AH339:AJ339"/>
    <mergeCell ref="K342:L342"/>
    <mergeCell ref="AD362:AJ362"/>
    <mergeCell ref="N361:O361"/>
    <mergeCell ref="AD360:AJ360"/>
    <mergeCell ref="AD361:AJ361"/>
    <mergeCell ref="AH338:AJ338"/>
    <mergeCell ref="M297:N297"/>
    <mergeCell ref="AD358:AJ358"/>
    <mergeCell ref="AF340:AG340"/>
    <mergeCell ref="AH341:AJ341"/>
    <mergeCell ref="U341:AA341"/>
    <mergeCell ref="P237:S237"/>
    <mergeCell ref="U337:AA337"/>
    <mergeCell ref="O337:T337"/>
    <mergeCell ref="L327:M327"/>
    <mergeCell ref="L328:M328"/>
    <mergeCell ref="M340:N340"/>
    <mergeCell ref="M339:N339"/>
    <mergeCell ref="M291:N291"/>
    <mergeCell ref="B289:F290"/>
    <mergeCell ref="L246:N247"/>
    <mergeCell ref="K289:L290"/>
    <mergeCell ref="O246:O247"/>
    <mergeCell ref="B283:K283"/>
    <mergeCell ref="B291:B292"/>
    <mergeCell ref="C253:C255"/>
    <mergeCell ref="AG296:AH296"/>
    <mergeCell ref="B258:B260"/>
    <mergeCell ref="V289:Z290"/>
    <mergeCell ref="X258:AJ260"/>
    <mergeCell ref="G305:K305"/>
    <mergeCell ref="B295:F295"/>
    <mergeCell ref="B305:F305"/>
    <mergeCell ref="B297:F297"/>
    <mergeCell ref="B296:F296"/>
    <mergeCell ref="L258:N258"/>
    <mergeCell ref="P256:S257"/>
    <mergeCell ref="G338:J338"/>
    <mergeCell ref="AA331:AH331"/>
    <mergeCell ref="U338:AA338"/>
    <mergeCell ref="U339:AA339"/>
    <mergeCell ref="D229:D234"/>
    <mergeCell ref="L234:N234"/>
    <mergeCell ref="L232:N232"/>
    <mergeCell ref="X235:AC235"/>
    <mergeCell ref="Y242:AD242"/>
    <mergeCell ref="X230:AA230"/>
    <mergeCell ref="X231:AA231"/>
    <mergeCell ref="G325:K325"/>
    <mergeCell ref="B362:F362"/>
    <mergeCell ref="G340:J340"/>
    <mergeCell ref="K340:L340"/>
    <mergeCell ref="O344:T344"/>
    <mergeCell ref="B361:F361"/>
    <mergeCell ref="B360:F360"/>
    <mergeCell ref="AH344:AJ344"/>
    <mergeCell ref="AF345:AG345"/>
    <mergeCell ref="AB346:AE346"/>
    <mergeCell ref="AB361:AC361"/>
    <mergeCell ref="AB359:AC359"/>
    <mergeCell ref="U340:AA340"/>
    <mergeCell ref="B343:F343"/>
    <mergeCell ref="B347:F347"/>
    <mergeCell ref="U343:AA343"/>
    <mergeCell ref="AB343:AE343"/>
    <mergeCell ref="AH342:AJ342"/>
    <mergeCell ref="G361:J361"/>
    <mergeCell ref="M345:N345"/>
    <mergeCell ref="G346:J346"/>
    <mergeCell ref="B346:F346"/>
    <mergeCell ref="K345:L345"/>
    <mergeCell ref="Y241:AD241"/>
    <mergeCell ref="AG241:AI241"/>
    <mergeCell ref="K346:L346"/>
    <mergeCell ref="G347:J347"/>
    <mergeCell ref="M347:N347"/>
    <mergeCell ref="M344:N344"/>
    <mergeCell ref="AB347:AE347"/>
    <mergeCell ref="K339:L339"/>
    <mergeCell ref="G327:K327"/>
    <mergeCell ref="AF336:AG336"/>
    <mergeCell ref="AH347:AJ347"/>
    <mergeCell ref="AF337:AG337"/>
    <mergeCell ref="AA330:AH330"/>
    <mergeCell ref="G328:K328"/>
    <mergeCell ref="N329:O329"/>
    <mergeCell ref="Q326:V326"/>
    <mergeCell ref="Q327:V327"/>
    <mergeCell ref="G326:K326"/>
    <mergeCell ref="O336:T336"/>
    <mergeCell ref="O341:T341"/>
    <mergeCell ref="AF343:AG343"/>
    <mergeCell ref="AB340:AE340"/>
    <mergeCell ref="M341:N341"/>
    <mergeCell ref="AB341:AE341"/>
    <mergeCell ref="O340:T340"/>
    <mergeCell ref="M343:N343"/>
    <mergeCell ref="O343:T343"/>
    <mergeCell ref="U342:AA342"/>
    <mergeCell ref="U344:AA344"/>
    <mergeCell ref="O347:T347"/>
    <mergeCell ref="M342:N342"/>
    <mergeCell ref="K347:L347"/>
    <mergeCell ref="G331:K331"/>
    <mergeCell ref="K338:L338"/>
    <mergeCell ref="B344:F344"/>
    <mergeCell ref="B345:F345"/>
    <mergeCell ref="G345:J345"/>
    <mergeCell ref="B342:F342"/>
    <mergeCell ref="K360:M360"/>
    <mergeCell ref="G343:J343"/>
    <mergeCell ref="N360:O360"/>
    <mergeCell ref="O346:T346"/>
    <mergeCell ref="AB344:AE344"/>
    <mergeCell ref="AF342:AG342"/>
    <mergeCell ref="A348:B348"/>
    <mergeCell ref="G342:J342"/>
    <mergeCell ref="AF347:AG347"/>
    <mergeCell ref="O342:T342"/>
    <mergeCell ref="U347:AA347"/>
    <mergeCell ref="AB358:AC358"/>
    <mergeCell ref="W359:AA359"/>
    <mergeCell ref="P359:V359"/>
    <mergeCell ref="AB345:AE345"/>
    <mergeCell ref="AF346:AG346"/>
    <mergeCell ref="G344:J344"/>
    <mergeCell ref="N358:O358"/>
    <mergeCell ref="K344:L344"/>
    <mergeCell ref="AB360:AC360"/>
    <mergeCell ref="AF344:AG344"/>
    <mergeCell ref="AD359:AJ359"/>
    <mergeCell ref="C359:F359"/>
    <mergeCell ref="G359:J359"/>
    <mergeCell ref="W357:AJ357"/>
    <mergeCell ref="W360:AA360"/>
    <mergeCell ref="K343:L343"/>
    <mergeCell ref="AH346:AJ346"/>
    <mergeCell ref="B341:F341"/>
    <mergeCell ref="K337:L337"/>
    <mergeCell ref="M338:N338"/>
    <mergeCell ref="B338:F338"/>
    <mergeCell ref="K341:L341"/>
    <mergeCell ref="B326:F326"/>
    <mergeCell ref="G339:J339"/>
    <mergeCell ref="B339:F339"/>
    <mergeCell ref="O338:T338"/>
    <mergeCell ref="Q329:V329"/>
    <mergeCell ref="Q331:V331"/>
    <mergeCell ref="Q330:V330"/>
    <mergeCell ref="L329:M329"/>
    <mergeCell ref="U336:AA336"/>
    <mergeCell ref="AA329:AH329"/>
    <mergeCell ref="W331:Z331"/>
    <mergeCell ref="W328:Z328"/>
    <mergeCell ref="W329:Z329"/>
    <mergeCell ref="W326:Z326"/>
    <mergeCell ref="G341:J341"/>
    <mergeCell ref="B340:F340"/>
    <mergeCell ref="M337:N337"/>
    <mergeCell ref="K336:L336"/>
    <mergeCell ref="B327:F327"/>
    <mergeCell ref="B329:F329"/>
    <mergeCell ref="L326:M326"/>
    <mergeCell ref="N327:O327"/>
    <mergeCell ref="B336:B337"/>
    <mergeCell ref="G329:K329"/>
    <mergeCell ref="AB336:AE336"/>
    <mergeCell ref="AF335:AG335"/>
    <mergeCell ref="AA326:AH326"/>
    <mergeCell ref="O339:T339"/>
    <mergeCell ref="G330:K330"/>
    <mergeCell ref="AA328:AH328"/>
    <mergeCell ref="AG307:AJ307"/>
    <mergeCell ref="M298:N298"/>
    <mergeCell ref="AB307:AE307"/>
    <mergeCell ref="AA298:AC298"/>
    <mergeCell ref="AD297:AF297"/>
    <mergeCell ref="AG297:AH297"/>
    <mergeCell ref="C325:F325"/>
    <mergeCell ref="G307:K307"/>
    <mergeCell ref="W325:Z325"/>
    <mergeCell ref="N325:O325"/>
    <mergeCell ref="AI298:AJ298"/>
    <mergeCell ref="AG298:AH298"/>
    <mergeCell ref="N331:O331"/>
    <mergeCell ref="L330:M330"/>
    <mergeCell ref="L331:M331"/>
    <mergeCell ref="W330:Z330"/>
    <mergeCell ref="W327:Z327"/>
    <mergeCell ref="AH337:AJ337"/>
    <mergeCell ref="N330:O330"/>
    <mergeCell ref="N326:O326"/>
    <mergeCell ref="AH335:AJ335"/>
    <mergeCell ref="AF339:AG339"/>
    <mergeCell ref="AB339:AE339"/>
    <mergeCell ref="C336:F336"/>
    <mergeCell ref="D244:K244"/>
    <mergeCell ref="D245:K245"/>
    <mergeCell ref="L244:N244"/>
    <mergeCell ref="D250:K250"/>
    <mergeCell ref="AD296:AF296"/>
    <mergeCell ref="AD293:AF293"/>
    <mergeCell ref="K294:L294"/>
    <mergeCell ref="AG305:AJ305"/>
    <mergeCell ref="G295:J295"/>
    <mergeCell ref="G306:K306"/>
    <mergeCell ref="K296:L296"/>
    <mergeCell ref="L325:M325"/>
    <mergeCell ref="B298:F298"/>
    <mergeCell ref="V296:Z296"/>
    <mergeCell ref="V295:Z295"/>
    <mergeCell ref="G296:J296"/>
    <mergeCell ref="M294:N294"/>
    <mergeCell ref="K295:L295"/>
    <mergeCell ref="G294:J294"/>
    <mergeCell ref="M295:N295"/>
    <mergeCell ref="AG306:AJ306"/>
    <mergeCell ref="M289:U290"/>
    <mergeCell ref="M292:N292"/>
    <mergeCell ref="K291:L291"/>
    <mergeCell ref="K292:L292"/>
    <mergeCell ref="C258:K258"/>
    <mergeCell ref="AI293:AJ293"/>
    <mergeCell ref="AI297:AJ297"/>
    <mergeCell ref="L254:N254"/>
    <mergeCell ref="L255:N255"/>
    <mergeCell ref="AD298:AF298"/>
    <mergeCell ref="X305:AA305"/>
    <mergeCell ref="P244:S244"/>
    <mergeCell ref="X252:X254"/>
    <mergeCell ref="B228:B242"/>
    <mergeCell ref="D235:D241"/>
    <mergeCell ref="P245:S245"/>
    <mergeCell ref="P243:S243"/>
    <mergeCell ref="AI291:AJ291"/>
    <mergeCell ref="AI295:AJ295"/>
    <mergeCell ref="AI292:AJ292"/>
    <mergeCell ref="AA292:AC292"/>
    <mergeCell ref="AB306:AE306"/>
    <mergeCell ref="V298:Z298"/>
    <mergeCell ref="AA296:AC296"/>
    <mergeCell ref="G289:J290"/>
    <mergeCell ref="C252:K252"/>
    <mergeCell ref="T258:W260"/>
    <mergeCell ref="G291:J291"/>
    <mergeCell ref="G292:J292"/>
    <mergeCell ref="B293:F293"/>
    <mergeCell ref="G293:J293"/>
    <mergeCell ref="C291:F291"/>
    <mergeCell ref="C292:F292"/>
    <mergeCell ref="B294:F294"/>
    <mergeCell ref="C304:F304"/>
    <mergeCell ref="AG237:AI237"/>
    <mergeCell ref="P252:S255"/>
    <mergeCell ref="T251:V251"/>
    <mergeCell ref="L241:N241"/>
    <mergeCell ref="L242:O242"/>
    <mergeCell ref="V294:Z294"/>
    <mergeCell ref="C256:K256"/>
    <mergeCell ref="T244:W244"/>
    <mergeCell ref="Z253:AF253"/>
    <mergeCell ref="X251:AF251"/>
    <mergeCell ref="AA293:AC293"/>
    <mergeCell ref="AD291:AF291"/>
    <mergeCell ref="AA289:AC290"/>
    <mergeCell ref="P242:S242"/>
    <mergeCell ref="L243:N243"/>
    <mergeCell ref="AG290:AH290"/>
    <mergeCell ref="AG291:AH291"/>
    <mergeCell ref="AD292:AF292"/>
    <mergeCell ref="P258:S260"/>
    <mergeCell ref="AG294:AH294"/>
    <mergeCell ref="T252:W255"/>
    <mergeCell ref="T250:V250"/>
    <mergeCell ref="Y252:Y254"/>
    <mergeCell ref="AG254:AJ254"/>
    <mergeCell ref="U585:W585"/>
    <mergeCell ref="U580:X580"/>
    <mergeCell ref="Y580:AA580"/>
    <mergeCell ref="U579:W579"/>
    <mergeCell ref="Y579:AA579"/>
    <mergeCell ref="AC579:AE579"/>
    <mergeCell ref="AC583:AE583"/>
    <mergeCell ref="AC580:AE580"/>
    <mergeCell ref="AC585:AE585"/>
    <mergeCell ref="Y584:AA584"/>
    <mergeCell ref="Y572:AA572"/>
    <mergeCell ref="AC572:AE572"/>
    <mergeCell ref="U583:W583"/>
    <mergeCell ref="Y583:AA583"/>
    <mergeCell ref="AG585:AI585"/>
    <mergeCell ref="Y578:AA578"/>
    <mergeCell ref="Y585:AA585"/>
    <mergeCell ref="Y582:AA582"/>
    <mergeCell ref="AG583:AI583"/>
    <mergeCell ref="AG584:AI584"/>
    <mergeCell ref="AG582:AI582"/>
    <mergeCell ref="Q582:T582"/>
    <mergeCell ref="U582:X582"/>
    <mergeCell ref="Q566:T566"/>
    <mergeCell ref="Y568:AA568"/>
    <mergeCell ref="AC568:AE568"/>
    <mergeCell ref="AD289:AF290"/>
    <mergeCell ref="AA255:AJ255"/>
    <mergeCell ref="AI290:AJ290"/>
    <mergeCell ref="C257:K257"/>
    <mergeCell ref="AG572:AI572"/>
    <mergeCell ref="Q569:S569"/>
    <mergeCell ref="Q570:T570"/>
    <mergeCell ref="T256:W257"/>
    <mergeCell ref="B284:AJ286"/>
    <mergeCell ref="AD294:AF294"/>
    <mergeCell ref="X256:AJ257"/>
    <mergeCell ref="C259:C260"/>
    <mergeCell ref="AI294:AJ294"/>
    <mergeCell ref="AA294:AC294"/>
    <mergeCell ref="AG292:AH292"/>
    <mergeCell ref="B307:F307"/>
    <mergeCell ref="C337:F337"/>
    <mergeCell ref="M336:N336"/>
    <mergeCell ref="N328:O328"/>
    <mergeCell ref="B330:F330"/>
    <mergeCell ref="B328:F328"/>
    <mergeCell ref="K335:L335"/>
    <mergeCell ref="AG577:AI577"/>
    <mergeCell ref="Y565:AA565"/>
    <mergeCell ref="AC563:AE563"/>
    <mergeCell ref="AG574:AI574"/>
    <mergeCell ref="Q575:S575"/>
    <mergeCell ref="U575:W575"/>
    <mergeCell ref="Y575:AA575"/>
    <mergeCell ref="AC575:AE575"/>
    <mergeCell ref="AG575:AI575"/>
    <mergeCell ref="P550:P551"/>
    <mergeCell ref="U552:X552"/>
    <mergeCell ref="U550:X550"/>
    <mergeCell ref="Q550:T550"/>
    <mergeCell ref="Y550:AA550"/>
    <mergeCell ref="P554:P555"/>
    <mergeCell ref="Q555:S555"/>
    <mergeCell ref="Q546:T546"/>
    <mergeCell ref="AC548:AE548"/>
    <mergeCell ref="Q549:S549"/>
    <mergeCell ref="Q551:S551"/>
    <mergeCell ref="U551:W551"/>
    <mergeCell ref="U553:W553"/>
    <mergeCell ref="AG562:AI562"/>
    <mergeCell ref="AG556:AI556"/>
    <mergeCell ref="U559:W559"/>
    <mergeCell ref="U558:X558"/>
    <mergeCell ref="Y564:AA564"/>
    <mergeCell ref="Y557:AA557"/>
    <mergeCell ref="AC557:AE557"/>
    <mergeCell ref="AG557:AI557"/>
    <mergeCell ref="U567:W567"/>
    <mergeCell ref="U566:X566"/>
    <mergeCell ref="V293:Z293"/>
    <mergeCell ref="B314:B317"/>
    <mergeCell ref="D315:P317"/>
    <mergeCell ref="B306:F306"/>
    <mergeCell ref="B331:F331"/>
    <mergeCell ref="K293:L293"/>
    <mergeCell ref="M293:N293"/>
    <mergeCell ref="Q325:V325"/>
    <mergeCell ref="AA325:AH325"/>
    <mergeCell ref="AA295:AC295"/>
    <mergeCell ref="AG293:AH293"/>
    <mergeCell ref="Q328:V328"/>
    <mergeCell ref="X306:AA306"/>
    <mergeCell ref="X307:AA307"/>
    <mergeCell ref="AB303:AF303"/>
    <mergeCell ref="X303:AA303"/>
    <mergeCell ref="G298:J298"/>
    <mergeCell ref="K298:L298"/>
    <mergeCell ref="L324:M324"/>
    <mergeCell ref="A319:B319"/>
    <mergeCell ref="M296:N296"/>
    <mergeCell ref="K297:L297"/>
    <mergeCell ref="G297:J297"/>
    <mergeCell ref="AG295:AH295"/>
    <mergeCell ref="AD295:AF295"/>
    <mergeCell ref="U570:X570"/>
    <mergeCell ref="Y570:AA570"/>
    <mergeCell ref="U581:W581"/>
    <mergeCell ref="U577:W577"/>
    <mergeCell ref="Y577:AA577"/>
    <mergeCell ref="AC577:AE577"/>
    <mergeCell ref="Q580:T580"/>
    <mergeCell ref="Q573:S573"/>
    <mergeCell ref="U573:W573"/>
    <mergeCell ref="Y573:AA573"/>
    <mergeCell ref="Q559:S559"/>
    <mergeCell ref="Q561:S561"/>
    <mergeCell ref="Q560:T560"/>
    <mergeCell ref="U561:W561"/>
    <mergeCell ref="Y561:AA561"/>
    <mergeCell ref="AC561:AE561"/>
    <mergeCell ref="Y562:AA562"/>
    <mergeCell ref="AC562:AE562"/>
    <mergeCell ref="Y560:AA560"/>
    <mergeCell ref="AC560:AE560"/>
    <mergeCell ref="U560:X560"/>
    <mergeCell ref="Q583:S583"/>
    <mergeCell ref="AC573:AE573"/>
    <mergeCell ref="AG573:AI573"/>
    <mergeCell ref="Q576:T576"/>
    <mergeCell ref="Q577:S577"/>
    <mergeCell ref="Y574:AA574"/>
    <mergeCell ref="AC574:AE574"/>
    <mergeCell ref="Q563:S563"/>
    <mergeCell ref="Q565:S565"/>
    <mergeCell ref="U562:X562"/>
    <mergeCell ref="Q564:T564"/>
    <mergeCell ref="Y581:AA581"/>
    <mergeCell ref="AG579:AI579"/>
    <mergeCell ref="AG563:AI563"/>
    <mergeCell ref="U563:W563"/>
    <mergeCell ref="AC564:AE564"/>
    <mergeCell ref="AG564:AI564"/>
    <mergeCell ref="Y563:AA563"/>
    <mergeCell ref="AC565:AE565"/>
    <mergeCell ref="AG565:AI565"/>
    <mergeCell ref="Q567:S567"/>
    <mergeCell ref="Q581:S581"/>
    <mergeCell ref="AC582:AE582"/>
    <mergeCell ref="AC581:AE581"/>
    <mergeCell ref="AG581:AI581"/>
    <mergeCell ref="AG580:AI580"/>
    <mergeCell ref="AG571:AI571"/>
    <mergeCell ref="U568:X568"/>
    <mergeCell ref="U572:X572"/>
    <mergeCell ref="AC571:AE571"/>
    <mergeCell ref="AG570:AI570"/>
    <mergeCell ref="Y566:AA566"/>
    <mergeCell ref="U584:X584"/>
    <mergeCell ref="AG578:AI578"/>
    <mergeCell ref="AC578:AE578"/>
    <mergeCell ref="AC570:AE570"/>
    <mergeCell ref="U571:W571"/>
    <mergeCell ref="Y571:AA571"/>
    <mergeCell ref="AG560:AI560"/>
    <mergeCell ref="Y559:AA559"/>
    <mergeCell ref="Y558:AA558"/>
    <mergeCell ref="AC558:AE558"/>
    <mergeCell ref="AG558:AI558"/>
    <mergeCell ref="AC559:AE559"/>
    <mergeCell ref="AG559:AI559"/>
    <mergeCell ref="U556:X556"/>
    <mergeCell ref="AC584:AE584"/>
    <mergeCell ref="U565:W565"/>
    <mergeCell ref="U564:X564"/>
    <mergeCell ref="AG567:AI567"/>
    <mergeCell ref="AG569:AI569"/>
    <mergeCell ref="AC566:AE566"/>
    <mergeCell ref="AG566:AI566"/>
    <mergeCell ref="AG568:AI568"/>
    <mergeCell ref="Y567:AA567"/>
    <mergeCell ref="AC567:AE567"/>
    <mergeCell ref="U569:W569"/>
    <mergeCell ref="Y569:AA569"/>
    <mergeCell ref="AC569:AE569"/>
    <mergeCell ref="U576:X576"/>
    <mergeCell ref="Y576:AA576"/>
    <mergeCell ref="AC576:AE576"/>
    <mergeCell ref="U578:X578"/>
    <mergeCell ref="U574:X574"/>
    <mergeCell ref="U547:W547"/>
    <mergeCell ref="Y547:AA547"/>
    <mergeCell ref="Y556:AA556"/>
    <mergeCell ref="AC556:AE556"/>
    <mergeCell ref="Q556:T556"/>
    <mergeCell ref="AC547:AE547"/>
    <mergeCell ref="Q553:S553"/>
    <mergeCell ref="U549:W549"/>
    <mergeCell ref="Y549:AA549"/>
    <mergeCell ref="AC549:AE549"/>
    <mergeCell ref="Q548:T548"/>
    <mergeCell ref="U548:X548"/>
    <mergeCell ref="Y548:AA548"/>
    <mergeCell ref="Q554:T554"/>
    <mergeCell ref="AC550:AE550"/>
    <mergeCell ref="Y551:AA551"/>
    <mergeCell ref="AC551:AE551"/>
    <mergeCell ref="AG550:AI550"/>
    <mergeCell ref="AG553:AI553"/>
    <mergeCell ref="AG554:AI554"/>
    <mergeCell ref="Q557:S557"/>
    <mergeCell ref="Q533:S533"/>
    <mergeCell ref="Q532:T532"/>
    <mergeCell ref="Q544:T544"/>
    <mergeCell ref="Q539:S539"/>
    <mergeCell ref="AG534:AI534"/>
    <mergeCell ref="AG533:AI533"/>
    <mergeCell ref="AG545:AJ545"/>
    <mergeCell ref="Y539:AA539"/>
    <mergeCell ref="AC539:AE539"/>
    <mergeCell ref="AG539:AI539"/>
    <mergeCell ref="Y536:AA536"/>
    <mergeCell ref="AC536:AE536"/>
    <mergeCell ref="AG536:AI536"/>
    <mergeCell ref="AC535:AE535"/>
    <mergeCell ref="AG535:AI535"/>
    <mergeCell ref="Y532:AA532"/>
    <mergeCell ref="AC532:AE532"/>
    <mergeCell ref="AG546:AI546"/>
    <mergeCell ref="AC552:AE552"/>
    <mergeCell ref="Y553:AA553"/>
    <mergeCell ref="AC553:AE553"/>
    <mergeCell ref="Y554:AA554"/>
    <mergeCell ref="AC554:AE554"/>
    <mergeCell ref="AC555:AE555"/>
    <mergeCell ref="Y546:AA546"/>
    <mergeCell ref="AC546:AE546"/>
    <mergeCell ref="U546:X546"/>
    <mergeCell ref="Q547:S547"/>
    <mergeCell ref="Q531:S531"/>
    <mergeCell ref="Q530:T530"/>
    <mergeCell ref="AG548:AI548"/>
    <mergeCell ref="AG544:AJ544"/>
    <mergeCell ref="AC516:AE516"/>
    <mergeCell ref="AG516:AI516"/>
    <mergeCell ref="Q514:T514"/>
    <mergeCell ref="Q521:S521"/>
    <mergeCell ref="Q522:T522"/>
    <mergeCell ref="Y522:AA522"/>
    <mergeCell ref="AC521:AE521"/>
    <mergeCell ref="AC524:AE524"/>
    <mergeCell ref="Y524:AA524"/>
    <mergeCell ref="AG522:AI522"/>
    <mergeCell ref="AC519:AE519"/>
    <mergeCell ref="AG520:AI520"/>
    <mergeCell ref="Y515:AA515"/>
    <mergeCell ref="AG526:AI526"/>
    <mergeCell ref="Y527:AA527"/>
    <mergeCell ref="Y529:AA529"/>
    <mergeCell ref="AC529:AE529"/>
    <mergeCell ref="AC527:AE527"/>
    <mergeCell ref="AG527:AI527"/>
    <mergeCell ref="AC526:AE526"/>
    <mergeCell ref="Y537:AA537"/>
    <mergeCell ref="AC537:AE537"/>
    <mergeCell ref="AG537:AI537"/>
    <mergeCell ref="Y538:AA538"/>
    <mergeCell ref="AC538:AE538"/>
    <mergeCell ref="AG538:AI538"/>
    <mergeCell ref="Y534:AA534"/>
    <mergeCell ref="AC534:AE534"/>
    <mergeCell ref="B495:B497"/>
    <mergeCell ref="Q479:T479"/>
    <mergeCell ref="Q477:T477"/>
    <mergeCell ref="U468:AA468"/>
    <mergeCell ref="Q476:T476"/>
    <mergeCell ref="A470:B470"/>
    <mergeCell ref="B498:B499"/>
    <mergeCell ref="M508:O509"/>
    <mergeCell ref="P506:P507"/>
    <mergeCell ref="M495:X495"/>
    <mergeCell ref="C500:F501"/>
    <mergeCell ref="C502:F503"/>
    <mergeCell ref="G500:J501"/>
    <mergeCell ref="C506:F507"/>
    <mergeCell ref="G502:J503"/>
    <mergeCell ref="G504:J505"/>
    <mergeCell ref="C504:F505"/>
    <mergeCell ref="W476:AB476"/>
    <mergeCell ref="W477:AB477"/>
    <mergeCell ref="G508:J509"/>
    <mergeCell ref="K508:L509"/>
    <mergeCell ref="P508:P509"/>
    <mergeCell ref="C498:F499"/>
    <mergeCell ref="M502:O503"/>
    <mergeCell ref="M498:O499"/>
    <mergeCell ref="G498:J499"/>
    <mergeCell ref="Q499:S499"/>
    <mergeCell ref="Q508:T508"/>
    <mergeCell ref="G495:J497"/>
    <mergeCell ref="Q503:S503"/>
    <mergeCell ref="AB469:AF469"/>
    <mergeCell ref="B506:B507"/>
    <mergeCell ref="P512:P513"/>
    <mergeCell ref="K512:L513"/>
    <mergeCell ref="Q511:S511"/>
    <mergeCell ref="Q507:S507"/>
    <mergeCell ref="Q506:T506"/>
    <mergeCell ref="Q504:T504"/>
    <mergeCell ref="P498:P499"/>
    <mergeCell ref="U506:X506"/>
    <mergeCell ref="AC518:AE518"/>
    <mergeCell ref="AC517:AE517"/>
    <mergeCell ref="I479:L479"/>
    <mergeCell ref="F492:M492"/>
    <mergeCell ref="M496:P497"/>
    <mergeCell ref="D478:D479"/>
    <mergeCell ref="K466:P466"/>
    <mergeCell ref="K467:P467"/>
    <mergeCell ref="K469:P469"/>
    <mergeCell ref="I477:L477"/>
    <mergeCell ref="I478:L478"/>
    <mergeCell ref="AC476:AJ476"/>
    <mergeCell ref="AG517:AI517"/>
    <mergeCell ref="C514:F515"/>
    <mergeCell ref="C478:C479"/>
    <mergeCell ref="Q478:T478"/>
    <mergeCell ref="K500:L501"/>
    <mergeCell ref="M504:O505"/>
    <mergeCell ref="P504:P505"/>
    <mergeCell ref="K502:L503"/>
    <mergeCell ref="G506:J507"/>
    <mergeCell ref="K506:L507"/>
    <mergeCell ref="U498:X498"/>
    <mergeCell ref="K498:L499"/>
    <mergeCell ref="AG500:AI500"/>
    <mergeCell ref="AG518:AI518"/>
    <mergeCell ref="Y503:AA503"/>
    <mergeCell ref="Y498:AA498"/>
    <mergeCell ref="AG524:AI524"/>
    <mergeCell ref="Y525:AA525"/>
    <mergeCell ref="AC525:AE525"/>
    <mergeCell ref="AG513:AI513"/>
    <mergeCell ref="W478:AB478"/>
    <mergeCell ref="AC512:AE512"/>
    <mergeCell ref="AG512:AI512"/>
    <mergeCell ref="AG510:AI510"/>
    <mergeCell ref="Y514:AA514"/>
    <mergeCell ref="AG525:AI525"/>
    <mergeCell ref="AG502:AI502"/>
    <mergeCell ref="AC500:AE500"/>
    <mergeCell ref="Y512:AA512"/>
    <mergeCell ref="Y511:AA511"/>
    <mergeCell ref="AG511:AI511"/>
    <mergeCell ref="Y513:AA513"/>
    <mergeCell ref="U512:X512"/>
    <mergeCell ref="AG509:AI509"/>
    <mergeCell ref="AG507:AI507"/>
    <mergeCell ref="AG521:AI521"/>
    <mergeCell ref="AC502:AE502"/>
    <mergeCell ref="Y500:AA500"/>
    <mergeCell ref="AC504:AE504"/>
    <mergeCell ref="AG506:AI506"/>
    <mergeCell ref="AG508:AI508"/>
    <mergeCell ref="Y508:AA508"/>
    <mergeCell ref="AC508:AE508"/>
    <mergeCell ref="AG514:AI514"/>
    <mergeCell ref="K441:L441"/>
    <mergeCell ref="C441:F441"/>
    <mergeCell ref="G441:J441"/>
    <mergeCell ref="K440:L440"/>
    <mergeCell ref="C520:F521"/>
    <mergeCell ref="G520:J521"/>
    <mergeCell ref="U513:W513"/>
    <mergeCell ref="O485:R485"/>
    <mergeCell ref="O490:R490"/>
    <mergeCell ref="F486:M486"/>
    <mergeCell ref="K450:L450"/>
    <mergeCell ref="G463:J465"/>
    <mergeCell ref="M450:N450"/>
    <mergeCell ref="M477:P477"/>
    <mergeCell ref="M452:N452"/>
    <mergeCell ref="K464:P465"/>
    <mergeCell ref="G449:J449"/>
    <mergeCell ref="K449:L449"/>
    <mergeCell ref="K451:L451"/>
    <mergeCell ref="K495:L497"/>
    <mergeCell ref="M453:N453"/>
    <mergeCell ref="M451:N451"/>
    <mergeCell ref="G452:J452"/>
    <mergeCell ref="G466:J466"/>
    <mergeCell ref="M518:O519"/>
    <mergeCell ref="O450:P450"/>
    <mergeCell ref="Q450:R450"/>
    <mergeCell ref="S450:T450"/>
    <mergeCell ref="U450:V450"/>
    <mergeCell ref="W450:X450"/>
    <mergeCell ref="Q510:T510"/>
    <mergeCell ref="U505:W505"/>
    <mergeCell ref="AH453:AJ453"/>
    <mergeCell ref="P500:P501"/>
    <mergeCell ref="Q509:S509"/>
    <mergeCell ref="Y516:AA516"/>
    <mergeCell ref="B516:B517"/>
    <mergeCell ref="B514:B515"/>
    <mergeCell ref="B502:B503"/>
    <mergeCell ref="C524:F525"/>
    <mergeCell ref="G524:J525"/>
    <mergeCell ref="G526:J527"/>
    <mergeCell ref="C512:F513"/>
    <mergeCell ref="G510:J511"/>
    <mergeCell ref="M528:O529"/>
    <mergeCell ref="Y501:AA501"/>
    <mergeCell ref="Y506:AA506"/>
    <mergeCell ref="Y521:AA521"/>
    <mergeCell ref="Q512:T512"/>
    <mergeCell ref="Q505:S505"/>
    <mergeCell ref="B520:B521"/>
    <mergeCell ref="U526:X526"/>
    <mergeCell ref="Y523:AA523"/>
    <mergeCell ref="M510:O511"/>
    <mergeCell ref="P510:P511"/>
    <mergeCell ref="B500:B501"/>
    <mergeCell ref="B508:B509"/>
    <mergeCell ref="M500:O501"/>
    <mergeCell ref="Y526:AA526"/>
    <mergeCell ref="Y517:AA517"/>
    <mergeCell ref="K463:AJ463"/>
    <mergeCell ref="AC478:AJ478"/>
    <mergeCell ref="K510:L511"/>
    <mergeCell ref="U510:X510"/>
    <mergeCell ref="B444:B447"/>
    <mergeCell ref="C444:F447"/>
    <mergeCell ref="G444:J447"/>
    <mergeCell ref="K444:L447"/>
    <mergeCell ref="AB438:AD438"/>
    <mergeCell ref="AB439:AD439"/>
    <mergeCell ref="M448:N448"/>
    <mergeCell ref="Q513:S513"/>
    <mergeCell ref="U515:W515"/>
    <mergeCell ref="U514:X514"/>
    <mergeCell ref="U516:X516"/>
    <mergeCell ref="U517:W517"/>
    <mergeCell ref="M514:O515"/>
    <mergeCell ref="K452:L452"/>
    <mergeCell ref="C453:F453"/>
    <mergeCell ref="C438:F438"/>
    <mergeCell ref="C439:F439"/>
    <mergeCell ref="C451:F451"/>
    <mergeCell ref="K453:L453"/>
    <mergeCell ref="C448:F448"/>
    <mergeCell ref="G440:J440"/>
    <mergeCell ref="K448:L448"/>
    <mergeCell ref="C440:F440"/>
    <mergeCell ref="C449:F449"/>
    <mergeCell ref="B510:B511"/>
    <mergeCell ref="AC503:AE503"/>
    <mergeCell ref="AC513:AE513"/>
    <mergeCell ref="AB464:AF465"/>
    <mergeCell ref="AB466:AF466"/>
    <mergeCell ref="U466:AA466"/>
    <mergeCell ref="C495:F497"/>
    <mergeCell ref="Q500:T500"/>
    <mergeCell ref="AE450:AG450"/>
    <mergeCell ref="Q516:T516"/>
    <mergeCell ref="Y518:AA518"/>
    <mergeCell ref="Y504:AA504"/>
    <mergeCell ref="P502:P503"/>
    <mergeCell ref="M479:P479"/>
    <mergeCell ref="F491:M491"/>
    <mergeCell ref="U500:X500"/>
    <mergeCell ref="U496:X496"/>
    <mergeCell ref="AG505:AI505"/>
    <mergeCell ref="AG497:AJ497"/>
    <mergeCell ref="Q501:S501"/>
    <mergeCell ref="C469:F469"/>
    <mergeCell ref="C466:F466"/>
    <mergeCell ref="C476:H476"/>
    <mergeCell ref="C477:H477"/>
    <mergeCell ref="G469:J469"/>
    <mergeCell ref="G467:J467"/>
    <mergeCell ref="G468:J468"/>
    <mergeCell ref="C474:H475"/>
    <mergeCell ref="I476:L476"/>
    <mergeCell ref="M476:P476"/>
    <mergeCell ref="K468:P468"/>
    <mergeCell ref="B480:C480"/>
    <mergeCell ref="C450:F450"/>
    <mergeCell ref="U503:W503"/>
    <mergeCell ref="U501:W501"/>
    <mergeCell ref="U502:X502"/>
    <mergeCell ref="U504:X504"/>
    <mergeCell ref="M512:O513"/>
    <mergeCell ref="Q502:T502"/>
    <mergeCell ref="K504:L505"/>
    <mergeCell ref="AH430:AJ430"/>
    <mergeCell ref="AE431:AG431"/>
    <mergeCell ref="AH431:AJ431"/>
    <mergeCell ref="G451:J451"/>
    <mergeCell ref="M449:N449"/>
    <mergeCell ref="G450:J450"/>
    <mergeCell ref="M441:N441"/>
    <mergeCell ref="Y437:AA437"/>
    <mergeCell ref="G448:J448"/>
    <mergeCell ref="U519:W519"/>
    <mergeCell ref="U509:W509"/>
    <mergeCell ref="M444:N447"/>
    <mergeCell ref="O451:P451"/>
    <mergeCell ref="Q451:R451"/>
    <mergeCell ref="S451:T451"/>
    <mergeCell ref="U451:V451"/>
    <mergeCell ref="Y502:AA502"/>
    <mergeCell ref="Y499:AA499"/>
    <mergeCell ref="Q467:T467"/>
    <mergeCell ref="U469:AA469"/>
    <mergeCell ref="Q469:T469"/>
    <mergeCell ref="AB453:AD453"/>
    <mergeCell ref="Q468:T468"/>
    <mergeCell ref="AB467:AF467"/>
    <mergeCell ref="Q496:T496"/>
    <mergeCell ref="Y495:AJ495"/>
    <mergeCell ref="AE451:AG451"/>
    <mergeCell ref="AH451:AJ451"/>
    <mergeCell ref="AE452:AG452"/>
    <mergeCell ref="AH452:AJ452"/>
    <mergeCell ref="W453:X453"/>
    <mergeCell ref="AE453:AG453"/>
    <mergeCell ref="M412:N412"/>
    <mergeCell ref="Y418:AA418"/>
    <mergeCell ref="G439:J439"/>
    <mergeCell ref="K439:L439"/>
    <mergeCell ref="G453:J453"/>
    <mergeCell ref="Y436:AA436"/>
    <mergeCell ref="G435:J435"/>
    <mergeCell ref="G436:J436"/>
    <mergeCell ref="G434:J434"/>
    <mergeCell ref="S424:T424"/>
    <mergeCell ref="S425:T425"/>
    <mergeCell ref="S426:T426"/>
    <mergeCell ref="S427:T427"/>
    <mergeCell ref="AE430:AG430"/>
    <mergeCell ref="W429:X429"/>
    <mergeCell ref="W430:X430"/>
    <mergeCell ref="W431:X431"/>
    <mergeCell ref="G431:J431"/>
    <mergeCell ref="G433:J433"/>
    <mergeCell ref="K430:L430"/>
    <mergeCell ref="AB428:AD428"/>
    <mergeCell ref="AB424:AD424"/>
    <mergeCell ref="AB419:AD419"/>
    <mergeCell ref="AB422:AD422"/>
    <mergeCell ref="Y421:AA421"/>
    <mergeCell ref="Y420:AA420"/>
    <mergeCell ref="AB417:AD417"/>
    <mergeCell ref="Y417:AA417"/>
    <mergeCell ref="K433:L433"/>
    <mergeCell ref="M433:N433"/>
    <mergeCell ref="G437:J437"/>
    <mergeCell ref="K437:L437"/>
    <mergeCell ref="M439:N439"/>
    <mergeCell ref="M438:N438"/>
    <mergeCell ref="K438:L438"/>
    <mergeCell ref="W451:X451"/>
    <mergeCell ref="O452:P452"/>
    <mergeCell ref="Q452:R452"/>
    <mergeCell ref="S452:T452"/>
    <mergeCell ref="U452:V452"/>
    <mergeCell ref="W452:X452"/>
    <mergeCell ref="O453:P453"/>
    <mergeCell ref="Q453:R453"/>
    <mergeCell ref="S453:T453"/>
    <mergeCell ref="U453:V453"/>
    <mergeCell ref="G432:J432"/>
    <mergeCell ref="C433:F433"/>
    <mergeCell ref="U432:V432"/>
    <mergeCell ref="U433:V433"/>
    <mergeCell ref="U434:V434"/>
    <mergeCell ref="U435:V435"/>
    <mergeCell ref="U436:V436"/>
    <mergeCell ref="U437:V437"/>
    <mergeCell ref="U438:V438"/>
    <mergeCell ref="O432:P432"/>
    <mergeCell ref="O433:P433"/>
    <mergeCell ref="O434:P434"/>
    <mergeCell ref="O435:P435"/>
    <mergeCell ref="O436:P436"/>
    <mergeCell ref="O437:P437"/>
    <mergeCell ref="O438:P438"/>
    <mergeCell ref="K436:L436"/>
    <mergeCell ref="O449:P449"/>
    <mergeCell ref="Q449:R449"/>
    <mergeCell ref="M413:N413"/>
    <mergeCell ref="G438:J438"/>
    <mergeCell ref="C432:F432"/>
    <mergeCell ref="C434:F434"/>
    <mergeCell ref="G429:J429"/>
    <mergeCell ref="G421:J421"/>
    <mergeCell ref="G422:J422"/>
    <mergeCell ref="C437:F437"/>
    <mergeCell ref="K429:L429"/>
    <mergeCell ref="C436:F436"/>
    <mergeCell ref="K434:L434"/>
    <mergeCell ref="M435:N435"/>
    <mergeCell ref="M425:N425"/>
    <mergeCell ref="M424:N424"/>
    <mergeCell ref="K415:L415"/>
    <mergeCell ref="K416:L416"/>
    <mergeCell ref="K417:L417"/>
    <mergeCell ref="K414:L414"/>
    <mergeCell ref="M426:N426"/>
    <mergeCell ref="C419:F419"/>
    <mergeCell ref="C430:F430"/>
    <mergeCell ref="G430:J430"/>
    <mergeCell ref="C428:F428"/>
    <mergeCell ref="G417:J417"/>
    <mergeCell ref="K422:L422"/>
    <mergeCell ref="G427:J427"/>
    <mergeCell ref="G428:J428"/>
    <mergeCell ref="G425:J425"/>
    <mergeCell ref="C435:F435"/>
    <mergeCell ref="G424:J424"/>
    <mergeCell ref="G419:J419"/>
    <mergeCell ref="C427:F427"/>
    <mergeCell ref="B400:B403"/>
    <mergeCell ref="C400:F403"/>
    <mergeCell ref="G400:J403"/>
    <mergeCell ref="B404:B407"/>
    <mergeCell ref="C405:F405"/>
    <mergeCell ref="C404:F404"/>
    <mergeCell ref="G404:J404"/>
    <mergeCell ref="M406:N406"/>
    <mergeCell ref="M407:N407"/>
    <mergeCell ref="Y405:AA405"/>
    <mergeCell ref="G405:J405"/>
    <mergeCell ref="M418:N418"/>
    <mergeCell ref="G412:J412"/>
    <mergeCell ref="G414:J414"/>
    <mergeCell ref="G413:J413"/>
    <mergeCell ref="C413:F413"/>
    <mergeCell ref="O414:P414"/>
    <mergeCell ref="O415:P415"/>
    <mergeCell ref="C418:F418"/>
    <mergeCell ref="G411:J411"/>
    <mergeCell ref="K409:L409"/>
    <mergeCell ref="K410:L410"/>
    <mergeCell ref="G410:J410"/>
    <mergeCell ref="C409:F409"/>
    <mergeCell ref="C408:F408"/>
    <mergeCell ref="C410:F410"/>
    <mergeCell ref="C406:F406"/>
    <mergeCell ref="C407:F407"/>
    <mergeCell ref="G406:J406"/>
    <mergeCell ref="G407:J407"/>
    <mergeCell ref="K407:L407"/>
    <mergeCell ref="G408:J408"/>
    <mergeCell ref="K400:L403"/>
    <mergeCell ref="M404:N404"/>
    <mergeCell ref="AB418:AD418"/>
    <mergeCell ref="AB420:AD420"/>
    <mergeCell ref="Y408:AA408"/>
    <mergeCell ref="Y406:AA406"/>
    <mergeCell ref="AB416:AD416"/>
    <mergeCell ref="M400:N403"/>
    <mergeCell ref="M405:N405"/>
    <mergeCell ref="M411:N411"/>
    <mergeCell ref="M408:N408"/>
    <mergeCell ref="M420:N420"/>
    <mergeCell ref="K425:L425"/>
    <mergeCell ref="K424:L424"/>
    <mergeCell ref="C423:F423"/>
    <mergeCell ref="G420:J420"/>
    <mergeCell ref="G409:J409"/>
    <mergeCell ref="G416:J416"/>
    <mergeCell ref="K404:L404"/>
    <mergeCell ref="K405:L405"/>
    <mergeCell ref="K406:L406"/>
    <mergeCell ref="G423:J423"/>
    <mergeCell ref="W424:X424"/>
    <mergeCell ref="W425:X425"/>
    <mergeCell ref="K412:L412"/>
    <mergeCell ref="Y413:AA413"/>
    <mergeCell ref="Y407:AA407"/>
    <mergeCell ref="Y411:AA411"/>
    <mergeCell ref="M416:N416"/>
    <mergeCell ref="M419:N419"/>
    <mergeCell ref="Y419:AA419"/>
    <mergeCell ref="C421:F421"/>
    <mergeCell ref="Y428:AA428"/>
    <mergeCell ref="Y427:AA427"/>
    <mergeCell ref="Y425:AA425"/>
    <mergeCell ref="K432:L432"/>
    <mergeCell ref="C431:F431"/>
    <mergeCell ref="K427:L427"/>
    <mergeCell ref="M429:N429"/>
    <mergeCell ref="M432:N432"/>
    <mergeCell ref="C420:F420"/>
    <mergeCell ref="C417:F417"/>
    <mergeCell ref="C429:F429"/>
    <mergeCell ref="U430:V430"/>
    <mergeCell ref="U431:V431"/>
    <mergeCell ref="S430:T430"/>
    <mergeCell ref="G418:J418"/>
    <mergeCell ref="K431:L431"/>
    <mergeCell ref="C422:F422"/>
    <mergeCell ref="U419:V419"/>
    <mergeCell ref="U429:V429"/>
    <mergeCell ref="W422:X422"/>
    <mergeCell ref="W423:X423"/>
    <mergeCell ref="S421:T421"/>
    <mergeCell ref="S422:T422"/>
    <mergeCell ref="S423:T423"/>
    <mergeCell ref="S429:T429"/>
    <mergeCell ref="O427:P427"/>
    <mergeCell ref="O428:P428"/>
    <mergeCell ref="O429:P429"/>
    <mergeCell ref="Q431:R431"/>
    <mergeCell ref="O430:P430"/>
    <mergeCell ref="C424:F424"/>
    <mergeCell ref="C426:F426"/>
    <mergeCell ref="G426:J426"/>
    <mergeCell ref="K428:L428"/>
    <mergeCell ref="AB407:AD407"/>
    <mergeCell ref="AB411:AD411"/>
    <mergeCell ref="AB410:AD410"/>
    <mergeCell ref="Y414:AA414"/>
    <mergeCell ref="Y415:AA415"/>
    <mergeCell ref="Y416:AA416"/>
    <mergeCell ref="AB421:AD421"/>
    <mergeCell ref="AB423:AD423"/>
    <mergeCell ref="M422:N422"/>
    <mergeCell ref="AB425:AD425"/>
    <mergeCell ref="AB427:AD427"/>
    <mergeCell ref="Y426:AA426"/>
    <mergeCell ref="Y422:AA422"/>
    <mergeCell ref="AB409:AD409"/>
    <mergeCell ref="C411:F411"/>
    <mergeCell ref="C412:F412"/>
    <mergeCell ref="C414:F414"/>
    <mergeCell ref="C415:F415"/>
    <mergeCell ref="C416:F416"/>
    <mergeCell ref="G415:J415"/>
    <mergeCell ref="K413:L413"/>
    <mergeCell ref="C425:F425"/>
    <mergeCell ref="K419:L419"/>
    <mergeCell ref="K411:L411"/>
    <mergeCell ref="M414:N414"/>
    <mergeCell ref="W426:X426"/>
    <mergeCell ref="M409:N409"/>
    <mergeCell ref="M410:N410"/>
    <mergeCell ref="M415:N415"/>
    <mergeCell ref="S428:T428"/>
    <mergeCell ref="K423:L423"/>
    <mergeCell ref="M421:N421"/>
    <mergeCell ref="M423:N423"/>
    <mergeCell ref="U538:X538"/>
    <mergeCell ref="U534:X534"/>
    <mergeCell ref="U532:X532"/>
    <mergeCell ref="U529:W529"/>
    <mergeCell ref="P518:P519"/>
    <mergeCell ref="P524:P525"/>
    <mergeCell ref="M524:O525"/>
    <mergeCell ref="Q558:T558"/>
    <mergeCell ref="M548:O549"/>
    <mergeCell ref="M546:O547"/>
    <mergeCell ref="K546:L547"/>
    <mergeCell ref="K543:L545"/>
    <mergeCell ref="U531:W531"/>
    <mergeCell ref="U537:W537"/>
    <mergeCell ref="U536:X536"/>
    <mergeCell ref="U533:W533"/>
    <mergeCell ref="M534:O535"/>
    <mergeCell ref="U521:W521"/>
    <mergeCell ref="U544:X544"/>
    <mergeCell ref="Q529:S529"/>
    <mergeCell ref="Q525:S525"/>
    <mergeCell ref="U530:X530"/>
    <mergeCell ref="U554:X554"/>
    <mergeCell ref="S431:T431"/>
    <mergeCell ref="W427:X427"/>
    <mergeCell ref="W428:X428"/>
    <mergeCell ref="Q534:T534"/>
    <mergeCell ref="M558:O559"/>
    <mergeCell ref="P516:P517"/>
    <mergeCell ref="U527:W527"/>
    <mergeCell ref="U522:X522"/>
    <mergeCell ref="U523:W523"/>
    <mergeCell ref="Y552:AA552"/>
    <mergeCell ref="Q552:T552"/>
    <mergeCell ref="U555:W555"/>
    <mergeCell ref="Y555:AA555"/>
    <mergeCell ref="M544:P545"/>
    <mergeCell ref="Q527:S527"/>
    <mergeCell ref="Q536:T536"/>
    <mergeCell ref="P526:P527"/>
    <mergeCell ref="P522:P523"/>
    <mergeCell ref="B584:B585"/>
    <mergeCell ref="C584:F585"/>
    <mergeCell ref="G584:J585"/>
    <mergeCell ref="K584:L585"/>
    <mergeCell ref="B578:B579"/>
    <mergeCell ref="Q578:T578"/>
    <mergeCell ref="C578:F579"/>
    <mergeCell ref="G578:J579"/>
    <mergeCell ref="K578:L579"/>
    <mergeCell ref="G582:J583"/>
    <mergeCell ref="B582:B583"/>
    <mergeCell ref="C582:F583"/>
    <mergeCell ref="B580:B581"/>
    <mergeCell ref="C580:F581"/>
    <mergeCell ref="K582:L583"/>
    <mergeCell ref="K580:L581"/>
    <mergeCell ref="Y535:AA535"/>
    <mergeCell ref="B522:B523"/>
    <mergeCell ref="B524:B525"/>
    <mergeCell ref="P584:P585"/>
    <mergeCell ref="P578:P579"/>
    <mergeCell ref="M580:O581"/>
    <mergeCell ref="M578:O579"/>
    <mergeCell ref="M584:O585"/>
    <mergeCell ref="M582:O583"/>
    <mergeCell ref="P582:P583"/>
    <mergeCell ref="Q584:T584"/>
    <mergeCell ref="Q585:S585"/>
    <mergeCell ref="Q579:S579"/>
    <mergeCell ref="B568:B569"/>
    <mergeCell ref="C568:F569"/>
    <mergeCell ref="G568:J569"/>
    <mergeCell ref="B566:B567"/>
    <mergeCell ref="C566:F567"/>
    <mergeCell ref="G566:J567"/>
    <mergeCell ref="B570:B571"/>
    <mergeCell ref="B572:B573"/>
    <mergeCell ref="C572:F573"/>
    <mergeCell ref="G572:J573"/>
    <mergeCell ref="C570:F571"/>
    <mergeCell ref="G570:J571"/>
    <mergeCell ref="B574:B575"/>
    <mergeCell ref="G576:J577"/>
    <mergeCell ref="C574:F575"/>
    <mergeCell ref="G574:J575"/>
    <mergeCell ref="B576:B577"/>
    <mergeCell ref="C576:F577"/>
    <mergeCell ref="Q572:T572"/>
    <mergeCell ref="M570:O571"/>
    <mergeCell ref="K574:L575"/>
    <mergeCell ref="P580:P581"/>
    <mergeCell ref="K572:L573"/>
    <mergeCell ref="B564:B565"/>
    <mergeCell ref="C564:F565"/>
    <mergeCell ref="B562:B563"/>
    <mergeCell ref="C562:F563"/>
    <mergeCell ref="G562:J563"/>
    <mergeCell ref="G564:J565"/>
    <mergeCell ref="C558:F559"/>
    <mergeCell ref="G560:J561"/>
    <mergeCell ref="G558:J559"/>
    <mergeCell ref="G550:J551"/>
    <mergeCell ref="G554:J555"/>
    <mergeCell ref="G552:J553"/>
    <mergeCell ref="B560:B561"/>
    <mergeCell ref="C560:F561"/>
    <mergeCell ref="B558:B559"/>
    <mergeCell ref="G556:J557"/>
    <mergeCell ref="B554:B555"/>
    <mergeCell ref="B556:B557"/>
    <mergeCell ref="C556:F557"/>
    <mergeCell ref="C554:F555"/>
    <mergeCell ref="C516:F517"/>
    <mergeCell ref="C510:F511"/>
    <mergeCell ref="B504:B505"/>
    <mergeCell ref="M506:O507"/>
    <mergeCell ref="C508:F509"/>
    <mergeCell ref="K520:L521"/>
    <mergeCell ref="C534:F535"/>
    <mergeCell ref="B552:B553"/>
    <mergeCell ref="C552:F553"/>
    <mergeCell ref="B550:B551"/>
    <mergeCell ref="C550:F551"/>
    <mergeCell ref="C538:F539"/>
    <mergeCell ref="B543:B545"/>
    <mergeCell ref="C543:F545"/>
    <mergeCell ref="C546:F547"/>
    <mergeCell ref="B548:B549"/>
    <mergeCell ref="C548:F549"/>
    <mergeCell ref="G538:J539"/>
    <mergeCell ref="G548:J549"/>
    <mergeCell ref="G536:J537"/>
    <mergeCell ref="Q519:S519"/>
    <mergeCell ref="C518:F519"/>
    <mergeCell ref="Q515:S515"/>
    <mergeCell ref="U508:X508"/>
    <mergeCell ref="P514:P515"/>
    <mergeCell ref="C522:F523"/>
    <mergeCell ref="B532:B533"/>
    <mergeCell ref="K526:L527"/>
    <mergeCell ref="G518:J519"/>
    <mergeCell ref="G516:J517"/>
    <mergeCell ref="P534:P535"/>
    <mergeCell ref="B526:B527"/>
    <mergeCell ref="C526:F527"/>
    <mergeCell ref="C532:F533"/>
    <mergeCell ref="C530:F531"/>
    <mergeCell ref="B534:B535"/>
    <mergeCell ref="C528:F529"/>
    <mergeCell ref="M530:O531"/>
    <mergeCell ref="M516:O517"/>
    <mergeCell ref="Q524:T524"/>
    <mergeCell ref="Q523:S523"/>
    <mergeCell ref="Q517:S517"/>
    <mergeCell ref="U520:X520"/>
    <mergeCell ref="Q518:T518"/>
    <mergeCell ref="G514:J515"/>
    <mergeCell ref="K514:L515"/>
    <mergeCell ref="G512:J513"/>
    <mergeCell ref="K518:L519"/>
    <mergeCell ref="Q520:T520"/>
    <mergeCell ref="G534:J535"/>
    <mergeCell ref="G532:J533"/>
    <mergeCell ref="B512:B513"/>
    <mergeCell ref="K562:L563"/>
    <mergeCell ref="M550:O551"/>
    <mergeCell ref="M556:O557"/>
    <mergeCell ref="M552:O553"/>
    <mergeCell ref="P532:P533"/>
    <mergeCell ref="B536:B537"/>
    <mergeCell ref="K530:L531"/>
    <mergeCell ref="P530:P531"/>
    <mergeCell ref="K534:L535"/>
    <mergeCell ref="P528:P529"/>
    <mergeCell ref="B518:B519"/>
    <mergeCell ref="G528:J529"/>
    <mergeCell ref="M536:O537"/>
    <mergeCell ref="C536:F537"/>
    <mergeCell ref="G522:J523"/>
    <mergeCell ref="G530:J531"/>
    <mergeCell ref="K524:L525"/>
    <mergeCell ref="M526:O527"/>
    <mergeCell ref="M522:O523"/>
    <mergeCell ref="M520:O521"/>
    <mergeCell ref="P520:P521"/>
    <mergeCell ref="G543:J545"/>
    <mergeCell ref="G546:J547"/>
    <mergeCell ref="B538:B539"/>
    <mergeCell ref="K538:L539"/>
    <mergeCell ref="M538:O539"/>
    <mergeCell ref="K548:L549"/>
    <mergeCell ref="B546:B547"/>
    <mergeCell ref="B530:B531"/>
    <mergeCell ref="B528:B529"/>
    <mergeCell ref="P556:P557"/>
    <mergeCell ref="P546:P547"/>
    <mergeCell ref="K576:L577"/>
    <mergeCell ref="M576:O577"/>
    <mergeCell ref="M574:O575"/>
    <mergeCell ref="Q574:T574"/>
    <mergeCell ref="Q528:T528"/>
    <mergeCell ref="Q538:T538"/>
    <mergeCell ref="M566:O567"/>
    <mergeCell ref="K516:L517"/>
    <mergeCell ref="K522:L523"/>
    <mergeCell ref="K528:L529"/>
    <mergeCell ref="K532:L533"/>
    <mergeCell ref="M532:O533"/>
    <mergeCell ref="Q535:S535"/>
    <mergeCell ref="U535:W535"/>
    <mergeCell ref="Q537:S537"/>
    <mergeCell ref="P548:P549"/>
    <mergeCell ref="K566:L567"/>
    <mergeCell ref="P552:P553"/>
    <mergeCell ref="U557:W557"/>
    <mergeCell ref="U539:W539"/>
    <mergeCell ref="P538:P539"/>
    <mergeCell ref="U524:X524"/>
    <mergeCell ref="Q526:T526"/>
    <mergeCell ref="U528:X528"/>
    <mergeCell ref="U525:W525"/>
    <mergeCell ref="P536:P537"/>
    <mergeCell ref="K536:L537"/>
    <mergeCell ref="U518:X518"/>
    <mergeCell ref="K554:L555"/>
    <mergeCell ref="K550:L551"/>
    <mergeCell ref="K558:L559"/>
    <mergeCell ref="M564:O565"/>
    <mergeCell ref="G580:J581"/>
    <mergeCell ref="Q568:T568"/>
    <mergeCell ref="Q571:S571"/>
    <mergeCell ref="P560:P561"/>
    <mergeCell ref="M562:O563"/>
    <mergeCell ref="P562:P563"/>
    <mergeCell ref="K560:L561"/>
    <mergeCell ref="K564:L565"/>
    <mergeCell ref="M560:O561"/>
    <mergeCell ref="K552:L553"/>
    <mergeCell ref="M554:O555"/>
    <mergeCell ref="AC507:AE507"/>
    <mergeCell ref="AC515:AE515"/>
    <mergeCell ref="Y510:AA510"/>
    <mergeCell ref="AC510:AE510"/>
    <mergeCell ref="Y507:AA507"/>
    <mergeCell ref="Y533:AA533"/>
    <mergeCell ref="AC533:AE533"/>
    <mergeCell ref="P576:P577"/>
    <mergeCell ref="P564:P565"/>
    <mergeCell ref="P566:P567"/>
    <mergeCell ref="M568:O569"/>
    <mergeCell ref="P568:P569"/>
    <mergeCell ref="K556:L557"/>
    <mergeCell ref="Q562:T562"/>
    <mergeCell ref="P574:P575"/>
    <mergeCell ref="P570:P571"/>
    <mergeCell ref="M572:O573"/>
    <mergeCell ref="P572:P573"/>
    <mergeCell ref="K570:L571"/>
    <mergeCell ref="K568:L569"/>
    <mergeCell ref="P558:P559"/>
    <mergeCell ref="AC511:AE511"/>
    <mergeCell ref="AC514:AE514"/>
    <mergeCell ref="AC506:AE506"/>
    <mergeCell ref="AC520:AE520"/>
    <mergeCell ref="AG519:AI519"/>
    <mergeCell ref="AG532:AI532"/>
    <mergeCell ref="AC531:AE531"/>
    <mergeCell ref="AG531:AI531"/>
    <mergeCell ref="Y530:AA530"/>
    <mergeCell ref="Y531:AA531"/>
    <mergeCell ref="AC530:AE530"/>
    <mergeCell ref="Y519:AA519"/>
    <mergeCell ref="Y509:AA509"/>
    <mergeCell ref="AC501:AE501"/>
    <mergeCell ref="Y505:AA505"/>
    <mergeCell ref="AC523:AE523"/>
    <mergeCell ref="AG523:AI523"/>
    <mergeCell ref="Y520:AA520"/>
    <mergeCell ref="AC522:AE522"/>
    <mergeCell ref="AG504:AI504"/>
    <mergeCell ref="AG528:AI528"/>
    <mergeCell ref="Y528:AA528"/>
    <mergeCell ref="AC528:AE528"/>
    <mergeCell ref="AG529:AI529"/>
    <mergeCell ref="AG530:AI530"/>
    <mergeCell ref="AG499:AI499"/>
    <mergeCell ref="AC509:AE509"/>
    <mergeCell ref="U511:W511"/>
    <mergeCell ref="AB436:AD436"/>
    <mergeCell ref="AB435:AD435"/>
    <mergeCell ref="AB430:AD430"/>
    <mergeCell ref="W434:X434"/>
    <mergeCell ref="W435:X435"/>
    <mergeCell ref="W436:X436"/>
    <mergeCell ref="W437:X437"/>
    <mergeCell ref="W438:X438"/>
    <mergeCell ref="AE436:AG436"/>
    <mergeCell ref="AH436:AJ436"/>
    <mergeCell ref="AE437:AG437"/>
    <mergeCell ref="AH437:AJ437"/>
    <mergeCell ref="AE438:AG438"/>
    <mergeCell ref="AH438:AJ438"/>
    <mergeCell ref="AE432:AG432"/>
    <mergeCell ref="AH432:AJ432"/>
    <mergeCell ref="AE433:AG433"/>
    <mergeCell ref="AH433:AJ433"/>
    <mergeCell ref="AB431:AD431"/>
    <mergeCell ref="U441:V441"/>
    <mergeCell ref="AH450:AJ450"/>
    <mergeCell ref="AH449:AJ449"/>
    <mergeCell ref="W444:X447"/>
    <mergeCell ref="Y444:AA447"/>
    <mergeCell ref="Y453:AA453"/>
    <mergeCell ref="AE434:AG434"/>
    <mergeCell ref="AH434:AJ434"/>
    <mergeCell ref="AH448:AJ448"/>
    <mergeCell ref="Y430:AA430"/>
    <mergeCell ref="Q464:T465"/>
    <mergeCell ref="AB449:AD449"/>
    <mergeCell ref="AC499:AE499"/>
    <mergeCell ref="AC505:AE505"/>
    <mergeCell ref="U499:W499"/>
    <mergeCell ref="U464:AA465"/>
    <mergeCell ref="Q498:T498"/>
    <mergeCell ref="AE439:AG439"/>
    <mergeCell ref="AH439:AJ439"/>
    <mergeCell ref="AE440:AG440"/>
    <mergeCell ref="AH440:AJ440"/>
    <mergeCell ref="AE441:AG441"/>
    <mergeCell ref="AH441:AJ441"/>
    <mergeCell ref="AB444:AJ444"/>
    <mergeCell ref="AB445:AG445"/>
    <mergeCell ref="AH445:AJ447"/>
    <mergeCell ref="AB446:AD447"/>
    <mergeCell ref="AG503:AI503"/>
    <mergeCell ref="Y450:AA450"/>
    <mergeCell ref="Y449:AA449"/>
    <mergeCell ref="Y440:AA440"/>
    <mergeCell ref="AB452:AD452"/>
    <mergeCell ref="AB468:AF468"/>
    <mergeCell ref="Q466:T466"/>
    <mergeCell ref="Y452:AA452"/>
    <mergeCell ref="AB451:AD451"/>
    <mergeCell ref="Y439:AA439"/>
    <mergeCell ref="Y451:AA451"/>
    <mergeCell ref="Y448:AA448"/>
    <mergeCell ref="AC498:AE498"/>
    <mergeCell ref="U439:V439"/>
    <mergeCell ref="U440:V440"/>
    <mergeCell ref="AK230:AK234"/>
    <mergeCell ref="AB230:AC230"/>
    <mergeCell ref="AB231:AC231"/>
    <mergeCell ref="AB232:AC232"/>
    <mergeCell ref="AB233:AC233"/>
    <mergeCell ref="AB234:AC234"/>
    <mergeCell ref="AH231:AJ231"/>
    <mergeCell ref="AH232:AJ232"/>
    <mergeCell ref="AE233:AF233"/>
    <mergeCell ref="AE234:AF234"/>
    <mergeCell ref="L227:N227"/>
    <mergeCell ref="P228:S228"/>
    <mergeCell ref="P231:S231"/>
    <mergeCell ref="P232:S232"/>
    <mergeCell ref="T242:V242"/>
    <mergeCell ref="AB433:AD433"/>
    <mergeCell ref="AB432:AD432"/>
    <mergeCell ref="AB415:AD415"/>
    <mergeCell ref="AB414:AD414"/>
    <mergeCell ref="AE416:AG416"/>
    <mergeCell ref="AH416:AJ416"/>
    <mergeCell ref="AE417:AG417"/>
    <mergeCell ref="AH417:AJ417"/>
    <mergeCell ref="AE418:AG418"/>
    <mergeCell ref="AH404:AJ404"/>
    <mergeCell ref="M431:N431"/>
    <mergeCell ref="M430:N430"/>
    <mergeCell ref="M428:N428"/>
    <mergeCell ref="K408:L408"/>
    <mergeCell ref="K418:L418"/>
    <mergeCell ref="K421:L421"/>
    <mergeCell ref="K420:L420"/>
    <mergeCell ref="Y58:AA58"/>
    <mergeCell ref="E109:F110"/>
    <mergeCell ref="G111:G112"/>
    <mergeCell ref="E93:F94"/>
    <mergeCell ref="P95:P96"/>
    <mergeCell ref="P97:P98"/>
    <mergeCell ref="E99:F100"/>
    <mergeCell ref="G99:G100"/>
    <mergeCell ref="H99:I100"/>
    <mergeCell ref="J99:J100"/>
    <mergeCell ref="P107:P108"/>
    <mergeCell ref="AE105:AG106"/>
    <mergeCell ref="Q97:S98"/>
    <mergeCell ref="Q107:S108"/>
    <mergeCell ref="T108:V108"/>
    <mergeCell ref="Q111:S112"/>
    <mergeCell ref="Q109:S110"/>
    <mergeCell ref="B76:F76"/>
    <mergeCell ref="B87:D87"/>
    <mergeCell ref="B91:D92"/>
    <mergeCell ref="B93:D94"/>
    <mergeCell ref="B95:D96"/>
    <mergeCell ref="B88:D88"/>
    <mergeCell ref="B75:F75"/>
    <mergeCell ref="C89:D90"/>
    <mergeCell ref="B99:D100"/>
    <mergeCell ref="E95:F96"/>
    <mergeCell ref="G95:G96"/>
    <mergeCell ref="H95:I96"/>
    <mergeCell ref="J95:J96"/>
    <mergeCell ref="K95:L96"/>
    <mergeCell ref="AE66:AG66"/>
    <mergeCell ref="AB59:AE59"/>
    <mergeCell ref="F59:H59"/>
    <mergeCell ref="J107:J108"/>
    <mergeCell ref="K107:L108"/>
    <mergeCell ref="J97:J98"/>
    <mergeCell ref="M107:M108"/>
    <mergeCell ref="M105:M106"/>
    <mergeCell ref="M95:M96"/>
    <mergeCell ref="M111:M112"/>
    <mergeCell ref="O203:P206"/>
    <mergeCell ref="K208:L208"/>
    <mergeCell ref="H209:I209"/>
    <mergeCell ref="H204:I204"/>
    <mergeCell ref="G202:L202"/>
    <mergeCell ref="K205:L205"/>
    <mergeCell ref="M206:N206"/>
    <mergeCell ref="J136:J137"/>
    <mergeCell ref="H138:I139"/>
    <mergeCell ref="J138:J139"/>
    <mergeCell ref="E140:F141"/>
    <mergeCell ref="G140:G141"/>
    <mergeCell ref="J140:J141"/>
    <mergeCell ref="G177:I178"/>
    <mergeCell ref="S203:T206"/>
    <mergeCell ref="M200:N200"/>
    <mergeCell ref="M199:N199"/>
    <mergeCell ref="M196:N196"/>
    <mergeCell ref="H200:I200"/>
    <mergeCell ref="M198:N198"/>
    <mergeCell ref="G206:L206"/>
    <mergeCell ref="C161:AJ161"/>
    <mergeCell ref="H199:I199"/>
    <mergeCell ref="V291:Z291"/>
    <mergeCell ref="I57:K57"/>
    <mergeCell ref="I58:K58"/>
    <mergeCell ref="F58:H58"/>
    <mergeCell ref="L59:O59"/>
    <mergeCell ref="N109:O110"/>
    <mergeCell ref="AC206:AF206"/>
    <mergeCell ref="Y203:AB203"/>
    <mergeCell ref="K209:L209"/>
    <mergeCell ref="M210:N210"/>
    <mergeCell ref="Y210:AB210"/>
    <mergeCell ref="T228:W228"/>
    <mergeCell ref="M213:N213"/>
    <mergeCell ref="AG213:AJ213"/>
    <mergeCell ref="AG214:AJ214"/>
    <mergeCell ref="Y202:AB202"/>
    <mergeCell ref="AC190:AF190"/>
    <mergeCell ref="U199:X200"/>
    <mergeCell ref="G113:G114"/>
    <mergeCell ref="K111:L112"/>
    <mergeCell ref="M113:M114"/>
    <mergeCell ref="S191:T194"/>
    <mergeCell ref="U191:X192"/>
    <mergeCell ref="Y192:AB192"/>
    <mergeCell ref="Y193:AB193"/>
    <mergeCell ref="G186:L186"/>
    <mergeCell ref="Y211:AB211"/>
    <mergeCell ref="X225:AJ225"/>
    <mergeCell ref="AC213:AF213"/>
    <mergeCell ref="P89:P90"/>
    <mergeCell ref="Q140:S141"/>
    <mergeCell ref="Q138:S139"/>
    <mergeCell ref="AG230:AG234"/>
    <mergeCell ref="AH229:AJ229"/>
    <mergeCell ref="AG228:AI228"/>
    <mergeCell ref="AG206:AJ206"/>
    <mergeCell ref="AC202:AF202"/>
    <mergeCell ref="M195:N195"/>
    <mergeCell ref="Y190:AB190"/>
    <mergeCell ref="O191:P194"/>
    <mergeCell ref="S195:T198"/>
    <mergeCell ref="Y196:AB196"/>
    <mergeCell ref="AC203:AF203"/>
    <mergeCell ref="B203:F206"/>
    <mergeCell ref="H203:I203"/>
    <mergeCell ref="O211:P214"/>
    <mergeCell ref="H212:I212"/>
    <mergeCell ref="K212:L212"/>
    <mergeCell ref="AC204:AF204"/>
    <mergeCell ref="T225:W225"/>
    <mergeCell ref="P225:S225"/>
    <mergeCell ref="Q195:R198"/>
    <mergeCell ref="AH233:AJ233"/>
    <mergeCell ref="Y205:AB205"/>
    <mergeCell ref="Y204:AB204"/>
    <mergeCell ref="AG210:AJ210"/>
    <mergeCell ref="O207:P210"/>
    <mergeCell ref="Q207:R210"/>
    <mergeCell ref="G198:L198"/>
    <mergeCell ref="K199:L199"/>
    <mergeCell ref="S207:T210"/>
    <mergeCell ref="U207:X208"/>
    <mergeCell ref="Y213:AB213"/>
    <mergeCell ref="H196:I196"/>
    <mergeCell ref="Y207:AB207"/>
    <mergeCell ref="A215:B215"/>
    <mergeCell ref="AE232:AF232"/>
    <mergeCell ref="T245:V245"/>
    <mergeCell ref="AE235:AF235"/>
    <mergeCell ref="T226:W227"/>
    <mergeCell ref="AE231:AF231"/>
    <mergeCell ref="AE230:AF230"/>
    <mergeCell ref="AH230:AJ230"/>
    <mergeCell ref="L229:N229"/>
    <mergeCell ref="T229:W241"/>
    <mergeCell ref="L240:N240"/>
    <mergeCell ref="AE229:AG229"/>
    <mergeCell ref="AG239:AI239"/>
    <mergeCell ref="Y239:AD239"/>
    <mergeCell ref="P229:S229"/>
    <mergeCell ref="AG240:AI240"/>
    <mergeCell ref="AG212:AJ212"/>
    <mergeCell ref="AC211:AF211"/>
    <mergeCell ref="X226:AJ227"/>
    <mergeCell ref="L239:N239"/>
    <mergeCell ref="X229:AD229"/>
    <mergeCell ref="X236:AE236"/>
    <mergeCell ref="B226:B227"/>
    <mergeCell ref="C229:C242"/>
    <mergeCell ref="AC214:AF214"/>
    <mergeCell ref="Y214:AB214"/>
    <mergeCell ref="AC212:AF212"/>
    <mergeCell ref="AG211:AJ211"/>
    <mergeCell ref="L230:N230"/>
    <mergeCell ref="L228:N228"/>
    <mergeCell ref="B225:K225"/>
    <mergeCell ref="AI382:AJ382"/>
    <mergeCell ref="AF383:AJ383"/>
    <mergeCell ref="AF384:AJ384"/>
    <mergeCell ref="L253:N253"/>
    <mergeCell ref="C246:C250"/>
    <mergeCell ref="C227:K227"/>
    <mergeCell ref="C226:K226"/>
    <mergeCell ref="L225:O225"/>
    <mergeCell ref="C243:C245"/>
    <mergeCell ref="Y410:AA410"/>
    <mergeCell ref="Y409:AA409"/>
    <mergeCell ref="Y412:AA412"/>
    <mergeCell ref="Y433:AA433"/>
    <mergeCell ref="Y429:AA429"/>
    <mergeCell ref="Y432:AA432"/>
    <mergeCell ref="Y423:AA423"/>
    <mergeCell ref="M440:N440"/>
    <mergeCell ref="Y438:AA438"/>
    <mergeCell ref="U420:V420"/>
    <mergeCell ref="U421:V421"/>
    <mergeCell ref="U422:V422"/>
    <mergeCell ref="U423:V423"/>
    <mergeCell ref="U424:V424"/>
    <mergeCell ref="U425:V425"/>
    <mergeCell ref="U426:V426"/>
    <mergeCell ref="U427:V427"/>
    <mergeCell ref="U428:V428"/>
    <mergeCell ref="W420:X420"/>
    <mergeCell ref="W421:X421"/>
    <mergeCell ref="X228:AD228"/>
    <mergeCell ref="W411:X411"/>
    <mergeCell ref="AH407:AJ407"/>
    <mergeCell ref="AC205:AF205"/>
    <mergeCell ref="U203:X204"/>
    <mergeCell ref="Y206:AB206"/>
    <mergeCell ref="AE404:AG404"/>
    <mergeCell ref="AC192:AF192"/>
    <mergeCell ref="AF593:AJ593"/>
    <mergeCell ref="AF387:AJ387"/>
    <mergeCell ref="AF388:AJ388"/>
    <mergeCell ref="AF390:AJ390"/>
    <mergeCell ref="AF392:AJ392"/>
    <mergeCell ref="AF393:AJ393"/>
    <mergeCell ref="AF394:AJ394"/>
    <mergeCell ref="AF396:AJ396"/>
    <mergeCell ref="AF367:AJ367"/>
    <mergeCell ref="AF368:AJ368"/>
    <mergeCell ref="AF369:AJ369"/>
    <mergeCell ref="AF370:AJ370"/>
    <mergeCell ref="AF371:AJ371"/>
    <mergeCell ref="AF372:AJ372"/>
    <mergeCell ref="AF373:AJ373"/>
    <mergeCell ref="AF374:AJ374"/>
    <mergeCell ref="AF379:AJ379"/>
    <mergeCell ref="AG551:AI551"/>
    <mergeCell ref="AG549:AI549"/>
    <mergeCell ref="AG464:AJ465"/>
    <mergeCell ref="AG561:AI561"/>
    <mergeCell ref="AG515:AI515"/>
    <mergeCell ref="AG555:AI555"/>
    <mergeCell ref="AG576:AI576"/>
    <mergeCell ref="AG501:AI501"/>
    <mergeCell ref="AG547:AI547"/>
    <mergeCell ref="AG552:AI552"/>
    <mergeCell ref="AF589:AJ589"/>
    <mergeCell ref="AF590:AJ590"/>
    <mergeCell ref="AF591:AJ591"/>
    <mergeCell ref="AF592:AJ592"/>
    <mergeCell ref="P239:S239"/>
    <mergeCell ref="P238:S238"/>
    <mergeCell ref="C463:F465"/>
    <mergeCell ref="A455:B455"/>
    <mergeCell ref="AB441:AD441"/>
    <mergeCell ref="M437:N437"/>
    <mergeCell ref="AG498:AI498"/>
    <mergeCell ref="AG467:AI467"/>
    <mergeCell ref="AG466:AJ466"/>
    <mergeCell ref="M478:P478"/>
    <mergeCell ref="U467:AA467"/>
    <mergeCell ref="AG468:AI468"/>
    <mergeCell ref="AG469:AI469"/>
    <mergeCell ref="U507:W507"/>
    <mergeCell ref="Y435:AA435"/>
    <mergeCell ref="AB450:AD450"/>
    <mergeCell ref="AB440:AD440"/>
    <mergeCell ref="AB408:AD408"/>
    <mergeCell ref="AB412:AD412"/>
    <mergeCell ref="AD382:AE382"/>
    <mergeCell ref="T384:X384"/>
    <mergeCell ref="Z384:AD384"/>
    <mergeCell ref="AF385:AJ385"/>
    <mergeCell ref="AF276:AJ276"/>
    <mergeCell ref="AF277:AJ277"/>
    <mergeCell ref="AF278:AJ278"/>
    <mergeCell ref="AF279:AJ279"/>
    <mergeCell ref="AF281:AJ281"/>
    <mergeCell ref="AA164:AJ164"/>
    <mergeCell ref="AF167:AJ167"/>
    <mergeCell ref="AF165:AJ165"/>
    <mergeCell ref="AF172:AJ172"/>
    <mergeCell ref="AF173:AJ173"/>
    <mergeCell ref="M115:M116"/>
    <mergeCell ref="K115:L116"/>
    <mergeCell ref="G182:L182"/>
    <mergeCell ref="T243:W243"/>
    <mergeCell ref="S199:T202"/>
    <mergeCell ref="U195:X196"/>
    <mergeCell ref="Y188:AB188"/>
    <mergeCell ref="AC183:AF183"/>
    <mergeCell ref="AB400:AJ400"/>
    <mergeCell ref="AB401:AG401"/>
    <mergeCell ref="AH401:AJ403"/>
    <mergeCell ref="AE402:AG403"/>
    <mergeCell ref="L237:N237"/>
    <mergeCell ref="L233:N233"/>
    <mergeCell ref="L238:N238"/>
    <mergeCell ref="P236:S236"/>
    <mergeCell ref="P241:S241"/>
    <mergeCell ref="L235:N235"/>
    <mergeCell ref="AH235:AI235"/>
    <mergeCell ref="X234:AA234"/>
    <mergeCell ref="D279:AC280"/>
    <mergeCell ref="U211:X212"/>
    <mergeCell ref="M211:N211"/>
    <mergeCell ref="L231:N231"/>
    <mergeCell ref="P230:S230"/>
    <mergeCell ref="Y243:AD243"/>
    <mergeCell ref="Y212:AB212"/>
    <mergeCell ref="AG205:AJ205"/>
    <mergeCell ref="AF588:AJ588"/>
    <mergeCell ref="B463:B465"/>
    <mergeCell ref="AB406:AD406"/>
    <mergeCell ref="AH405:AJ405"/>
    <mergeCell ref="AH406:AJ406"/>
    <mergeCell ref="C468:F468"/>
    <mergeCell ref="C467:F467"/>
    <mergeCell ref="C452:F452"/>
    <mergeCell ref="K435:L435"/>
    <mergeCell ref="M436:N436"/>
    <mergeCell ref="M434:N434"/>
    <mergeCell ref="W432:X432"/>
    <mergeCell ref="W433:X433"/>
    <mergeCell ref="AB434:AD434"/>
    <mergeCell ref="M427:N427"/>
    <mergeCell ref="K426:L426"/>
    <mergeCell ref="M417:N417"/>
    <mergeCell ref="S410:T410"/>
    <mergeCell ref="S411:T411"/>
    <mergeCell ref="S412:T412"/>
    <mergeCell ref="S413:T413"/>
    <mergeCell ref="S414:T414"/>
    <mergeCell ref="S415:T415"/>
    <mergeCell ref="W410:X410"/>
    <mergeCell ref="AE405:AG405"/>
    <mergeCell ref="AE406:AG406"/>
    <mergeCell ref="AE407:AG407"/>
    <mergeCell ref="AB402:AD403"/>
    <mergeCell ref="AB405:AD405"/>
    <mergeCell ref="S405:T405"/>
    <mergeCell ref="Y400:AA403"/>
    <mergeCell ref="S407:T407"/>
    <mergeCell ref="S408:T408"/>
    <mergeCell ref="S409:T409"/>
    <mergeCell ref="B13:E13"/>
    <mergeCell ref="A308:B308"/>
    <mergeCell ref="L303:W303"/>
    <mergeCell ref="L304:W304"/>
    <mergeCell ref="X304:AA304"/>
    <mergeCell ref="Z148:AA149"/>
    <mergeCell ref="AH234:AJ234"/>
    <mergeCell ref="D243:K243"/>
    <mergeCell ref="AF341:AG341"/>
    <mergeCell ref="P233:S233"/>
    <mergeCell ref="X232:AA232"/>
    <mergeCell ref="L236:N236"/>
    <mergeCell ref="P235:S235"/>
    <mergeCell ref="AA382:AB382"/>
    <mergeCell ref="A299:B299"/>
    <mergeCell ref="B252:B255"/>
    <mergeCell ref="B256:B257"/>
    <mergeCell ref="L250:O250"/>
    <mergeCell ref="P250:S250"/>
    <mergeCell ref="A363:B363"/>
    <mergeCell ref="A263:B263"/>
    <mergeCell ref="Y189:AB189"/>
    <mergeCell ref="Y199:AB199"/>
    <mergeCell ref="AC201:AF201"/>
    <mergeCell ref="Q199:R202"/>
    <mergeCell ref="S211:T214"/>
    <mergeCell ref="Q211:R214"/>
    <mergeCell ref="Q203:R206"/>
    <mergeCell ref="Y194:AB194"/>
    <mergeCell ref="W412:X412"/>
    <mergeCell ref="W413:X413"/>
    <mergeCell ref="W414:X414"/>
    <mergeCell ref="W415:X415"/>
    <mergeCell ref="AB404:AD404"/>
    <mergeCell ref="Y404:AA404"/>
    <mergeCell ref="S406:T406"/>
    <mergeCell ref="W416:X416"/>
    <mergeCell ref="W417:X417"/>
    <mergeCell ref="W418:X418"/>
    <mergeCell ref="W419:X419"/>
    <mergeCell ref="AH408:AJ408"/>
    <mergeCell ref="AE408:AG408"/>
    <mergeCell ref="AE409:AG409"/>
    <mergeCell ref="AH409:AJ409"/>
    <mergeCell ref="AE410:AG410"/>
    <mergeCell ref="AH410:AJ410"/>
    <mergeCell ref="AE411:AG411"/>
    <mergeCell ref="AH411:AJ411"/>
    <mergeCell ref="AE412:AG412"/>
    <mergeCell ref="AH412:AJ412"/>
    <mergeCell ref="AE413:AG413"/>
    <mergeCell ref="AH413:AJ413"/>
    <mergeCell ref="AE414:AG414"/>
    <mergeCell ref="AH414:AJ414"/>
    <mergeCell ref="AE415:AG415"/>
    <mergeCell ref="AH415:AJ415"/>
    <mergeCell ref="AH418:AJ418"/>
    <mergeCell ref="AE419:AG419"/>
    <mergeCell ref="AH419:AJ419"/>
    <mergeCell ref="AB413:AD413"/>
    <mergeCell ref="W409:X409"/>
    <mergeCell ref="AE427:AG427"/>
    <mergeCell ref="AH427:AJ427"/>
    <mergeCell ref="AE428:AG428"/>
    <mergeCell ref="AH428:AJ428"/>
    <mergeCell ref="AE429:AG429"/>
    <mergeCell ref="AH429:AJ429"/>
    <mergeCell ref="AE420:AG420"/>
    <mergeCell ref="AH420:AJ420"/>
    <mergeCell ref="AE421:AG421"/>
    <mergeCell ref="AH421:AJ421"/>
    <mergeCell ref="AE422:AG422"/>
    <mergeCell ref="AH422:AJ422"/>
    <mergeCell ref="AE423:AG423"/>
    <mergeCell ref="AH423:AJ423"/>
    <mergeCell ref="AE424:AG424"/>
    <mergeCell ref="AH424:AJ424"/>
    <mergeCell ref="AE425:AG425"/>
    <mergeCell ref="AH425:AJ425"/>
    <mergeCell ref="AE426:AG426"/>
    <mergeCell ref="AH426:AJ426"/>
    <mergeCell ref="S416:T416"/>
    <mergeCell ref="S417:T417"/>
    <mergeCell ref="S418:T418"/>
    <mergeCell ref="S419:T419"/>
    <mergeCell ref="AB429:AD429"/>
    <mergeCell ref="U400:V403"/>
    <mergeCell ref="U404:V404"/>
    <mergeCell ref="U405:V405"/>
    <mergeCell ref="U406:V406"/>
    <mergeCell ref="U407:V407"/>
    <mergeCell ref="U408:V408"/>
    <mergeCell ref="U409:V409"/>
    <mergeCell ref="U410:V410"/>
    <mergeCell ref="U411:V411"/>
    <mergeCell ref="U412:V412"/>
    <mergeCell ref="U413:V413"/>
    <mergeCell ref="U414:V414"/>
    <mergeCell ref="U415:V415"/>
    <mergeCell ref="U416:V416"/>
    <mergeCell ref="U417:V417"/>
    <mergeCell ref="U418:V418"/>
    <mergeCell ref="S420:T420"/>
    <mergeCell ref="S400:T403"/>
    <mergeCell ref="S404:T404"/>
    <mergeCell ref="AB426:AD426"/>
    <mergeCell ref="Y424:AA424"/>
    <mergeCell ref="W400:X403"/>
    <mergeCell ref="W404:X404"/>
    <mergeCell ref="W405:X405"/>
    <mergeCell ref="W406:X406"/>
    <mergeCell ref="W407:X407"/>
    <mergeCell ref="W408:X408"/>
    <mergeCell ref="Q427:R427"/>
    <mergeCell ref="Q428:R428"/>
    <mergeCell ref="Q429:R429"/>
    <mergeCell ref="Q430:R430"/>
    <mergeCell ref="Q400:R403"/>
    <mergeCell ref="O400:P403"/>
    <mergeCell ref="O404:P404"/>
    <mergeCell ref="O405:P405"/>
    <mergeCell ref="O406:P406"/>
    <mergeCell ref="O407:P407"/>
    <mergeCell ref="O408:P408"/>
    <mergeCell ref="Q404:R404"/>
    <mergeCell ref="Q405:R405"/>
    <mergeCell ref="Q406:R406"/>
    <mergeCell ref="Q407:R407"/>
    <mergeCell ref="Q408:R408"/>
    <mergeCell ref="Q409:R409"/>
    <mergeCell ref="Q410:R410"/>
    <mergeCell ref="Q411:R411"/>
    <mergeCell ref="Q412:R412"/>
    <mergeCell ref="Q413:R413"/>
    <mergeCell ref="O409:P409"/>
    <mergeCell ref="O410:P410"/>
    <mergeCell ref="O411:P411"/>
    <mergeCell ref="O412:P412"/>
    <mergeCell ref="O413:P413"/>
    <mergeCell ref="Q414:R414"/>
    <mergeCell ref="Q415:R415"/>
    <mergeCell ref="O416:P416"/>
    <mergeCell ref="O417:P417"/>
    <mergeCell ref="O418:P418"/>
    <mergeCell ref="O419:P419"/>
    <mergeCell ref="O431:P431"/>
    <mergeCell ref="Y431:AA431"/>
    <mergeCell ref="S449:T449"/>
    <mergeCell ref="U449:V449"/>
    <mergeCell ref="W449:X449"/>
    <mergeCell ref="AE449:AG449"/>
    <mergeCell ref="S437:T437"/>
    <mergeCell ref="S438:T438"/>
    <mergeCell ref="S439:T439"/>
    <mergeCell ref="S440:T440"/>
    <mergeCell ref="S441:T441"/>
    <mergeCell ref="AE446:AG447"/>
    <mergeCell ref="AB437:AD437"/>
    <mergeCell ref="AB448:AD448"/>
    <mergeCell ref="O439:P439"/>
    <mergeCell ref="O440:P440"/>
    <mergeCell ref="O441:P441"/>
    <mergeCell ref="O444:P447"/>
    <mergeCell ref="Q444:R447"/>
    <mergeCell ref="S444:T447"/>
    <mergeCell ref="U444:V447"/>
    <mergeCell ref="O448:P448"/>
    <mergeCell ref="Q448:R448"/>
    <mergeCell ref="S448:T448"/>
    <mergeCell ref="U448:V448"/>
    <mergeCell ref="W448:X448"/>
    <mergeCell ref="AE448:AG448"/>
    <mergeCell ref="Q432:R432"/>
    <mergeCell ref="Q433:R433"/>
    <mergeCell ref="Q434:R434"/>
    <mergeCell ref="Q435:R435"/>
    <mergeCell ref="Q436:R436"/>
    <mergeCell ref="O420:P420"/>
    <mergeCell ref="O421:P421"/>
    <mergeCell ref="O422:P422"/>
    <mergeCell ref="O423:P423"/>
    <mergeCell ref="O424:P424"/>
    <mergeCell ref="O425:P425"/>
    <mergeCell ref="O426:P426"/>
    <mergeCell ref="Q416:R416"/>
    <mergeCell ref="Q417:R417"/>
    <mergeCell ref="Q418:R418"/>
    <mergeCell ref="Q419:R419"/>
    <mergeCell ref="Q420:R420"/>
    <mergeCell ref="Q421:R421"/>
    <mergeCell ref="Q422:R422"/>
    <mergeCell ref="Q423:R423"/>
    <mergeCell ref="Q424:R424"/>
    <mergeCell ref="Q425:R425"/>
    <mergeCell ref="Q426:R426"/>
    <mergeCell ref="S432:T432"/>
    <mergeCell ref="S433:T433"/>
    <mergeCell ref="S434:T434"/>
    <mergeCell ref="S435:T435"/>
    <mergeCell ref="S436:T436"/>
    <mergeCell ref="Q437:R437"/>
    <mergeCell ref="Q438:R438"/>
    <mergeCell ref="Q439:R439"/>
    <mergeCell ref="Q440:R440"/>
    <mergeCell ref="Q441:R441"/>
    <mergeCell ref="W439:X439"/>
    <mergeCell ref="AE435:AG435"/>
    <mergeCell ref="AH435:AJ435"/>
    <mergeCell ref="W440:X440"/>
    <mergeCell ref="W441:X441"/>
    <mergeCell ref="Y434:AA434"/>
    <mergeCell ref="Y441:AA441"/>
  </mergeCells>
  <phoneticPr fontId="2"/>
  <dataValidations count="27">
    <dataValidation imeMode="hiragana" allowBlank="1" showInputMessage="1" showErrorMessage="1" sqref="G390:AB393 R313:AK318 U338:U347 AJ324:AK331 AG497:AK497 AG545:AK545 C500:J539 C546:J586 F491:M492 F486:M486 C467:AF469 B203 B183 B187 B195 B211 B207 Y183:AK214 B191 B199 W326:AH331 AC392:AC393 D387 B360:M362 W360:AA362 D169:W174 P75:P79 C347:F347 H347:J347 G292:J298 V293:Z298 C338:F345 G338:G347 B338:B347 H338:J345 AH338:AH347 AC289 AC291:AC298 B326:K331 B293:F298 C38 B321:AK321 B27 L27 F6:AK6 I12:K12 F3:AK4 F7:T10 Y8:AK10 L24 B24 L21 X169:AC172 B21 L18 B18 C33 AE79 O12:Q12 AD169:AI171 B284:AK287 Y27 Y24 Y21 Y18 P64:P67 C448:L453 C408:L441 AK437:IV440 C388:F393 G388:AB388 C305:L308 B305:B307 X174:AI174 AK444:IV453"/>
    <dataValidation type="list" allowBlank="1" showInputMessage="1" showErrorMessage="1" sqref="AF165 AF394">
      <formula1>"い　る　・　いない,い な い,い　　る"</formula1>
    </dataValidation>
    <dataValidation type="list" allowBlank="1" showInputMessage="1" showErrorMessage="1" sqref="O485 O490 AH74:AH78 AI63:AJ63 AE63:AE67 AH63:AH67 AK63:AK67 AK74:AK78 AI74:AJ74 AE74:AE78 AK304:AK308 AG304:AJ307">
      <formula1>"有　・　無,有,無"</formula1>
    </dataValidation>
    <dataValidation type="list" allowBlank="1" showInputMessage="1" showErrorMessage="1" sqref="I476:T479">
      <formula1>"有　・　無,有,無,－"</formula1>
    </dataValidation>
    <dataValidation type="list" imeMode="hiragana" allowBlank="1" showInputMessage="1" showErrorMessage="1" sqref="Y408:Y441 Y448:Y453">
      <formula1>"保育士,保・幼,看護師,保健師,栄養士,調理士"</formula1>
    </dataValidation>
    <dataValidation type="list" allowBlank="1" showInputMessage="1" showErrorMessage="1" sqref="U404:U441 U448:U453">
      <formula1>"済,未,－"</formula1>
    </dataValidation>
    <dataValidation type="list" allowBlank="1" showInputMessage="1" showErrorMessage="1" sqref="M405:M406 M404:N404 M407:N441 M448:N453">
      <formula1>"専任,兼任"</formula1>
    </dataValidation>
    <dataValidation type="list" allowBlank="1" showInputMessage="1" showErrorMessage="1" sqref="S404:S441 W404:W441 W448:W453 S448:S453">
      <formula1>"有,無"</formula1>
    </dataValidation>
    <dataValidation type="list" allowBlank="1" showInputMessage="1" showErrorMessage="1" sqref="O404:O441 O448:O453">
      <formula1>"女,男"</formula1>
    </dataValidation>
    <dataValidation type="list" allowBlank="1" showInputMessage="1" showErrorMessage="1" sqref="J376 T376 D376:D378 J381 Q381 D381 W381">
      <formula1>"□,■"</formula1>
    </dataValidation>
    <dataValidation type="list" allowBlank="1" showInputMessage="1" showErrorMessage="1" sqref="N359:O362 K291:L298 AB359:AC362 AG347 L347 L336:L345 K336:K347 AG336:AG345 AF336:AF347 L325:M331 AA291:AC298">
      <formula1>"有・無,有,無"</formula1>
    </dataValidation>
    <dataValidation type="list" allowBlank="1" showInputMessage="1" showErrorMessage="1" sqref="AI382">
      <formula1>"いない,－"</formula1>
    </dataValidation>
    <dataValidation type="list" allowBlank="1" showInputMessage="1" showErrorMessage="1" sqref="AA382">
      <formula1>"い　る,－"</formula1>
    </dataValidation>
    <dataValidation type="list" allowBlank="1" showInputMessage="1" showErrorMessage="1" sqref="AF384">
      <formula1>"定年の定めの廃止,－"</formula1>
    </dataValidation>
    <dataValidation type="list" allowBlank="1" showInputMessage="1" showErrorMessage="1" sqref="Z384">
      <formula1>"継続雇用制度の導入,－"</formula1>
    </dataValidation>
    <dataValidation type="list" allowBlank="1" showInputMessage="1" showErrorMessage="1" sqref="T384">
      <formula1>"65歳までの定年引上,－"</formula1>
    </dataValidation>
    <dataValidation type="list" allowBlank="1" showInputMessage="1" showErrorMessage="1" sqref="B313">
      <formula1>"１,①"</formula1>
    </dataValidation>
    <dataValidation type="list" allowBlank="1" showInputMessage="1" showErrorMessage="1" sqref="B314:B317">
      <formula1>"２,②"</formula1>
    </dataValidation>
    <dataValidation type="list" allowBlank="1" showInputMessage="1" showErrorMessage="1" sqref="B318">
      <formula1>"３,③"</formula1>
    </dataValidation>
    <dataValidation type="list" allowBlank="1" showInputMessage="1" showErrorMessage="1" sqref="M347:N347 N344:N345 M336:M346 N336:N342">
      <formula1>"採用,転出,転入"</formula1>
    </dataValidation>
    <dataValidation type="list" allowBlank="1" showInputMessage="1" showErrorMessage="1" sqref="AF228 AF238:AF243">
      <formula1>"○"</formula1>
    </dataValidation>
    <dataValidation type="list" allowBlank="1" showInputMessage="1" showErrorMessage="1" sqref="G183:G185 G187:G189 J187:J189 G191:G193 J191:J193 G195:G197 J195:J197 G199:G201 J199:J201 G203:G205 J203:J205 G211:G213 J211:J213 J183:J185 G179:G181 J179:J181 G207:G209 J207:J209">
      <formula1>"0,1,2,3,4,5,6"</formula1>
    </dataValidation>
    <dataValidation type="list" allowBlank="1" showInputMessage="1" showErrorMessage="1" sqref="AC16:AI16">
      <formula1>"実地監査　・　書面監査,実地監査,書面監査"</formula1>
    </dataValidation>
    <dataValidation type="list" allowBlank="1" showInputMessage="1" showErrorMessage="1" sqref="AF392:AF393 AF167 AF396 AF281 AF367:AF374 AF588:AF593 AF383 AF385 AF387:AF388 AF390 AF172:AF173 AF276:AF279 AF379">
      <formula1>"い　る　・　いない,いる,いない"</formula1>
    </dataValidation>
    <dataValidation type="list" allowBlank="1" showInputMessage="1" showErrorMessage="1" sqref="L164">
      <formula1>" 該当なし　・　含めている　・　含めていない"</formula1>
    </dataValidation>
    <dataValidation type="list" allowBlank="1" showInputMessage="1" showErrorMessage="1" sqref="AA164">
      <formula1>" 該当なし,含めている,含めていない"</formula1>
    </dataValidation>
    <dataValidation type="list" allowBlank="1" showInputMessage="1" showErrorMessage="1" sqref="X304:AA307">
      <formula1>"１回・月額・年額,１回,月額,年額"</formula1>
    </dataValidation>
  </dataValidations>
  <printOptions horizontalCentered="1"/>
  <pageMargins left="0.78740157480314965" right="0.78740157480314965" top="0.78740157480314965" bottom="0.78740157480314965" header="0.51181102362204722" footer="0.51181102362204722"/>
  <pageSetup paperSize="9" scale="85" pageOrder="overThenDown" orientation="portrait" r:id="rId1"/>
  <headerFooter alignWithMargins="0">
    <oddHeader>&amp;R　   　</oddHeader>
    <oddFooter>&amp;C&amp;A - &amp;P</oddFooter>
  </headerFooter>
  <rowBreaks count="13" manualBreakCount="13">
    <brk id="42" max="16383" man="1"/>
    <brk id="82" max="16383" man="1"/>
    <brk id="127" max="16383" man="1"/>
    <brk id="174" max="16383" man="1"/>
    <brk id="220" max="16383" man="1"/>
    <brk id="261" max="16383" man="1"/>
    <brk id="309" max="16383" man="1"/>
    <brk id="354" max="16383" man="1"/>
    <brk id="396" max="16383" man="1"/>
    <brk id="441" max="16383" man="1"/>
    <brk id="492" max="16383" man="1"/>
    <brk id="540" max="16383" man="1"/>
    <brk id="593" max="35"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CL152"/>
  <sheetViews>
    <sheetView view="pageBreakPreview" topLeftCell="A94" zoomScaleNormal="110" zoomScaleSheetLayoutView="100" workbookViewId="0">
      <selection activeCell="M152" sqref="M152"/>
    </sheetView>
  </sheetViews>
  <sheetFormatPr defaultColWidth="0" defaultRowHeight="12"/>
  <cols>
    <col min="1" max="4" width="2.6640625" style="21" customWidth="1"/>
    <col min="5" max="36" width="1.6640625" style="21" customWidth="1"/>
    <col min="37" max="49" width="2.6640625" style="21" customWidth="1"/>
    <col min="50" max="90" width="2.6640625" style="21" hidden="1" customWidth="1"/>
    <col min="91" max="16384" width="0" style="21" hidden="1"/>
  </cols>
  <sheetData>
    <row r="1" spans="1:48" ht="15" customHeight="1">
      <c r="AM1" s="21" t="str">
        <f>表紙!D28</f>
        <v>　　　　　　保育所（園）　   　</v>
      </c>
    </row>
    <row r="2" spans="1:48" ht="15" customHeight="1">
      <c r="A2" s="755" t="s">
        <v>1989</v>
      </c>
      <c r="B2" s="3" t="s">
        <v>1988</v>
      </c>
      <c r="C2" s="3"/>
    </row>
    <row r="3" spans="1:48" ht="13.5" customHeight="1">
      <c r="A3" s="753" t="s">
        <v>1990</v>
      </c>
      <c r="B3" s="3" t="s">
        <v>1991</v>
      </c>
      <c r="C3" s="3"/>
      <c r="AV3" s="53" t="s">
        <v>321</v>
      </c>
    </row>
    <row r="4" spans="1:48" s="4" customFormat="1" ht="15" customHeight="1">
      <c r="B4" s="197" t="s">
        <v>542</v>
      </c>
      <c r="C4" s="198"/>
      <c r="D4" s="199"/>
      <c r="E4" s="196"/>
      <c r="F4" s="1878">
        <v>6</v>
      </c>
      <c r="G4" s="1878"/>
      <c r="H4" s="1878">
        <v>7</v>
      </c>
      <c r="I4" s="1878"/>
      <c r="J4" s="1878">
        <v>8</v>
      </c>
      <c r="K4" s="1878"/>
      <c r="L4" s="1878">
        <v>9</v>
      </c>
      <c r="M4" s="1878"/>
      <c r="N4" s="1878">
        <v>10</v>
      </c>
      <c r="O4" s="1878"/>
      <c r="P4" s="1878">
        <v>11</v>
      </c>
      <c r="Q4" s="1878"/>
      <c r="R4" s="1878">
        <v>12</v>
      </c>
      <c r="S4" s="1878"/>
      <c r="T4" s="1878">
        <v>13</v>
      </c>
      <c r="U4" s="1878"/>
      <c r="V4" s="1878">
        <v>14</v>
      </c>
      <c r="W4" s="1878"/>
      <c r="X4" s="1878">
        <v>15</v>
      </c>
      <c r="Y4" s="1878"/>
      <c r="Z4" s="1878">
        <v>16</v>
      </c>
      <c r="AA4" s="1878"/>
      <c r="AB4" s="1878">
        <v>17</v>
      </c>
      <c r="AC4" s="1878"/>
      <c r="AD4" s="1878">
        <v>18</v>
      </c>
      <c r="AE4" s="1878"/>
      <c r="AF4" s="1878">
        <v>19</v>
      </c>
      <c r="AG4" s="1878"/>
      <c r="AH4" s="1878">
        <v>20</v>
      </c>
      <c r="AI4" s="1878"/>
      <c r="AJ4" s="203"/>
      <c r="AK4" s="192" t="s">
        <v>526</v>
      </c>
      <c r="AL4" s="193"/>
      <c r="AM4" s="194"/>
      <c r="AN4" s="192" t="s">
        <v>496</v>
      </c>
      <c r="AO4" s="193"/>
      <c r="AP4" s="193"/>
      <c r="AQ4" s="193"/>
      <c r="AR4" s="193"/>
      <c r="AS4" s="193"/>
      <c r="AT4" s="193"/>
      <c r="AU4" s="193"/>
      <c r="AV4" s="194"/>
    </row>
    <row r="5" spans="1:48" s="4" customFormat="1" ht="15" customHeight="1">
      <c r="B5" s="202" t="s">
        <v>549</v>
      </c>
      <c r="C5" s="200"/>
      <c r="D5" s="201"/>
      <c r="E5" s="204"/>
      <c r="F5" s="1879" t="s">
        <v>541</v>
      </c>
      <c r="G5" s="1879"/>
      <c r="H5" s="1879" t="s">
        <v>541</v>
      </c>
      <c r="I5" s="1879"/>
      <c r="J5" s="1879" t="s">
        <v>541</v>
      </c>
      <c r="K5" s="1879"/>
      <c r="L5" s="1879" t="s">
        <v>541</v>
      </c>
      <c r="M5" s="1879"/>
      <c r="N5" s="1879" t="s">
        <v>541</v>
      </c>
      <c r="O5" s="1879"/>
      <c r="P5" s="1879" t="s">
        <v>541</v>
      </c>
      <c r="Q5" s="1879"/>
      <c r="R5" s="1879" t="s">
        <v>541</v>
      </c>
      <c r="S5" s="1879"/>
      <c r="T5" s="1879" t="s">
        <v>541</v>
      </c>
      <c r="U5" s="1879"/>
      <c r="V5" s="1879" t="s">
        <v>541</v>
      </c>
      <c r="W5" s="1879"/>
      <c r="X5" s="1879" t="s">
        <v>541</v>
      </c>
      <c r="Y5" s="1879"/>
      <c r="Z5" s="1879" t="s">
        <v>541</v>
      </c>
      <c r="AA5" s="1879"/>
      <c r="AB5" s="1879" t="s">
        <v>541</v>
      </c>
      <c r="AC5" s="1879"/>
      <c r="AD5" s="1879" t="s">
        <v>541</v>
      </c>
      <c r="AE5" s="1879"/>
      <c r="AF5" s="1879" t="s">
        <v>541</v>
      </c>
      <c r="AG5" s="1879"/>
      <c r="AH5" s="1879" t="s">
        <v>541</v>
      </c>
      <c r="AI5" s="1879"/>
      <c r="AJ5" s="205"/>
      <c r="AK5" s="192" t="s">
        <v>528</v>
      </c>
      <c r="AL5" s="193"/>
      <c r="AM5" s="194"/>
      <c r="AN5" s="192" t="s">
        <v>494</v>
      </c>
      <c r="AO5" s="193"/>
      <c r="AP5" s="194"/>
      <c r="AQ5" s="192" t="s">
        <v>495</v>
      </c>
      <c r="AR5" s="193"/>
      <c r="AS5" s="194"/>
      <c r="AT5" s="192" t="s">
        <v>34</v>
      </c>
      <c r="AU5" s="193"/>
      <c r="AV5" s="194"/>
    </row>
    <row r="6" spans="1:48" s="4" customFormat="1" ht="5.0999999999999996" customHeight="1">
      <c r="B6" s="1869"/>
      <c r="C6" s="1870"/>
      <c r="D6" s="1871"/>
      <c r="E6" s="73"/>
      <c r="F6" s="74"/>
      <c r="G6" s="75"/>
      <c r="H6" s="76"/>
      <c r="I6" s="77"/>
      <c r="J6" s="74"/>
      <c r="K6" s="75"/>
      <c r="L6" s="76"/>
      <c r="M6" s="77"/>
      <c r="N6" s="74"/>
      <c r="O6" s="75"/>
      <c r="P6" s="145"/>
      <c r="Q6" s="146"/>
      <c r="R6" s="84"/>
      <c r="S6" s="147"/>
      <c r="T6" s="42"/>
      <c r="U6" s="146"/>
      <c r="V6" s="84"/>
      <c r="W6" s="147"/>
      <c r="X6" s="145"/>
      <c r="Y6" s="146"/>
      <c r="Z6" s="84"/>
      <c r="AA6" s="147"/>
      <c r="AB6" s="145"/>
      <c r="AC6" s="147"/>
      <c r="AD6" s="145"/>
      <c r="AE6" s="147"/>
      <c r="AF6" s="145"/>
      <c r="AG6" s="147"/>
      <c r="AH6" s="145"/>
      <c r="AI6" s="146"/>
      <c r="AJ6" s="84"/>
      <c r="AK6" s="1887"/>
      <c r="AL6" s="1258"/>
      <c r="AM6" s="1259"/>
      <c r="AN6" s="18"/>
      <c r="AO6" s="19"/>
      <c r="AP6" s="23"/>
      <c r="AQ6" s="1882"/>
      <c r="AR6" s="1410"/>
      <c r="AS6" s="1411"/>
      <c r="AT6" s="18"/>
      <c r="AU6" s="19"/>
      <c r="AV6" s="23"/>
    </row>
    <row r="7" spans="1:48" ht="5.0999999999999996" customHeight="1">
      <c r="B7" s="1872"/>
      <c r="C7" s="1873"/>
      <c r="D7" s="1874"/>
      <c r="E7" s="73"/>
      <c r="F7" s="74"/>
      <c r="G7" s="78"/>
      <c r="H7" s="79"/>
      <c r="I7" s="74"/>
      <c r="J7" s="74"/>
      <c r="K7" s="78"/>
      <c r="L7" s="79"/>
      <c r="M7" s="74"/>
      <c r="N7" s="74"/>
      <c r="O7" s="78"/>
      <c r="P7" s="148"/>
      <c r="Q7" s="84"/>
      <c r="R7" s="84"/>
      <c r="S7" s="149"/>
      <c r="T7" s="148"/>
      <c r="U7" s="84"/>
      <c r="V7" s="84"/>
      <c r="W7" s="149"/>
      <c r="X7" s="148"/>
      <c r="Y7" s="84"/>
      <c r="Z7" s="84"/>
      <c r="AA7" s="149"/>
      <c r="AB7" s="148"/>
      <c r="AC7" s="149"/>
      <c r="AD7" s="148"/>
      <c r="AE7" s="149"/>
      <c r="AF7" s="148"/>
      <c r="AG7" s="149"/>
      <c r="AH7" s="148"/>
      <c r="AI7" s="84"/>
      <c r="AJ7" s="84"/>
      <c r="AK7" s="1409"/>
      <c r="AL7" s="1410"/>
      <c r="AM7" s="1411"/>
      <c r="AN7" s="24"/>
      <c r="AO7" s="15"/>
      <c r="AP7" s="17"/>
      <c r="AQ7" s="1409"/>
      <c r="AR7" s="1410"/>
      <c r="AS7" s="1411"/>
      <c r="AT7" s="24"/>
      <c r="AU7" s="15"/>
      <c r="AV7" s="17"/>
    </row>
    <row r="8" spans="1:48" ht="5.0999999999999996" customHeight="1">
      <c r="B8" s="1872"/>
      <c r="C8" s="1873"/>
      <c r="D8" s="1874"/>
      <c r="E8" s="73"/>
      <c r="F8" s="74"/>
      <c r="G8" s="55"/>
      <c r="H8" s="56"/>
      <c r="I8" s="55"/>
      <c r="J8" s="56"/>
      <c r="K8" s="55"/>
      <c r="L8" s="56"/>
      <c r="M8" s="55"/>
      <c r="N8" s="56"/>
      <c r="O8" s="55"/>
      <c r="P8" s="150"/>
      <c r="Q8" s="151"/>
      <c r="R8" s="150"/>
      <c r="S8" s="151"/>
      <c r="T8" s="150"/>
      <c r="U8" s="151"/>
      <c r="V8" s="150"/>
      <c r="W8" s="151"/>
      <c r="X8" s="150"/>
      <c r="Y8" s="151"/>
      <c r="Z8" s="150"/>
      <c r="AA8" s="149"/>
      <c r="AB8" s="148"/>
      <c r="AC8" s="149"/>
      <c r="AD8" s="148"/>
      <c r="AE8" s="149"/>
      <c r="AF8" s="148"/>
      <c r="AG8" s="149"/>
      <c r="AH8" s="148"/>
      <c r="AI8" s="84"/>
      <c r="AJ8" s="84"/>
      <c r="AK8" s="1409"/>
      <c r="AL8" s="1410"/>
      <c r="AM8" s="1411"/>
      <c r="AN8" s="1880"/>
      <c r="AO8" s="1410"/>
      <c r="AP8" s="1411"/>
      <c r="AQ8" s="1881"/>
      <c r="AR8" s="1410"/>
      <c r="AS8" s="1411"/>
      <c r="AT8" s="1880"/>
      <c r="AU8" s="1410"/>
      <c r="AV8" s="1411"/>
    </row>
    <row r="9" spans="1:48" ht="5.0999999999999996" customHeight="1">
      <c r="B9" s="1872"/>
      <c r="C9" s="1873"/>
      <c r="D9" s="1874"/>
      <c r="E9" s="73"/>
      <c r="F9" s="74"/>
      <c r="G9" s="55"/>
      <c r="H9" s="56"/>
      <c r="I9" s="55"/>
      <c r="J9" s="56"/>
      <c r="K9" s="55"/>
      <c r="L9" s="56"/>
      <c r="M9" s="55"/>
      <c r="N9" s="56"/>
      <c r="O9" s="55"/>
      <c r="P9" s="150"/>
      <c r="Q9" s="151"/>
      <c r="R9" s="150"/>
      <c r="S9" s="151"/>
      <c r="T9" s="150"/>
      <c r="U9" s="151"/>
      <c r="V9" s="150"/>
      <c r="W9" s="151"/>
      <c r="X9" s="150"/>
      <c r="Y9" s="151"/>
      <c r="Z9" s="150"/>
      <c r="AA9" s="149"/>
      <c r="AB9" s="148"/>
      <c r="AC9" s="149"/>
      <c r="AD9" s="148"/>
      <c r="AE9" s="149"/>
      <c r="AF9" s="148"/>
      <c r="AG9" s="149"/>
      <c r="AH9" s="148"/>
      <c r="AI9" s="84"/>
      <c r="AJ9" s="84"/>
      <c r="AK9" s="1883"/>
      <c r="AL9" s="1444"/>
      <c r="AM9" s="1445"/>
      <c r="AN9" s="1409"/>
      <c r="AO9" s="1410"/>
      <c r="AP9" s="1411"/>
      <c r="AQ9" s="1409"/>
      <c r="AR9" s="1410"/>
      <c r="AS9" s="1411"/>
      <c r="AT9" s="1409"/>
      <c r="AU9" s="1410"/>
      <c r="AV9" s="1411"/>
    </row>
    <row r="10" spans="1:48" ht="5.0999999999999996" customHeight="1">
      <c r="B10" s="1872"/>
      <c r="C10" s="1873"/>
      <c r="D10" s="1874"/>
      <c r="E10" s="73"/>
      <c r="F10" s="74"/>
      <c r="G10" s="78"/>
      <c r="H10" s="79"/>
      <c r="I10" s="74"/>
      <c r="J10" s="74"/>
      <c r="K10" s="78"/>
      <c r="L10" s="79"/>
      <c r="M10" s="74"/>
      <c r="N10" s="74"/>
      <c r="O10" s="78"/>
      <c r="P10" s="148"/>
      <c r="Q10" s="84"/>
      <c r="R10" s="84"/>
      <c r="S10" s="149"/>
      <c r="T10" s="148"/>
      <c r="U10" s="84"/>
      <c r="V10" s="84"/>
      <c r="W10" s="149"/>
      <c r="X10" s="148"/>
      <c r="Y10" s="84"/>
      <c r="Z10" s="84"/>
      <c r="AA10" s="149"/>
      <c r="AB10" s="148"/>
      <c r="AC10" s="149"/>
      <c r="AD10" s="148"/>
      <c r="AE10" s="149"/>
      <c r="AF10" s="148"/>
      <c r="AG10" s="149"/>
      <c r="AH10" s="148"/>
      <c r="AI10" s="84"/>
      <c r="AJ10" s="84"/>
      <c r="AK10" s="1409"/>
      <c r="AL10" s="1410"/>
      <c r="AM10" s="1411"/>
      <c r="AN10" s="24"/>
      <c r="AO10" s="15"/>
      <c r="AP10" s="17"/>
      <c r="AQ10" s="1409"/>
      <c r="AR10" s="1410"/>
      <c r="AS10" s="1411"/>
      <c r="AT10" s="24"/>
      <c r="AU10" s="15"/>
      <c r="AV10" s="17"/>
    </row>
    <row r="11" spans="1:48" ht="5.0999999999999996" customHeight="1">
      <c r="B11" s="1875"/>
      <c r="C11" s="1876"/>
      <c r="D11" s="1877"/>
      <c r="E11" s="80"/>
      <c r="F11" s="81"/>
      <c r="G11" s="82"/>
      <c r="H11" s="83"/>
      <c r="I11" s="81"/>
      <c r="J11" s="81"/>
      <c r="K11" s="82"/>
      <c r="L11" s="83"/>
      <c r="M11" s="81"/>
      <c r="N11" s="81"/>
      <c r="O11" s="82"/>
      <c r="P11" s="152"/>
      <c r="Q11" s="153"/>
      <c r="R11" s="153"/>
      <c r="S11" s="154"/>
      <c r="T11" s="152"/>
      <c r="U11" s="153"/>
      <c r="V11" s="153"/>
      <c r="W11" s="154"/>
      <c r="X11" s="152"/>
      <c r="Y11" s="153"/>
      <c r="Z11" s="153"/>
      <c r="AA11" s="154"/>
      <c r="AB11" s="152"/>
      <c r="AC11" s="154"/>
      <c r="AD11" s="152"/>
      <c r="AE11" s="154"/>
      <c r="AF11" s="152"/>
      <c r="AG11" s="154"/>
      <c r="AH11" s="152"/>
      <c r="AI11" s="153"/>
      <c r="AJ11" s="153"/>
      <c r="AK11" s="1260"/>
      <c r="AL11" s="1261"/>
      <c r="AM11" s="1262"/>
      <c r="AN11" s="25"/>
      <c r="AO11" s="26"/>
      <c r="AP11" s="27"/>
      <c r="AQ11" s="1260"/>
      <c r="AR11" s="1261"/>
      <c r="AS11" s="1262"/>
      <c r="AT11" s="25"/>
      <c r="AU11" s="26"/>
      <c r="AV11" s="27"/>
    </row>
    <row r="12" spans="1:48" ht="5.0999999999999996" customHeight="1">
      <c r="B12" s="1869"/>
      <c r="C12" s="1870"/>
      <c r="D12" s="1871"/>
      <c r="E12" s="73"/>
      <c r="F12" s="74"/>
      <c r="G12" s="78"/>
      <c r="H12" s="79"/>
      <c r="I12" s="77"/>
      <c r="J12" s="74"/>
      <c r="K12" s="75"/>
      <c r="L12" s="79"/>
      <c r="M12" s="77"/>
      <c r="N12" s="74"/>
      <c r="O12" s="75"/>
      <c r="P12" s="148"/>
      <c r="Q12" s="146"/>
      <c r="R12" s="84"/>
      <c r="S12" s="147"/>
      <c r="T12" s="148"/>
      <c r="U12" s="146"/>
      <c r="V12" s="84"/>
      <c r="W12" s="147"/>
      <c r="X12" s="148"/>
      <c r="Y12" s="146"/>
      <c r="Z12" s="84"/>
      <c r="AA12" s="147"/>
      <c r="AB12" s="148"/>
      <c r="AC12" s="147"/>
      <c r="AD12" s="148"/>
      <c r="AE12" s="147"/>
      <c r="AF12" s="148"/>
      <c r="AG12" s="147"/>
      <c r="AH12" s="148"/>
      <c r="AI12" s="146"/>
      <c r="AJ12" s="84"/>
      <c r="AK12" s="1257"/>
      <c r="AL12" s="1258"/>
      <c r="AM12" s="1259"/>
      <c r="AN12" s="18"/>
      <c r="AO12" s="19"/>
      <c r="AP12" s="23"/>
      <c r="AQ12" s="1882"/>
      <c r="AR12" s="1410"/>
      <c r="AS12" s="1411"/>
      <c r="AT12" s="18"/>
      <c r="AU12" s="19"/>
      <c r="AV12" s="23"/>
    </row>
    <row r="13" spans="1:48" ht="5.0999999999999996" customHeight="1">
      <c r="B13" s="1872"/>
      <c r="C13" s="1873"/>
      <c r="D13" s="1874"/>
      <c r="E13" s="73"/>
      <c r="F13" s="74"/>
      <c r="G13" s="78"/>
      <c r="H13" s="79"/>
      <c r="I13" s="74"/>
      <c r="J13" s="74"/>
      <c r="K13" s="78"/>
      <c r="L13" s="79"/>
      <c r="M13" s="74"/>
      <c r="N13" s="74"/>
      <c r="O13" s="78"/>
      <c r="P13" s="148"/>
      <c r="Q13" s="84"/>
      <c r="R13" s="84"/>
      <c r="S13" s="149"/>
      <c r="T13" s="148"/>
      <c r="U13" s="84"/>
      <c r="V13" s="84"/>
      <c r="W13" s="149"/>
      <c r="X13" s="148"/>
      <c r="Y13" s="84"/>
      <c r="Z13" s="84"/>
      <c r="AA13" s="149"/>
      <c r="AB13" s="148"/>
      <c r="AC13" s="149"/>
      <c r="AD13" s="148"/>
      <c r="AE13" s="149"/>
      <c r="AF13" s="148"/>
      <c r="AG13" s="149"/>
      <c r="AH13" s="148"/>
      <c r="AI13" s="84"/>
      <c r="AJ13" s="84"/>
      <c r="AK13" s="1409"/>
      <c r="AL13" s="1410"/>
      <c r="AM13" s="1411"/>
      <c r="AN13" s="24"/>
      <c r="AO13" s="15"/>
      <c r="AP13" s="17"/>
      <c r="AQ13" s="1409"/>
      <c r="AR13" s="1410"/>
      <c r="AS13" s="1411"/>
      <c r="AT13" s="24"/>
      <c r="AU13" s="15"/>
      <c r="AV13" s="17"/>
    </row>
    <row r="14" spans="1:48" ht="5.0999999999999996" customHeight="1">
      <c r="B14" s="1872"/>
      <c r="C14" s="1873"/>
      <c r="D14" s="1874"/>
      <c r="E14" s="73"/>
      <c r="F14" s="74"/>
      <c r="G14" s="78"/>
      <c r="H14" s="79"/>
      <c r="I14" s="74"/>
      <c r="J14" s="74"/>
      <c r="K14" s="78"/>
      <c r="L14" s="79"/>
      <c r="M14" s="74"/>
      <c r="N14" s="74"/>
      <c r="O14" s="78"/>
      <c r="P14" s="148"/>
      <c r="Q14" s="84"/>
      <c r="R14" s="84"/>
      <c r="S14" s="149"/>
      <c r="T14" s="148"/>
      <c r="U14" s="84"/>
      <c r="V14" s="84"/>
      <c r="W14" s="149"/>
      <c r="X14" s="148"/>
      <c r="Y14" s="84"/>
      <c r="Z14" s="84"/>
      <c r="AA14" s="149"/>
      <c r="AB14" s="148"/>
      <c r="AC14" s="149"/>
      <c r="AD14" s="148"/>
      <c r="AE14" s="149"/>
      <c r="AF14" s="148"/>
      <c r="AG14" s="149"/>
      <c r="AH14" s="148"/>
      <c r="AI14" s="84"/>
      <c r="AJ14" s="84"/>
      <c r="AK14" s="1884"/>
      <c r="AL14" s="1885"/>
      <c r="AM14" s="1886"/>
      <c r="AN14" s="1880"/>
      <c r="AO14" s="1410"/>
      <c r="AP14" s="1411"/>
      <c r="AQ14" s="1881"/>
      <c r="AR14" s="1410"/>
      <c r="AS14" s="1411"/>
      <c r="AT14" s="1880"/>
      <c r="AU14" s="1410"/>
      <c r="AV14" s="1411"/>
    </row>
    <row r="15" spans="1:48" ht="5.0999999999999996" customHeight="1">
      <c r="B15" s="1872"/>
      <c r="C15" s="1873"/>
      <c r="D15" s="1874"/>
      <c r="E15" s="73"/>
      <c r="F15" s="74"/>
      <c r="G15" s="78"/>
      <c r="H15" s="79"/>
      <c r="I15" s="74"/>
      <c r="J15" s="74"/>
      <c r="K15" s="78"/>
      <c r="L15" s="79"/>
      <c r="M15" s="74"/>
      <c r="N15" s="74"/>
      <c r="O15" s="78"/>
      <c r="P15" s="148"/>
      <c r="Q15" s="84"/>
      <c r="R15" s="84"/>
      <c r="S15" s="149"/>
      <c r="T15" s="148"/>
      <c r="U15" s="84"/>
      <c r="V15" s="84"/>
      <c r="W15" s="149"/>
      <c r="X15" s="148"/>
      <c r="Y15" s="84"/>
      <c r="Z15" s="84"/>
      <c r="AA15" s="149"/>
      <c r="AB15" s="148"/>
      <c r="AC15" s="149"/>
      <c r="AD15" s="148"/>
      <c r="AE15" s="149"/>
      <c r="AF15" s="148"/>
      <c r="AG15" s="149"/>
      <c r="AH15" s="148"/>
      <c r="AI15" s="84"/>
      <c r="AJ15" s="84"/>
      <c r="AK15" s="1409"/>
      <c r="AL15" s="1410"/>
      <c r="AM15" s="1411"/>
      <c r="AN15" s="1409"/>
      <c r="AO15" s="1410"/>
      <c r="AP15" s="1411"/>
      <c r="AQ15" s="1409"/>
      <c r="AR15" s="1410"/>
      <c r="AS15" s="1411"/>
      <c r="AT15" s="1409"/>
      <c r="AU15" s="1410"/>
      <c r="AV15" s="1411"/>
    </row>
    <row r="16" spans="1:48" ht="5.0999999999999996" customHeight="1">
      <c r="B16" s="1872"/>
      <c r="C16" s="1873"/>
      <c r="D16" s="1874"/>
      <c r="E16" s="73"/>
      <c r="F16" s="74"/>
      <c r="G16" s="78"/>
      <c r="H16" s="79"/>
      <c r="I16" s="74"/>
      <c r="J16" s="74"/>
      <c r="K16" s="78"/>
      <c r="L16" s="79"/>
      <c r="M16" s="74"/>
      <c r="N16" s="74"/>
      <c r="O16" s="78"/>
      <c r="P16" s="148"/>
      <c r="Q16" s="84"/>
      <c r="R16" s="84"/>
      <c r="S16" s="149"/>
      <c r="T16" s="148"/>
      <c r="U16" s="84"/>
      <c r="V16" s="84"/>
      <c r="W16" s="149"/>
      <c r="X16" s="148"/>
      <c r="Y16" s="84"/>
      <c r="Z16" s="84"/>
      <c r="AA16" s="149"/>
      <c r="AB16" s="148"/>
      <c r="AC16" s="149"/>
      <c r="AD16" s="148"/>
      <c r="AE16" s="149"/>
      <c r="AF16" s="148"/>
      <c r="AG16" s="149"/>
      <c r="AH16" s="148"/>
      <c r="AI16" s="84"/>
      <c r="AJ16" s="84"/>
      <c r="AK16" s="1409"/>
      <c r="AL16" s="1410"/>
      <c r="AM16" s="1411"/>
      <c r="AN16" s="24"/>
      <c r="AO16" s="15"/>
      <c r="AP16" s="17"/>
      <c r="AQ16" s="1409"/>
      <c r="AR16" s="1410"/>
      <c r="AS16" s="1411"/>
      <c r="AT16" s="24"/>
      <c r="AU16" s="15"/>
      <c r="AV16" s="17"/>
    </row>
    <row r="17" spans="2:48" ht="5.0999999999999996" customHeight="1">
      <c r="B17" s="1875"/>
      <c r="C17" s="1876"/>
      <c r="D17" s="1877"/>
      <c r="E17" s="80"/>
      <c r="F17" s="81"/>
      <c r="G17" s="82"/>
      <c r="H17" s="83"/>
      <c r="I17" s="81"/>
      <c r="J17" s="81"/>
      <c r="K17" s="82"/>
      <c r="L17" s="83"/>
      <c r="M17" s="81"/>
      <c r="N17" s="81"/>
      <c r="O17" s="82"/>
      <c r="P17" s="152"/>
      <c r="Q17" s="153"/>
      <c r="R17" s="153"/>
      <c r="S17" s="154"/>
      <c r="T17" s="152"/>
      <c r="U17" s="153"/>
      <c r="V17" s="153"/>
      <c r="W17" s="154"/>
      <c r="X17" s="152"/>
      <c r="Y17" s="153"/>
      <c r="Z17" s="153"/>
      <c r="AA17" s="154"/>
      <c r="AB17" s="152"/>
      <c r="AC17" s="154"/>
      <c r="AD17" s="152"/>
      <c r="AE17" s="154"/>
      <c r="AF17" s="152"/>
      <c r="AG17" s="154"/>
      <c r="AH17" s="152"/>
      <c r="AI17" s="153"/>
      <c r="AJ17" s="153"/>
      <c r="AK17" s="1260"/>
      <c r="AL17" s="1261"/>
      <c r="AM17" s="1262"/>
      <c r="AN17" s="25"/>
      <c r="AO17" s="26"/>
      <c r="AP17" s="27"/>
      <c r="AQ17" s="1260"/>
      <c r="AR17" s="1261"/>
      <c r="AS17" s="1262"/>
      <c r="AT17" s="25"/>
      <c r="AU17" s="26"/>
      <c r="AV17" s="27"/>
    </row>
    <row r="18" spans="2:48" ht="5.0999999999999996" customHeight="1">
      <c r="B18" s="1869"/>
      <c r="C18" s="1870"/>
      <c r="D18" s="1871"/>
      <c r="E18" s="73"/>
      <c r="F18" s="74"/>
      <c r="G18" s="78"/>
      <c r="H18" s="79"/>
      <c r="I18" s="77"/>
      <c r="J18" s="74"/>
      <c r="K18" s="75"/>
      <c r="L18" s="79"/>
      <c r="M18" s="77"/>
      <c r="N18" s="74"/>
      <c r="O18" s="75"/>
      <c r="P18" s="148"/>
      <c r="Q18" s="146"/>
      <c r="R18" s="84"/>
      <c r="S18" s="147"/>
      <c r="T18" s="148"/>
      <c r="U18" s="146"/>
      <c r="V18" s="84"/>
      <c r="W18" s="147"/>
      <c r="X18" s="148"/>
      <c r="Y18" s="146"/>
      <c r="Z18" s="84"/>
      <c r="AA18" s="147"/>
      <c r="AB18" s="148"/>
      <c r="AC18" s="147"/>
      <c r="AD18" s="148"/>
      <c r="AE18" s="147"/>
      <c r="AF18" s="148"/>
      <c r="AG18" s="147"/>
      <c r="AH18" s="148"/>
      <c r="AI18" s="146"/>
      <c r="AJ18" s="84"/>
      <c r="AK18" s="1257"/>
      <c r="AL18" s="1258"/>
      <c r="AM18" s="1259"/>
      <c r="AN18" s="18"/>
      <c r="AO18" s="19"/>
      <c r="AP18" s="23"/>
      <c r="AQ18" s="1882"/>
      <c r="AR18" s="1410"/>
      <c r="AS18" s="1411"/>
      <c r="AT18" s="18"/>
      <c r="AU18" s="19"/>
      <c r="AV18" s="23"/>
    </row>
    <row r="19" spans="2:48" ht="5.0999999999999996" customHeight="1">
      <c r="B19" s="1872"/>
      <c r="C19" s="1873"/>
      <c r="D19" s="1874"/>
      <c r="E19" s="73"/>
      <c r="F19" s="74"/>
      <c r="G19" s="78"/>
      <c r="H19" s="79"/>
      <c r="I19" s="74"/>
      <c r="J19" s="74"/>
      <c r="K19" s="78"/>
      <c r="L19" s="79"/>
      <c r="M19" s="74"/>
      <c r="N19" s="74"/>
      <c r="O19" s="78"/>
      <c r="P19" s="148"/>
      <c r="Q19" s="84"/>
      <c r="R19" s="84"/>
      <c r="S19" s="149"/>
      <c r="T19" s="148"/>
      <c r="U19" s="84"/>
      <c r="V19" s="84"/>
      <c r="W19" s="149"/>
      <c r="X19" s="148"/>
      <c r="Y19" s="84"/>
      <c r="Z19" s="84"/>
      <c r="AA19" s="149"/>
      <c r="AB19" s="148"/>
      <c r="AC19" s="149"/>
      <c r="AD19" s="148"/>
      <c r="AE19" s="149"/>
      <c r="AF19" s="148"/>
      <c r="AG19" s="149"/>
      <c r="AH19" s="148"/>
      <c r="AI19" s="84"/>
      <c r="AJ19" s="84"/>
      <c r="AK19" s="1409"/>
      <c r="AL19" s="1410"/>
      <c r="AM19" s="1411"/>
      <c r="AN19" s="24"/>
      <c r="AO19" s="15"/>
      <c r="AP19" s="17"/>
      <c r="AQ19" s="1409"/>
      <c r="AR19" s="1410"/>
      <c r="AS19" s="1411"/>
      <c r="AT19" s="24"/>
      <c r="AU19" s="15"/>
      <c r="AV19" s="17"/>
    </row>
    <row r="20" spans="2:48" ht="5.0999999999999996" customHeight="1">
      <c r="B20" s="1872"/>
      <c r="C20" s="1873"/>
      <c r="D20" s="1874"/>
      <c r="E20" s="73"/>
      <c r="F20" s="74"/>
      <c r="G20" s="78"/>
      <c r="H20" s="79"/>
      <c r="I20" s="74"/>
      <c r="J20" s="74"/>
      <c r="K20" s="78"/>
      <c r="L20" s="79"/>
      <c r="M20" s="74"/>
      <c r="N20" s="74"/>
      <c r="O20" s="78"/>
      <c r="P20" s="148"/>
      <c r="Q20" s="84"/>
      <c r="R20" s="84"/>
      <c r="S20" s="149"/>
      <c r="T20" s="148"/>
      <c r="U20" s="84"/>
      <c r="V20" s="84"/>
      <c r="W20" s="149"/>
      <c r="X20" s="148"/>
      <c r="Y20" s="84"/>
      <c r="Z20" s="84"/>
      <c r="AA20" s="149"/>
      <c r="AB20" s="148"/>
      <c r="AC20" s="149"/>
      <c r="AD20" s="148"/>
      <c r="AE20" s="149"/>
      <c r="AF20" s="148"/>
      <c r="AG20" s="149"/>
      <c r="AH20" s="148"/>
      <c r="AI20" s="84"/>
      <c r="AJ20" s="84"/>
      <c r="AK20" s="1884"/>
      <c r="AL20" s="1885"/>
      <c r="AM20" s="1886"/>
      <c r="AN20" s="1880"/>
      <c r="AO20" s="1410"/>
      <c r="AP20" s="1411"/>
      <c r="AQ20" s="1881"/>
      <c r="AR20" s="1410"/>
      <c r="AS20" s="1411"/>
      <c r="AT20" s="1880"/>
      <c r="AU20" s="1410"/>
      <c r="AV20" s="1411"/>
    </row>
    <row r="21" spans="2:48" ht="5.0999999999999996" customHeight="1">
      <c r="B21" s="1872"/>
      <c r="C21" s="1873"/>
      <c r="D21" s="1874"/>
      <c r="E21" s="73"/>
      <c r="F21" s="74"/>
      <c r="G21" s="78"/>
      <c r="H21" s="79"/>
      <c r="I21" s="74"/>
      <c r="J21" s="74"/>
      <c r="K21" s="78"/>
      <c r="L21" s="79"/>
      <c r="M21" s="74"/>
      <c r="N21" s="74"/>
      <c r="O21" s="78"/>
      <c r="P21" s="148"/>
      <c r="Q21" s="84"/>
      <c r="R21" s="84"/>
      <c r="S21" s="149"/>
      <c r="T21" s="148"/>
      <c r="U21" s="84"/>
      <c r="V21" s="84"/>
      <c r="W21" s="149"/>
      <c r="X21" s="148"/>
      <c r="Y21" s="84"/>
      <c r="Z21" s="84"/>
      <c r="AA21" s="149"/>
      <c r="AB21" s="148"/>
      <c r="AC21" s="149"/>
      <c r="AD21" s="148"/>
      <c r="AE21" s="149"/>
      <c r="AF21" s="148"/>
      <c r="AG21" s="149"/>
      <c r="AH21" s="148"/>
      <c r="AI21" s="84"/>
      <c r="AJ21" s="84"/>
      <c r="AK21" s="1409"/>
      <c r="AL21" s="1410"/>
      <c r="AM21" s="1411"/>
      <c r="AN21" s="1409"/>
      <c r="AO21" s="1410"/>
      <c r="AP21" s="1411"/>
      <c r="AQ21" s="1409"/>
      <c r="AR21" s="1410"/>
      <c r="AS21" s="1411"/>
      <c r="AT21" s="1409"/>
      <c r="AU21" s="1410"/>
      <c r="AV21" s="1411"/>
    </row>
    <row r="22" spans="2:48" ht="5.0999999999999996" customHeight="1">
      <c r="B22" s="1872"/>
      <c r="C22" s="1873"/>
      <c r="D22" s="1874"/>
      <c r="E22" s="73"/>
      <c r="F22" s="74"/>
      <c r="G22" s="78"/>
      <c r="H22" s="79"/>
      <c r="I22" s="74"/>
      <c r="J22" s="74"/>
      <c r="K22" s="78"/>
      <c r="L22" s="79"/>
      <c r="M22" s="74"/>
      <c r="N22" s="74"/>
      <c r="O22" s="78"/>
      <c r="P22" s="148"/>
      <c r="Q22" s="84"/>
      <c r="R22" s="84"/>
      <c r="S22" s="149"/>
      <c r="T22" s="148"/>
      <c r="U22" s="84"/>
      <c r="V22" s="84"/>
      <c r="W22" s="149"/>
      <c r="X22" s="148"/>
      <c r="Y22" s="84"/>
      <c r="Z22" s="84"/>
      <c r="AA22" s="149"/>
      <c r="AB22" s="148"/>
      <c r="AC22" s="149"/>
      <c r="AD22" s="148"/>
      <c r="AE22" s="149"/>
      <c r="AF22" s="148"/>
      <c r="AG22" s="149"/>
      <c r="AH22" s="148"/>
      <c r="AI22" s="84"/>
      <c r="AJ22" s="84"/>
      <c r="AK22" s="1409"/>
      <c r="AL22" s="1410"/>
      <c r="AM22" s="1411"/>
      <c r="AN22" s="24"/>
      <c r="AO22" s="15"/>
      <c r="AP22" s="17"/>
      <c r="AQ22" s="1409"/>
      <c r="AR22" s="1410"/>
      <c r="AS22" s="1411"/>
      <c r="AT22" s="24"/>
      <c r="AU22" s="15"/>
      <c r="AV22" s="17"/>
    </row>
    <row r="23" spans="2:48" ht="5.0999999999999996" customHeight="1">
      <c r="B23" s="1875"/>
      <c r="C23" s="1876"/>
      <c r="D23" s="1877"/>
      <c r="E23" s="80"/>
      <c r="F23" s="81"/>
      <c r="G23" s="82"/>
      <c r="H23" s="83"/>
      <c r="I23" s="81"/>
      <c r="J23" s="81"/>
      <c r="K23" s="82"/>
      <c r="L23" s="83"/>
      <c r="M23" s="81"/>
      <c r="N23" s="81"/>
      <c r="O23" s="82"/>
      <c r="P23" s="152"/>
      <c r="Q23" s="153"/>
      <c r="R23" s="153"/>
      <c r="S23" s="154"/>
      <c r="T23" s="152"/>
      <c r="U23" s="153"/>
      <c r="V23" s="153"/>
      <c r="W23" s="154"/>
      <c r="X23" s="152"/>
      <c r="Y23" s="153"/>
      <c r="Z23" s="153"/>
      <c r="AA23" s="154"/>
      <c r="AB23" s="152"/>
      <c r="AC23" s="154"/>
      <c r="AD23" s="152"/>
      <c r="AE23" s="154"/>
      <c r="AF23" s="152"/>
      <c r="AG23" s="154"/>
      <c r="AH23" s="152"/>
      <c r="AI23" s="153"/>
      <c r="AJ23" s="153"/>
      <c r="AK23" s="1260"/>
      <c r="AL23" s="1261"/>
      <c r="AM23" s="1262"/>
      <c r="AN23" s="25"/>
      <c r="AO23" s="26"/>
      <c r="AP23" s="27"/>
      <c r="AQ23" s="1260"/>
      <c r="AR23" s="1261"/>
      <c r="AS23" s="1262"/>
      <c r="AT23" s="25"/>
      <c r="AU23" s="26"/>
      <c r="AV23" s="27"/>
    </row>
    <row r="24" spans="2:48" ht="5.0999999999999996" customHeight="1">
      <c r="B24" s="1869"/>
      <c r="C24" s="1870"/>
      <c r="D24" s="1871"/>
      <c r="E24" s="73"/>
      <c r="F24" s="74"/>
      <c r="G24" s="78"/>
      <c r="H24" s="79"/>
      <c r="I24" s="77"/>
      <c r="J24" s="74"/>
      <c r="K24" s="75"/>
      <c r="L24" s="79"/>
      <c r="M24" s="77"/>
      <c r="N24" s="74"/>
      <c r="O24" s="75"/>
      <c r="P24" s="148"/>
      <c r="Q24" s="146"/>
      <c r="R24" s="84"/>
      <c r="S24" s="147"/>
      <c r="T24" s="148"/>
      <c r="U24" s="146"/>
      <c r="V24" s="84"/>
      <c r="W24" s="147"/>
      <c r="X24" s="148"/>
      <c r="Y24" s="146"/>
      <c r="Z24" s="84"/>
      <c r="AA24" s="147"/>
      <c r="AB24" s="148"/>
      <c r="AC24" s="147"/>
      <c r="AD24" s="148"/>
      <c r="AE24" s="147"/>
      <c r="AF24" s="148"/>
      <c r="AG24" s="147"/>
      <c r="AH24" s="148"/>
      <c r="AI24" s="146"/>
      <c r="AJ24" s="84"/>
      <c r="AK24" s="1257"/>
      <c r="AL24" s="1258"/>
      <c r="AM24" s="1259"/>
      <c r="AN24" s="18"/>
      <c r="AO24" s="19"/>
      <c r="AP24" s="23"/>
      <c r="AQ24" s="1882"/>
      <c r="AR24" s="1410"/>
      <c r="AS24" s="1411"/>
      <c r="AT24" s="18"/>
      <c r="AU24" s="19"/>
      <c r="AV24" s="23"/>
    </row>
    <row r="25" spans="2:48" ht="5.0999999999999996" customHeight="1">
      <c r="B25" s="1872"/>
      <c r="C25" s="1873"/>
      <c r="D25" s="1874"/>
      <c r="E25" s="73"/>
      <c r="F25" s="74"/>
      <c r="G25" s="78"/>
      <c r="H25" s="79"/>
      <c r="I25" s="74"/>
      <c r="J25" s="74"/>
      <c r="K25" s="78"/>
      <c r="L25" s="79"/>
      <c r="M25" s="74"/>
      <c r="N25" s="74"/>
      <c r="O25" s="78"/>
      <c r="P25" s="148"/>
      <c r="Q25" s="84"/>
      <c r="R25" s="84"/>
      <c r="S25" s="149"/>
      <c r="T25" s="148"/>
      <c r="U25" s="84"/>
      <c r="V25" s="84"/>
      <c r="W25" s="149"/>
      <c r="X25" s="148"/>
      <c r="Y25" s="84"/>
      <c r="Z25" s="84"/>
      <c r="AA25" s="149"/>
      <c r="AB25" s="148"/>
      <c r="AC25" s="149"/>
      <c r="AD25" s="148"/>
      <c r="AE25" s="149"/>
      <c r="AF25" s="148"/>
      <c r="AG25" s="149"/>
      <c r="AH25" s="148"/>
      <c r="AI25" s="84"/>
      <c r="AJ25" s="84"/>
      <c r="AK25" s="1409"/>
      <c r="AL25" s="1410"/>
      <c r="AM25" s="1411"/>
      <c r="AN25" s="24"/>
      <c r="AO25" s="15"/>
      <c r="AP25" s="17"/>
      <c r="AQ25" s="1409"/>
      <c r="AR25" s="1410"/>
      <c r="AS25" s="1411"/>
      <c r="AT25" s="24"/>
      <c r="AU25" s="15"/>
      <c r="AV25" s="17"/>
    </row>
    <row r="26" spans="2:48" ht="5.0999999999999996" customHeight="1">
      <c r="B26" s="1872"/>
      <c r="C26" s="1873"/>
      <c r="D26" s="1874"/>
      <c r="E26" s="73"/>
      <c r="F26" s="74"/>
      <c r="G26" s="78"/>
      <c r="H26" s="79"/>
      <c r="I26" s="74"/>
      <c r="J26" s="74"/>
      <c r="K26" s="78"/>
      <c r="L26" s="79"/>
      <c r="M26" s="74"/>
      <c r="N26" s="74"/>
      <c r="O26" s="78"/>
      <c r="P26" s="148"/>
      <c r="Q26" s="84"/>
      <c r="R26" s="84"/>
      <c r="S26" s="149"/>
      <c r="T26" s="148"/>
      <c r="U26" s="84"/>
      <c r="V26" s="84"/>
      <c r="W26" s="149"/>
      <c r="X26" s="148"/>
      <c r="Y26" s="84"/>
      <c r="Z26" s="84"/>
      <c r="AA26" s="149"/>
      <c r="AB26" s="148"/>
      <c r="AC26" s="149"/>
      <c r="AD26" s="148"/>
      <c r="AE26" s="149"/>
      <c r="AF26" s="148"/>
      <c r="AG26" s="149"/>
      <c r="AH26" s="148"/>
      <c r="AI26" s="84"/>
      <c r="AJ26" s="84"/>
      <c r="AK26" s="1884"/>
      <c r="AL26" s="1885"/>
      <c r="AM26" s="1886"/>
      <c r="AN26" s="1880"/>
      <c r="AO26" s="1410"/>
      <c r="AP26" s="1411"/>
      <c r="AQ26" s="1881"/>
      <c r="AR26" s="1410"/>
      <c r="AS26" s="1411"/>
      <c r="AT26" s="1880"/>
      <c r="AU26" s="1410"/>
      <c r="AV26" s="1411"/>
    </row>
    <row r="27" spans="2:48" ht="5.0999999999999996" customHeight="1">
      <c r="B27" s="1872"/>
      <c r="C27" s="1873"/>
      <c r="D27" s="1874"/>
      <c r="E27" s="73"/>
      <c r="F27" s="74"/>
      <c r="G27" s="78"/>
      <c r="H27" s="79"/>
      <c r="I27" s="74"/>
      <c r="J27" s="74"/>
      <c r="K27" s="78"/>
      <c r="L27" s="79"/>
      <c r="M27" s="74"/>
      <c r="N27" s="74"/>
      <c r="O27" s="78"/>
      <c r="P27" s="148"/>
      <c r="Q27" s="84"/>
      <c r="R27" s="84"/>
      <c r="S27" s="149"/>
      <c r="T27" s="148"/>
      <c r="U27" s="84"/>
      <c r="V27" s="84"/>
      <c r="W27" s="149"/>
      <c r="X27" s="148"/>
      <c r="Y27" s="84"/>
      <c r="Z27" s="84"/>
      <c r="AA27" s="149"/>
      <c r="AB27" s="148"/>
      <c r="AC27" s="149"/>
      <c r="AD27" s="148"/>
      <c r="AE27" s="149"/>
      <c r="AF27" s="148"/>
      <c r="AG27" s="149"/>
      <c r="AH27" s="148"/>
      <c r="AI27" s="84"/>
      <c r="AJ27" s="84"/>
      <c r="AK27" s="1409"/>
      <c r="AL27" s="1410"/>
      <c r="AM27" s="1411"/>
      <c r="AN27" s="1409"/>
      <c r="AO27" s="1410"/>
      <c r="AP27" s="1411"/>
      <c r="AQ27" s="1409"/>
      <c r="AR27" s="1410"/>
      <c r="AS27" s="1411"/>
      <c r="AT27" s="1409"/>
      <c r="AU27" s="1410"/>
      <c r="AV27" s="1411"/>
    </row>
    <row r="28" spans="2:48" ht="5.0999999999999996" customHeight="1">
      <c r="B28" s="1872"/>
      <c r="C28" s="1873"/>
      <c r="D28" s="1874"/>
      <c r="E28" s="73"/>
      <c r="F28" s="74"/>
      <c r="G28" s="78"/>
      <c r="H28" s="79"/>
      <c r="I28" s="74"/>
      <c r="J28" s="74"/>
      <c r="K28" s="78"/>
      <c r="L28" s="79"/>
      <c r="M28" s="74"/>
      <c r="N28" s="74"/>
      <c r="O28" s="78"/>
      <c r="P28" s="148"/>
      <c r="Q28" s="84"/>
      <c r="R28" s="84"/>
      <c r="S28" s="149"/>
      <c r="T28" s="148"/>
      <c r="U28" s="84"/>
      <c r="V28" s="84"/>
      <c r="W28" s="149"/>
      <c r="X28" s="148"/>
      <c r="Y28" s="84"/>
      <c r="Z28" s="84"/>
      <c r="AA28" s="149"/>
      <c r="AB28" s="148"/>
      <c r="AC28" s="149"/>
      <c r="AD28" s="148"/>
      <c r="AE28" s="149"/>
      <c r="AF28" s="148"/>
      <c r="AG28" s="149"/>
      <c r="AH28" s="148"/>
      <c r="AI28" s="84"/>
      <c r="AJ28" s="84"/>
      <c r="AK28" s="1409"/>
      <c r="AL28" s="1410"/>
      <c r="AM28" s="1411"/>
      <c r="AN28" s="24"/>
      <c r="AO28" s="15"/>
      <c r="AP28" s="17"/>
      <c r="AQ28" s="1409"/>
      <c r="AR28" s="1410"/>
      <c r="AS28" s="1411"/>
      <c r="AT28" s="24"/>
      <c r="AU28" s="15"/>
      <c r="AV28" s="17"/>
    </row>
    <row r="29" spans="2:48" ht="5.0999999999999996" customHeight="1">
      <c r="B29" s="1875"/>
      <c r="C29" s="1876"/>
      <c r="D29" s="1877"/>
      <c r="E29" s="80"/>
      <c r="F29" s="81"/>
      <c r="G29" s="82"/>
      <c r="H29" s="83"/>
      <c r="I29" s="81"/>
      <c r="J29" s="81"/>
      <c r="K29" s="82"/>
      <c r="L29" s="83"/>
      <c r="M29" s="81"/>
      <c r="N29" s="81"/>
      <c r="O29" s="82"/>
      <c r="P29" s="152"/>
      <c r="Q29" s="153"/>
      <c r="R29" s="153"/>
      <c r="S29" s="154"/>
      <c r="T29" s="152"/>
      <c r="U29" s="153"/>
      <c r="V29" s="153"/>
      <c r="W29" s="154"/>
      <c r="X29" s="152"/>
      <c r="Y29" s="153"/>
      <c r="Z29" s="153"/>
      <c r="AA29" s="154"/>
      <c r="AB29" s="152"/>
      <c r="AC29" s="154"/>
      <c r="AD29" s="152"/>
      <c r="AE29" s="154"/>
      <c r="AF29" s="152"/>
      <c r="AG29" s="154"/>
      <c r="AH29" s="152"/>
      <c r="AI29" s="153"/>
      <c r="AJ29" s="153"/>
      <c r="AK29" s="1260"/>
      <c r="AL29" s="1261"/>
      <c r="AM29" s="1262"/>
      <c r="AN29" s="25"/>
      <c r="AO29" s="26"/>
      <c r="AP29" s="27"/>
      <c r="AQ29" s="1260"/>
      <c r="AR29" s="1261"/>
      <c r="AS29" s="1262"/>
      <c r="AT29" s="25"/>
      <c r="AU29" s="26"/>
      <c r="AV29" s="27"/>
    </row>
    <row r="30" spans="2:48" ht="5.0999999999999996" customHeight="1">
      <c r="B30" s="1869"/>
      <c r="C30" s="1870"/>
      <c r="D30" s="1871"/>
      <c r="E30" s="73"/>
      <c r="F30" s="74"/>
      <c r="G30" s="78"/>
      <c r="H30" s="79"/>
      <c r="I30" s="77"/>
      <c r="J30" s="74"/>
      <c r="K30" s="75"/>
      <c r="L30" s="79"/>
      <c r="M30" s="77"/>
      <c r="N30" s="74"/>
      <c r="O30" s="75"/>
      <c r="P30" s="148"/>
      <c r="Q30" s="146"/>
      <c r="R30" s="84"/>
      <c r="S30" s="147"/>
      <c r="T30" s="148"/>
      <c r="U30" s="146"/>
      <c r="V30" s="84"/>
      <c r="W30" s="147"/>
      <c r="X30" s="148"/>
      <c r="Y30" s="146"/>
      <c r="Z30" s="84"/>
      <c r="AA30" s="147"/>
      <c r="AB30" s="148"/>
      <c r="AC30" s="147"/>
      <c r="AD30" s="148"/>
      <c r="AE30" s="147"/>
      <c r="AF30" s="148"/>
      <c r="AG30" s="147"/>
      <c r="AH30" s="148"/>
      <c r="AI30" s="146"/>
      <c r="AJ30" s="84"/>
      <c r="AK30" s="1257"/>
      <c r="AL30" s="1258"/>
      <c r="AM30" s="1259"/>
      <c r="AN30" s="18"/>
      <c r="AO30" s="19"/>
      <c r="AP30" s="23"/>
      <c r="AQ30" s="1882"/>
      <c r="AR30" s="1410"/>
      <c r="AS30" s="1411"/>
      <c r="AT30" s="18"/>
      <c r="AU30" s="19"/>
      <c r="AV30" s="23"/>
    </row>
    <row r="31" spans="2:48" ht="5.0999999999999996" customHeight="1">
      <c r="B31" s="1872"/>
      <c r="C31" s="1873"/>
      <c r="D31" s="1874"/>
      <c r="E31" s="73"/>
      <c r="F31" s="74"/>
      <c r="G31" s="78"/>
      <c r="H31" s="79"/>
      <c r="I31" s="74"/>
      <c r="J31" s="74"/>
      <c r="K31" s="78"/>
      <c r="L31" s="79"/>
      <c r="M31" s="74"/>
      <c r="N31" s="74"/>
      <c r="O31" s="78"/>
      <c r="P31" s="148"/>
      <c r="Q31" s="84"/>
      <c r="R31" s="84"/>
      <c r="S31" s="149"/>
      <c r="T31" s="148"/>
      <c r="U31" s="84"/>
      <c r="V31" s="84"/>
      <c r="W31" s="149"/>
      <c r="X31" s="148"/>
      <c r="Y31" s="84"/>
      <c r="Z31" s="84"/>
      <c r="AA31" s="149"/>
      <c r="AB31" s="148"/>
      <c r="AC31" s="149"/>
      <c r="AD31" s="148"/>
      <c r="AE31" s="149"/>
      <c r="AF31" s="148"/>
      <c r="AG31" s="149"/>
      <c r="AH31" s="148"/>
      <c r="AI31" s="84"/>
      <c r="AJ31" s="84"/>
      <c r="AK31" s="1409"/>
      <c r="AL31" s="1410"/>
      <c r="AM31" s="1411"/>
      <c r="AN31" s="24"/>
      <c r="AO31" s="15"/>
      <c r="AP31" s="17"/>
      <c r="AQ31" s="1409"/>
      <c r="AR31" s="1410"/>
      <c r="AS31" s="1411"/>
      <c r="AT31" s="24"/>
      <c r="AU31" s="15"/>
      <c r="AV31" s="17"/>
    </row>
    <row r="32" spans="2:48" ht="5.0999999999999996" customHeight="1">
      <c r="B32" s="1872"/>
      <c r="C32" s="1873"/>
      <c r="D32" s="1874"/>
      <c r="E32" s="73"/>
      <c r="F32" s="74"/>
      <c r="G32" s="78"/>
      <c r="H32" s="79"/>
      <c r="I32" s="74"/>
      <c r="J32" s="74"/>
      <c r="K32" s="78"/>
      <c r="L32" s="79"/>
      <c r="M32" s="74"/>
      <c r="N32" s="74"/>
      <c r="O32" s="78"/>
      <c r="P32" s="148"/>
      <c r="Q32" s="84"/>
      <c r="R32" s="84"/>
      <c r="S32" s="149"/>
      <c r="T32" s="148"/>
      <c r="U32" s="84"/>
      <c r="V32" s="84"/>
      <c r="W32" s="149"/>
      <c r="X32" s="148"/>
      <c r="Y32" s="84"/>
      <c r="Z32" s="84"/>
      <c r="AA32" s="149"/>
      <c r="AB32" s="148"/>
      <c r="AC32" s="149"/>
      <c r="AD32" s="148"/>
      <c r="AE32" s="149"/>
      <c r="AF32" s="148"/>
      <c r="AG32" s="149"/>
      <c r="AH32" s="148"/>
      <c r="AI32" s="84"/>
      <c r="AJ32" s="84"/>
      <c r="AK32" s="1884"/>
      <c r="AL32" s="1885"/>
      <c r="AM32" s="1886"/>
      <c r="AN32" s="1880"/>
      <c r="AO32" s="1410"/>
      <c r="AP32" s="1411"/>
      <c r="AQ32" s="1881"/>
      <c r="AR32" s="1410"/>
      <c r="AS32" s="1411"/>
      <c r="AT32" s="1880"/>
      <c r="AU32" s="1410"/>
      <c r="AV32" s="1411"/>
    </row>
    <row r="33" spans="2:48" ht="5.0999999999999996" customHeight="1">
      <c r="B33" s="1872"/>
      <c r="C33" s="1873"/>
      <c r="D33" s="1874"/>
      <c r="E33" s="73"/>
      <c r="F33" s="74"/>
      <c r="G33" s="78"/>
      <c r="H33" s="79"/>
      <c r="I33" s="74"/>
      <c r="J33" s="74"/>
      <c r="K33" s="78"/>
      <c r="L33" s="79"/>
      <c r="M33" s="74"/>
      <c r="N33" s="74"/>
      <c r="O33" s="78"/>
      <c r="P33" s="148"/>
      <c r="Q33" s="84"/>
      <c r="R33" s="84"/>
      <c r="S33" s="149"/>
      <c r="T33" s="148"/>
      <c r="U33" s="84"/>
      <c r="V33" s="84"/>
      <c r="W33" s="149"/>
      <c r="X33" s="148"/>
      <c r="Y33" s="84"/>
      <c r="Z33" s="84"/>
      <c r="AA33" s="149"/>
      <c r="AB33" s="148"/>
      <c r="AC33" s="149"/>
      <c r="AD33" s="148"/>
      <c r="AE33" s="149"/>
      <c r="AF33" s="148"/>
      <c r="AG33" s="149"/>
      <c r="AH33" s="148"/>
      <c r="AI33" s="84"/>
      <c r="AJ33" s="84"/>
      <c r="AK33" s="1409"/>
      <c r="AL33" s="1410"/>
      <c r="AM33" s="1411"/>
      <c r="AN33" s="1409"/>
      <c r="AO33" s="1410"/>
      <c r="AP33" s="1411"/>
      <c r="AQ33" s="1409"/>
      <c r="AR33" s="1410"/>
      <c r="AS33" s="1411"/>
      <c r="AT33" s="1409"/>
      <c r="AU33" s="1410"/>
      <c r="AV33" s="1411"/>
    </row>
    <row r="34" spans="2:48" ht="5.0999999999999996" customHeight="1">
      <c r="B34" s="1872"/>
      <c r="C34" s="1873"/>
      <c r="D34" s="1874"/>
      <c r="E34" s="73"/>
      <c r="F34" s="74"/>
      <c r="G34" s="78"/>
      <c r="H34" s="79"/>
      <c r="I34" s="74"/>
      <c r="J34" s="74"/>
      <c r="K34" s="78"/>
      <c r="L34" s="79"/>
      <c r="M34" s="74"/>
      <c r="N34" s="74"/>
      <c r="O34" s="78"/>
      <c r="P34" s="148"/>
      <c r="Q34" s="84"/>
      <c r="R34" s="84"/>
      <c r="S34" s="149"/>
      <c r="T34" s="148"/>
      <c r="U34" s="84"/>
      <c r="V34" s="84"/>
      <c r="W34" s="149"/>
      <c r="X34" s="148"/>
      <c r="Y34" s="84"/>
      <c r="Z34" s="84"/>
      <c r="AA34" s="149"/>
      <c r="AB34" s="148"/>
      <c r="AC34" s="149"/>
      <c r="AD34" s="148"/>
      <c r="AE34" s="149"/>
      <c r="AF34" s="148"/>
      <c r="AG34" s="149"/>
      <c r="AH34" s="148"/>
      <c r="AI34" s="84"/>
      <c r="AJ34" s="84"/>
      <c r="AK34" s="1409"/>
      <c r="AL34" s="1410"/>
      <c r="AM34" s="1411"/>
      <c r="AN34" s="24"/>
      <c r="AO34" s="15"/>
      <c r="AP34" s="17"/>
      <c r="AQ34" s="1409"/>
      <c r="AR34" s="1410"/>
      <c r="AS34" s="1411"/>
      <c r="AT34" s="24"/>
      <c r="AU34" s="15"/>
      <c r="AV34" s="17"/>
    </row>
    <row r="35" spans="2:48" ht="5.0999999999999996" customHeight="1">
      <c r="B35" s="1875"/>
      <c r="C35" s="1876"/>
      <c r="D35" s="1877"/>
      <c r="E35" s="80"/>
      <c r="F35" s="81"/>
      <c r="G35" s="82"/>
      <c r="H35" s="83"/>
      <c r="I35" s="81"/>
      <c r="J35" s="81"/>
      <c r="K35" s="82"/>
      <c r="L35" s="83"/>
      <c r="M35" s="81"/>
      <c r="N35" s="81"/>
      <c r="O35" s="82"/>
      <c r="P35" s="152"/>
      <c r="Q35" s="153"/>
      <c r="R35" s="153"/>
      <c r="S35" s="154"/>
      <c r="T35" s="152"/>
      <c r="U35" s="153"/>
      <c r="V35" s="153"/>
      <c r="W35" s="154"/>
      <c r="X35" s="152"/>
      <c r="Y35" s="153"/>
      <c r="Z35" s="153"/>
      <c r="AA35" s="154"/>
      <c r="AB35" s="152"/>
      <c r="AC35" s="154"/>
      <c r="AD35" s="152"/>
      <c r="AE35" s="154"/>
      <c r="AF35" s="152"/>
      <c r="AG35" s="154"/>
      <c r="AH35" s="152"/>
      <c r="AI35" s="153"/>
      <c r="AJ35" s="153"/>
      <c r="AK35" s="1260"/>
      <c r="AL35" s="1261"/>
      <c r="AM35" s="1262"/>
      <c r="AN35" s="25"/>
      <c r="AO35" s="26"/>
      <c r="AP35" s="27"/>
      <c r="AQ35" s="1260"/>
      <c r="AR35" s="1261"/>
      <c r="AS35" s="1262"/>
      <c r="AT35" s="25"/>
      <c r="AU35" s="26"/>
      <c r="AV35" s="27"/>
    </row>
    <row r="36" spans="2:48" ht="5.0999999999999996" customHeight="1">
      <c r="B36" s="1869"/>
      <c r="C36" s="1870"/>
      <c r="D36" s="1871"/>
      <c r="E36" s="73"/>
      <c r="F36" s="74"/>
      <c r="G36" s="78"/>
      <c r="H36" s="79"/>
      <c r="I36" s="77"/>
      <c r="J36" s="74"/>
      <c r="K36" s="75"/>
      <c r="L36" s="79"/>
      <c r="M36" s="77"/>
      <c r="N36" s="74"/>
      <c r="O36" s="75"/>
      <c r="P36" s="148"/>
      <c r="Q36" s="146"/>
      <c r="R36" s="84"/>
      <c r="S36" s="147"/>
      <c r="T36" s="148"/>
      <c r="U36" s="146"/>
      <c r="V36" s="84"/>
      <c r="W36" s="147"/>
      <c r="X36" s="148"/>
      <c r="Y36" s="146"/>
      <c r="Z36" s="84"/>
      <c r="AA36" s="147"/>
      <c r="AB36" s="148"/>
      <c r="AC36" s="147"/>
      <c r="AD36" s="148"/>
      <c r="AE36" s="147"/>
      <c r="AF36" s="148"/>
      <c r="AG36" s="147"/>
      <c r="AH36" s="148"/>
      <c r="AI36" s="146"/>
      <c r="AJ36" s="84"/>
      <c r="AK36" s="1257"/>
      <c r="AL36" s="1258"/>
      <c r="AM36" s="1259"/>
      <c r="AN36" s="18"/>
      <c r="AO36" s="19"/>
      <c r="AP36" s="23"/>
      <c r="AQ36" s="1882"/>
      <c r="AR36" s="1410"/>
      <c r="AS36" s="1411"/>
      <c r="AT36" s="18"/>
      <c r="AU36" s="19"/>
      <c r="AV36" s="23"/>
    </row>
    <row r="37" spans="2:48" ht="5.0999999999999996" customHeight="1">
      <c r="B37" s="1872"/>
      <c r="C37" s="1873"/>
      <c r="D37" s="1874"/>
      <c r="E37" s="73"/>
      <c r="F37" s="74"/>
      <c r="G37" s="78"/>
      <c r="H37" s="79"/>
      <c r="I37" s="74"/>
      <c r="J37" s="74"/>
      <c r="K37" s="78"/>
      <c r="L37" s="79"/>
      <c r="M37" s="74"/>
      <c r="N37" s="74"/>
      <c r="O37" s="78"/>
      <c r="P37" s="148"/>
      <c r="Q37" s="84"/>
      <c r="R37" s="84"/>
      <c r="S37" s="149"/>
      <c r="T37" s="148"/>
      <c r="U37" s="84"/>
      <c r="V37" s="84"/>
      <c r="W37" s="149"/>
      <c r="X37" s="148"/>
      <c r="Y37" s="84"/>
      <c r="Z37" s="84"/>
      <c r="AA37" s="149"/>
      <c r="AB37" s="148"/>
      <c r="AC37" s="149"/>
      <c r="AD37" s="148"/>
      <c r="AE37" s="149"/>
      <c r="AF37" s="148"/>
      <c r="AG37" s="149"/>
      <c r="AH37" s="148"/>
      <c r="AI37" s="84"/>
      <c r="AJ37" s="84"/>
      <c r="AK37" s="1409"/>
      <c r="AL37" s="1410"/>
      <c r="AM37" s="1411"/>
      <c r="AN37" s="24"/>
      <c r="AO37" s="15"/>
      <c r="AP37" s="17"/>
      <c r="AQ37" s="1409"/>
      <c r="AR37" s="1410"/>
      <c r="AS37" s="1411"/>
      <c r="AT37" s="24"/>
      <c r="AU37" s="15"/>
      <c r="AV37" s="17"/>
    </row>
    <row r="38" spans="2:48" ht="5.0999999999999996" customHeight="1">
      <c r="B38" s="1872"/>
      <c r="C38" s="1873"/>
      <c r="D38" s="1874"/>
      <c r="E38" s="73"/>
      <c r="F38" s="74"/>
      <c r="G38" s="78"/>
      <c r="H38" s="79"/>
      <c r="I38" s="74"/>
      <c r="J38" s="74"/>
      <c r="K38" s="78"/>
      <c r="L38" s="79"/>
      <c r="M38" s="74"/>
      <c r="N38" s="74"/>
      <c r="O38" s="78"/>
      <c r="P38" s="148"/>
      <c r="Q38" s="84"/>
      <c r="R38" s="84"/>
      <c r="S38" s="149"/>
      <c r="T38" s="148"/>
      <c r="U38" s="84"/>
      <c r="V38" s="84"/>
      <c r="W38" s="149"/>
      <c r="X38" s="148"/>
      <c r="Y38" s="84"/>
      <c r="Z38" s="84"/>
      <c r="AA38" s="149"/>
      <c r="AB38" s="148"/>
      <c r="AC38" s="149"/>
      <c r="AD38" s="148"/>
      <c r="AE38" s="149"/>
      <c r="AF38" s="148"/>
      <c r="AG38" s="149"/>
      <c r="AH38" s="148"/>
      <c r="AI38" s="84"/>
      <c r="AJ38" s="84"/>
      <c r="AK38" s="1884"/>
      <c r="AL38" s="1885"/>
      <c r="AM38" s="1886"/>
      <c r="AN38" s="1880"/>
      <c r="AO38" s="1410"/>
      <c r="AP38" s="1411"/>
      <c r="AQ38" s="1881"/>
      <c r="AR38" s="1410"/>
      <c r="AS38" s="1411"/>
      <c r="AT38" s="1880"/>
      <c r="AU38" s="1410"/>
      <c r="AV38" s="1411"/>
    </row>
    <row r="39" spans="2:48" ht="5.0999999999999996" customHeight="1">
      <c r="B39" s="1872"/>
      <c r="C39" s="1873"/>
      <c r="D39" s="1874"/>
      <c r="E39" s="73"/>
      <c r="F39" s="74"/>
      <c r="G39" s="78"/>
      <c r="H39" s="79"/>
      <c r="I39" s="74"/>
      <c r="J39" s="74"/>
      <c r="K39" s="78"/>
      <c r="L39" s="79"/>
      <c r="M39" s="74"/>
      <c r="N39" s="74"/>
      <c r="O39" s="78"/>
      <c r="P39" s="148"/>
      <c r="Q39" s="84"/>
      <c r="R39" s="84"/>
      <c r="S39" s="149"/>
      <c r="T39" s="148"/>
      <c r="U39" s="84"/>
      <c r="V39" s="84"/>
      <c r="W39" s="149"/>
      <c r="X39" s="148"/>
      <c r="Y39" s="84"/>
      <c r="Z39" s="84"/>
      <c r="AA39" s="149"/>
      <c r="AB39" s="148"/>
      <c r="AC39" s="149"/>
      <c r="AD39" s="148"/>
      <c r="AE39" s="149"/>
      <c r="AF39" s="148"/>
      <c r="AG39" s="149"/>
      <c r="AH39" s="148"/>
      <c r="AI39" s="84"/>
      <c r="AJ39" s="84"/>
      <c r="AK39" s="1409"/>
      <c r="AL39" s="1410"/>
      <c r="AM39" s="1411"/>
      <c r="AN39" s="1409"/>
      <c r="AO39" s="1410"/>
      <c r="AP39" s="1411"/>
      <c r="AQ39" s="1409"/>
      <c r="AR39" s="1410"/>
      <c r="AS39" s="1411"/>
      <c r="AT39" s="1409"/>
      <c r="AU39" s="1410"/>
      <c r="AV39" s="1411"/>
    </row>
    <row r="40" spans="2:48" ht="5.0999999999999996" customHeight="1">
      <c r="B40" s="1872"/>
      <c r="C40" s="1873"/>
      <c r="D40" s="1874"/>
      <c r="E40" s="73"/>
      <c r="F40" s="74"/>
      <c r="G40" s="78"/>
      <c r="H40" s="79"/>
      <c r="I40" s="74"/>
      <c r="J40" s="74"/>
      <c r="K40" s="78"/>
      <c r="L40" s="79"/>
      <c r="M40" s="74"/>
      <c r="N40" s="74"/>
      <c r="O40" s="78"/>
      <c r="P40" s="148"/>
      <c r="Q40" s="84"/>
      <c r="R40" s="84"/>
      <c r="S40" s="149"/>
      <c r="T40" s="148"/>
      <c r="U40" s="84"/>
      <c r="V40" s="84"/>
      <c r="W40" s="149"/>
      <c r="X40" s="148"/>
      <c r="Y40" s="84"/>
      <c r="Z40" s="84"/>
      <c r="AA40" s="149"/>
      <c r="AB40" s="148"/>
      <c r="AC40" s="149"/>
      <c r="AD40" s="148"/>
      <c r="AE40" s="149"/>
      <c r="AF40" s="148"/>
      <c r="AG40" s="149"/>
      <c r="AH40" s="148"/>
      <c r="AI40" s="84"/>
      <c r="AJ40" s="84"/>
      <c r="AK40" s="1409"/>
      <c r="AL40" s="1410"/>
      <c r="AM40" s="1411"/>
      <c r="AN40" s="24"/>
      <c r="AO40" s="15"/>
      <c r="AP40" s="17"/>
      <c r="AQ40" s="1409"/>
      <c r="AR40" s="1410"/>
      <c r="AS40" s="1411"/>
      <c r="AT40" s="24"/>
      <c r="AU40" s="15"/>
      <c r="AV40" s="17"/>
    </row>
    <row r="41" spans="2:48" ht="5.0999999999999996" customHeight="1">
      <c r="B41" s="1875"/>
      <c r="C41" s="1876"/>
      <c r="D41" s="1877"/>
      <c r="E41" s="80"/>
      <c r="F41" s="81"/>
      <c r="G41" s="82"/>
      <c r="H41" s="83"/>
      <c r="I41" s="81"/>
      <c r="J41" s="81"/>
      <c r="K41" s="82"/>
      <c r="L41" s="83"/>
      <c r="M41" s="81"/>
      <c r="N41" s="81"/>
      <c r="O41" s="82"/>
      <c r="P41" s="152"/>
      <c r="Q41" s="153"/>
      <c r="R41" s="153"/>
      <c r="S41" s="154"/>
      <c r="T41" s="152"/>
      <c r="U41" s="153"/>
      <c r="V41" s="153"/>
      <c r="W41" s="154"/>
      <c r="X41" s="152"/>
      <c r="Y41" s="153"/>
      <c r="Z41" s="153"/>
      <c r="AA41" s="154"/>
      <c r="AB41" s="152"/>
      <c r="AC41" s="154"/>
      <c r="AD41" s="152"/>
      <c r="AE41" s="154"/>
      <c r="AF41" s="152"/>
      <c r="AG41" s="154"/>
      <c r="AH41" s="152"/>
      <c r="AI41" s="153"/>
      <c r="AJ41" s="153"/>
      <c r="AK41" s="1260"/>
      <c r="AL41" s="1261"/>
      <c r="AM41" s="1262"/>
      <c r="AN41" s="25"/>
      <c r="AO41" s="26"/>
      <c r="AP41" s="27"/>
      <c r="AQ41" s="1260"/>
      <c r="AR41" s="1261"/>
      <c r="AS41" s="1262"/>
      <c r="AT41" s="25"/>
      <c r="AU41" s="26"/>
      <c r="AV41" s="27"/>
    </row>
    <row r="42" spans="2:48" ht="5.0999999999999996" customHeight="1">
      <c r="B42" s="1869"/>
      <c r="C42" s="1870"/>
      <c r="D42" s="1871"/>
      <c r="E42" s="73"/>
      <c r="F42" s="74"/>
      <c r="G42" s="78"/>
      <c r="H42" s="79"/>
      <c r="I42" s="77"/>
      <c r="J42" s="74"/>
      <c r="K42" s="75"/>
      <c r="L42" s="79"/>
      <c r="M42" s="77"/>
      <c r="N42" s="74"/>
      <c r="O42" s="75"/>
      <c r="P42" s="148"/>
      <c r="Q42" s="146"/>
      <c r="R42" s="84"/>
      <c r="S42" s="147"/>
      <c r="T42" s="148"/>
      <c r="U42" s="146"/>
      <c r="V42" s="84"/>
      <c r="W42" s="147"/>
      <c r="X42" s="148"/>
      <c r="Y42" s="146"/>
      <c r="Z42" s="84"/>
      <c r="AA42" s="147"/>
      <c r="AB42" s="148"/>
      <c r="AC42" s="147"/>
      <c r="AD42" s="148"/>
      <c r="AE42" s="147"/>
      <c r="AF42" s="148"/>
      <c r="AG42" s="147"/>
      <c r="AH42" s="148"/>
      <c r="AI42" s="146"/>
      <c r="AJ42" s="84"/>
      <c r="AK42" s="1257"/>
      <c r="AL42" s="1258"/>
      <c r="AM42" s="1259"/>
      <c r="AN42" s="18"/>
      <c r="AO42" s="19"/>
      <c r="AP42" s="23"/>
      <c r="AQ42" s="1882"/>
      <c r="AR42" s="1410"/>
      <c r="AS42" s="1411"/>
      <c r="AT42" s="18"/>
      <c r="AU42" s="19"/>
      <c r="AV42" s="23"/>
    </row>
    <row r="43" spans="2:48" ht="5.0999999999999996" customHeight="1">
      <c r="B43" s="1872"/>
      <c r="C43" s="1873"/>
      <c r="D43" s="1874"/>
      <c r="E43" s="73"/>
      <c r="F43" s="74"/>
      <c r="G43" s="78"/>
      <c r="H43" s="79"/>
      <c r="I43" s="74"/>
      <c r="J43" s="74"/>
      <c r="K43" s="78"/>
      <c r="L43" s="79"/>
      <c r="M43" s="74"/>
      <c r="N43" s="74"/>
      <c r="O43" s="78"/>
      <c r="P43" s="148"/>
      <c r="Q43" s="84"/>
      <c r="R43" s="84"/>
      <c r="S43" s="149"/>
      <c r="T43" s="148"/>
      <c r="U43" s="84"/>
      <c r="V43" s="84"/>
      <c r="W43" s="149"/>
      <c r="X43" s="148"/>
      <c r="Y43" s="84"/>
      <c r="Z43" s="84"/>
      <c r="AA43" s="149"/>
      <c r="AB43" s="148"/>
      <c r="AC43" s="149"/>
      <c r="AD43" s="148"/>
      <c r="AE43" s="149"/>
      <c r="AF43" s="148"/>
      <c r="AG43" s="149"/>
      <c r="AH43" s="148"/>
      <c r="AI43" s="84"/>
      <c r="AJ43" s="84"/>
      <c r="AK43" s="1409"/>
      <c r="AL43" s="1410"/>
      <c r="AM43" s="1411"/>
      <c r="AN43" s="24"/>
      <c r="AO43" s="15"/>
      <c r="AP43" s="17"/>
      <c r="AQ43" s="1409"/>
      <c r="AR43" s="1410"/>
      <c r="AS43" s="1411"/>
      <c r="AT43" s="24"/>
      <c r="AU43" s="15"/>
      <c r="AV43" s="17"/>
    </row>
    <row r="44" spans="2:48" ht="5.0999999999999996" customHeight="1">
      <c r="B44" s="1872"/>
      <c r="C44" s="1873"/>
      <c r="D44" s="1874"/>
      <c r="E44" s="73"/>
      <c r="F44" s="74"/>
      <c r="G44" s="78"/>
      <c r="H44" s="79"/>
      <c r="I44" s="74"/>
      <c r="J44" s="74"/>
      <c r="K44" s="78"/>
      <c r="L44" s="79"/>
      <c r="M44" s="74"/>
      <c r="N44" s="74"/>
      <c r="O44" s="78"/>
      <c r="P44" s="148"/>
      <c r="Q44" s="84"/>
      <c r="R44" s="84"/>
      <c r="S44" s="149"/>
      <c r="T44" s="148"/>
      <c r="U44" s="84"/>
      <c r="V44" s="84"/>
      <c r="W44" s="149"/>
      <c r="X44" s="148"/>
      <c r="Y44" s="84"/>
      <c r="Z44" s="84"/>
      <c r="AA44" s="149"/>
      <c r="AB44" s="148"/>
      <c r="AC44" s="149"/>
      <c r="AD44" s="148"/>
      <c r="AE44" s="149"/>
      <c r="AF44" s="148"/>
      <c r="AG44" s="149"/>
      <c r="AH44" s="148"/>
      <c r="AI44" s="84"/>
      <c r="AJ44" s="84"/>
      <c r="AK44" s="1884"/>
      <c r="AL44" s="1885"/>
      <c r="AM44" s="1886"/>
      <c r="AN44" s="1880"/>
      <c r="AO44" s="1410"/>
      <c r="AP44" s="1411"/>
      <c r="AQ44" s="1881"/>
      <c r="AR44" s="1410"/>
      <c r="AS44" s="1411"/>
      <c r="AT44" s="1880"/>
      <c r="AU44" s="1410"/>
      <c r="AV44" s="1411"/>
    </row>
    <row r="45" spans="2:48" ht="5.0999999999999996" customHeight="1">
      <c r="B45" s="1872"/>
      <c r="C45" s="1873"/>
      <c r="D45" s="1874"/>
      <c r="E45" s="73"/>
      <c r="F45" s="74"/>
      <c r="G45" s="78"/>
      <c r="H45" s="79"/>
      <c r="I45" s="74"/>
      <c r="J45" s="74"/>
      <c r="K45" s="78"/>
      <c r="L45" s="79"/>
      <c r="M45" s="74"/>
      <c r="N45" s="74"/>
      <c r="O45" s="78"/>
      <c r="P45" s="148"/>
      <c r="Q45" s="84"/>
      <c r="R45" s="84"/>
      <c r="S45" s="149"/>
      <c r="T45" s="148"/>
      <c r="U45" s="84"/>
      <c r="V45" s="84"/>
      <c r="W45" s="149"/>
      <c r="X45" s="148"/>
      <c r="Y45" s="84"/>
      <c r="Z45" s="84"/>
      <c r="AA45" s="149"/>
      <c r="AB45" s="148"/>
      <c r="AC45" s="149"/>
      <c r="AD45" s="148"/>
      <c r="AE45" s="149"/>
      <c r="AF45" s="148"/>
      <c r="AG45" s="149"/>
      <c r="AH45" s="148"/>
      <c r="AI45" s="84"/>
      <c r="AJ45" s="84"/>
      <c r="AK45" s="1409"/>
      <c r="AL45" s="1410"/>
      <c r="AM45" s="1411"/>
      <c r="AN45" s="1409"/>
      <c r="AO45" s="1410"/>
      <c r="AP45" s="1411"/>
      <c r="AQ45" s="1409"/>
      <c r="AR45" s="1410"/>
      <c r="AS45" s="1411"/>
      <c r="AT45" s="1409"/>
      <c r="AU45" s="1410"/>
      <c r="AV45" s="1411"/>
    </row>
    <row r="46" spans="2:48" ht="5.0999999999999996" customHeight="1">
      <c r="B46" s="1872"/>
      <c r="C46" s="1873"/>
      <c r="D46" s="1874"/>
      <c r="E46" s="73"/>
      <c r="F46" s="74"/>
      <c r="G46" s="78"/>
      <c r="H46" s="79"/>
      <c r="I46" s="74"/>
      <c r="J46" s="74"/>
      <c r="K46" s="78"/>
      <c r="L46" s="79"/>
      <c r="M46" s="74"/>
      <c r="N46" s="74"/>
      <c r="O46" s="78"/>
      <c r="P46" s="148"/>
      <c r="Q46" s="84"/>
      <c r="R46" s="84"/>
      <c r="S46" s="149"/>
      <c r="T46" s="148"/>
      <c r="U46" s="84"/>
      <c r="V46" s="84"/>
      <c r="W46" s="149"/>
      <c r="X46" s="148"/>
      <c r="Y46" s="84"/>
      <c r="Z46" s="84"/>
      <c r="AA46" s="149"/>
      <c r="AB46" s="148"/>
      <c r="AC46" s="149"/>
      <c r="AD46" s="148"/>
      <c r="AE46" s="149"/>
      <c r="AF46" s="148"/>
      <c r="AG46" s="149"/>
      <c r="AH46" s="148"/>
      <c r="AI46" s="84"/>
      <c r="AJ46" s="84"/>
      <c r="AK46" s="1409"/>
      <c r="AL46" s="1410"/>
      <c r="AM46" s="1411"/>
      <c r="AN46" s="24"/>
      <c r="AO46" s="15"/>
      <c r="AP46" s="17"/>
      <c r="AQ46" s="1409"/>
      <c r="AR46" s="1410"/>
      <c r="AS46" s="1411"/>
      <c r="AT46" s="24"/>
      <c r="AU46" s="15"/>
      <c r="AV46" s="17"/>
    </row>
    <row r="47" spans="2:48" ht="5.0999999999999996" customHeight="1">
      <c r="B47" s="1875"/>
      <c r="C47" s="1876"/>
      <c r="D47" s="1877"/>
      <c r="E47" s="80"/>
      <c r="F47" s="81"/>
      <c r="G47" s="82"/>
      <c r="H47" s="83"/>
      <c r="I47" s="81"/>
      <c r="J47" s="81"/>
      <c r="K47" s="82"/>
      <c r="L47" s="83"/>
      <c r="M47" s="81"/>
      <c r="N47" s="81"/>
      <c r="O47" s="82"/>
      <c r="P47" s="152"/>
      <c r="Q47" s="153"/>
      <c r="R47" s="153"/>
      <c r="S47" s="154"/>
      <c r="T47" s="152"/>
      <c r="U47" s="153"/>
      <c r="V47" s="153"/>
      <c r="W47" s="154"/>
      <c r="X47" s="152"/>
      <c r="Y47" s="153"/>
      <c r="Z47" s="153"/>
      <c r="AA47" s="154"/>
      <c r="AB47" s="152"/>
      <c r="AC47" s="154"/>
      <c r="AD47" s="152"/>
      <c r="AE47" s="154"/>
      <c r="AF47" s="152"/>
      <c r="AG47" s="154"/>
      <c r="AH47" s="152"/>
      <c r="AI47" s="153"/>
      <c r="AJ47" s="153"/>
      <c r="AK47" s="1260"/>
      <c r="AL47" s="1261"/>
      <c r="AM47" s="1262"/>
      <c r="AN47" s="25"/>
      <c r="AO47" s="26"/>
      <c r="AP47" s="27"/>
      <c r="AQ47" s="1260"/>
      <c r="AR47" s="1261"/>
      <c r="AS47" s="1262"/>
      <c r="AT47" s="25"/>
      <c r="AU47" s="26"/>
      <c r="AV47" s="27"/>
    </row>
    <row r="48" spans="2:48" ht="5.0999999999999996" customHeight="1">
      <c r="B48" s="1869"/>
      <c r="C48" s="1870"/>
      <c r="D48" s="1871"/>
      <c r="E48" s="73"/>
      <c r="F48" s="74"/>
      <c r="G48" s="78"/>
      <c r="H48" s="79"/>
      <c r="I48" s="77"/>
      <c r="J48" s="74"/>
      <c r="K48" s="75"/>
      <c r="L48" s="79"/>
      <c r="M48" s="77"/>
      <c r="N48" s="74"/>
      <c r="O48" s="75"/>
      <c r="P48" s="148"/>
      <c r="Q48" s="146"/>
      <c r="R48" s="84"/>
      <c r="S48" s="147"/>
      <c r="T48" s="148"/>
      <c r="U48" s="146"/>
      <c r="V48" s="84"/>
      <c r="W48" s="147"/>
      <c r="X48" s="148"/>
      <c r="Y48" s="146"/>
      <c r="Z48" s="84"/>
      <c r="AA48" s="147"/>
      <c r="AB48" s="148"/>
      <c r="AC48" s="147"/>
      <c r="AD48" s="148"/>
      <c r="AE48" s="147"/>
      <c r="AF48" s="148"/>
      <c r="AG48" s="147"/>
      <c r="AH48" s="148"/>
      <c r="AI48" s="146"/>
      <c r="AJ48" s="84"/>
      <c r="AK48" s="1257"/>
      <c r="AL48" s="1258"/>
      <c r="AM48" s="1259"/>
      <c r="AN48" s="18"/>
      <c r="AO48" s="19"/>
      <c r="AP48" s="23"/>
      <c r="AQ48" s="1882"/>
      <c r="AR48" s="1410"/>
      <c r="AS48" s="1411"/>
      <c r="AT48" s="18"/>
      <c r="AU48" s="19"/>
      <c r="AV48" s="23"/>
    </row>
    <row r="49" spans="2:48" ht="5.0999999999999996" customHeight="1">
      <c r="B49" s="1872"/>
      <c r="C49" s="1873"/>
      <c r="D49" s="1874"/>
      <c r="E49" s="73"/>
      <c r="F49" s="74"/>
      <c r="G49" s="78"/>
      <c r="H49" s="79"/>
      <c r="I49" s="74"/>
      <c r="J49" s="74"/>
      <c r="K49" s="78"/>
      <c r="L49" s="79"/>
      <c r="M49" s="74"/>
      <c r="N49" s="74"/>
      <c r="O49" s="78"/>
      <c r="P49" s="148"/>
      <c r="Q49" s="84"/>
      <c r="R49" s="84"/>
      <c r="S49" s="149"/>
      <c r="T49" s="148"/>
      <c r="U49" s="84"/>
      <c r="V49" s="84"/>
      <c r="W49" s="149"/>
      <c r="X49" s="148"/>
      <c r="Y49" s="84"/>
      <c r="Z49" s="84"/>
      <c r="AA49" s="149"/>
      <c r="AB49" s="148"/>
      <c r="AC49" s="149"/>
      <c r="AD49" s="148"/>
      <c r="AE49" s="149"/>
      <c r="AF49" s="148"/>
      <c r="AG49" s="149"/>
      <c r="AH49" s="148"/>
      <c r="AI49" s="84"/>
      <c r="AJ49" s="84"/>
      <c r="AK49" s="1409"/>
      <c r="AL49" s="1410"/>
      <c r="AM49" s="1411"/>
      <c r="AN49" s="24"/>
      <c r="AO49" s="15"/>
      <c r="AP49" s="17"/>
      <c r="AQ49" s="1409"/>
      <c r="AR49" s="1410"/>
      <c r="AS49" s="1411"/>
      <c r="AT49" s="24"/>
      <c r="AU49" s="15"/>
      <c r="AV49" s="17"/>
    </row>
    <row r="50" spans="2:48" ht="5.0999999999999996" customHeight="1">
      <c r="B50" s="1872"/>
      <c r="C50" s="1873"/>
      <c r="D50" s="1874"/>
      <c r="E50" s="73"/>
      <c r="F50" s="74"/>
      <c r="G50" s="78"/>
      <c r="H50" s="79"/>
      <c r="I50" s="74"/>
      <c r="J50" s="74"/>
      <c r="K50" s="78"/>
      <c r="L50" s="79"/>
      <c r="M50" s="74"/>
      <c r="N50" s="74"/>
      <c r="O50" s="78"/>
      <c r="P50" s="148"/>
      <c r="Q50" s="84"/>
      <c r="R50" s="84"/>
      <c r="S50" s="149"/>
      <c r="T50" s="148"/>
      <c r="U50" s="84"/>
      <c r="V50" s="84"/>
      <c r="W50" s="149"/>
      <c r="X50" s="148"/>
      <c r="Y50" s="84"/>
      <c r="Z50" s="84"/>
      <c r="AA50" s="149"/>
      <c r="AB50" s="148"/>
      <c r="AC50" s="149"/>
      <c r="AD50" s="148"/>
      <c r="AE50" s="149"/>
      <c r="AF50" s="148"/>
      <c r="AG50" s="149"/>
      <c r="AH50" s="148"/>
      <c r="AI50" s="84"/>
      <c r="AJ50" s="84"/>
      <c r="AK50" s="1884"/>
      <c r="AL50" s="1885"/>
      <c r="AM50" s="1886"/>
      <c r="AN50" s="1880"/>
      <c r="AO50" s="1410"/>
      <c r="AP50" s="1411"/>
      <c r="AQ50" s="1881"/>
      <c r="AR50" s="1410"/>
      <c r="AS50" s="1411"/>
      <c r="AT50" s="1880"/>
      <c r="AU50" s="1410"/>
      <c r="AV50" s="1411"/>
    </row>
    <row r="51" spans="2:48" ht="5.0999999999999996" customHeight="1">
      <c r="B51" s="1872"/>
      <c r="C51" s="1873"/>
      <c r="D51" s="1874"/>
      <c r="E51" s="73"/>
      <c r="F51" s="74"/>
      <c r="G51" s="78"/>
      <c r="H51" s="79"/>
      <c r="I51" s="74"/>
      <c r="J51" s="74"/>
      <c r="K51" s="78"/>
      <c r="L51" s="79"/>
      <c r="M51" s="74"/>
      <c r="N51" s="74"/>
      <c r="O51" s="78"/>
      <c r="P51" s="148"/>
      <c r="Q51" s="84"/>
      <c r="R51" s="84"/>
      <c r="S51" s="149"/>
      <c r="T51" s="148"/>
      <c r="U51" s="84"/>
      <c r="V51" s="84"/>
      <c r="W51" s="149"/>
      <c r="X51" s="148"/>
      <c r="Y51" s="84"/>
      <c r="Z51" s="84"/>
      <c r="AA51" s="149"/>
      <c r="AB51" s="148"/>
      <c r="AC51" s="149"/>
      <c r="AD51" s="148"/>
      <c r="AE51" s="149"/>
      <c r="AF51" s="148"/>
      <c r="AG51" s="149"/>
      <c r="AH51" s="148"/>
      <c r="AI51" s="84"/>
      <c r="AJ51" s="84"/>
      <c r="AK51" s="1409"/>
      <c r="AL51" s="1410"/>
      <c r="AM51" s="1411"/>
      <c r="AN51" s="1409"/>
      <c r="AO51" s="1410"/>
      <c r="AP51" s="1411"/>
      <c r="AQ51" s="1409"/>
      <c r="AR51" s="1410"/>
      <c r="AS51" s="1411"/>
      <c r="AT51" s="1409"/>
      <c r="AU51" s="1410"/>
      <c r="AV51" s="1411"/>
    </row>
    <row r="52" spans="2:48" ht="5.0999999999999996" customHeight="1">
      <c r="B52" s="1872"/>
      <c r="C52" s="1873"/>
      <c r="D52" s="1874"/>
      <c r="E52" s="73"/>
      <c r="F52" s="74"/>
      <c r="G52" s="78"/>
      <c r="H52" s="79"/>
      <c r="I52" s="74"/>
      <c r="J52" s="74"/>
      <c r="K52" s="78"/>
      <c r="L52" s="79"/>
      <c r="M52" s="74"/>
      <c r="N52" s="74"/>
      <c r="O52" s="78"/>
      <c r="P52" s="148"/>
      <c r="Q52" s="84"/>
      <c r="R52" s="84"/>
      <c r="S52" s="149"/>
      <c r="T52" s="148"/>
      <c r="U52" s="84"/>
      <c r="V52" s="84"/>
      <c r="W52" s="149"/>
      <c r="X52" s="148"/>
      <c r="Y52" s="84"/>
      <c r="Z52" s="84"/>
      <c r="AA52" s="149"/>
      <c r="AB52" s="148"/>
      <c r="AC52" s="149"/>
      <c r="AD52" s="148"/>
      <c r="AE52" s="149"/>
      <c r="AF52" s="148"/>
      <c r="AG52" s="149"/>
      <c r="AH52" s="148"/>
      <c r="AI52" s="84"/>
      <c r="AJ52" s="84"/>
      <c r="AK52" s="1409"/>
      <c r="AL52" s="1410"/>
      <c r="AM52" s="1411"/>
      <c r="AN52" s="24"/>
      <c r="AO52" s="15"/>
      <c r="AP52" s="17"/>
      <c r="AQ52" s="1409"/>
      <c r="AR52" s="1410"/>
      <c r="AS52" s="1411"/>
      <c r="AT52" s="24"/>
      <c r="AU52" s="15"/>
      <c r="AV52" s="17"/>
    </row>
    <row r="53" spans="2:48" ht="5.0999999999999996" customHeight="1">
      <c r="B53" s="1875"/>
      <c r="C53" s="1876"/>
      <c r="D53" s="1877"/>
      <c r="E53" s="80"/>
      <c r="F53" s="81"/>
      <c r="G53" s="82"/>
      <c r="H53" s="83"/>
      <c r="I53" s="81"/>
      <c r="J53" s="81"/>
      <c r="K53" s="82"/>
      <c r="L53" s="83"/>
      <c r="M53" s="81"/>
      <c r="N53" s="81"/>
      <c r="O53" s="82"/>
      <c r="P53" s="152"/>
      <c r="Q53" s="153"/>
      <c r="R53" s="153"/>
      <c r="S53" s="154"/>
      <c r="T53" s="152"/>
      <c r="U53" s="153"/>
      <c r="V53" s="153"/>
      <c r="W53" s="154"/>
      <c r="X53" s="152"/>
      <c r="Y53" s="153"/>
      <c r="Z53" s="153"/>
      <c r="AA53" s="154"/>
      <c r="AB53" s="152"/>
      <c r="AC53" s="154"/>
      <c r="AD53" s="152"/>
      <c r="AE53" s="154"/>
      <c r="AF53" s="152"/>
      <c r="AG53" s="154"/>
      <c r="AH53" s="152"/>
      <c r="AI53" s="153"/>
      <c r="AJ53" s="153"/>
      <c r="AK53" s="1260"/>
      <c r="AL53" s="1261"/>
      <c r="AM53" s="1262"/>
      <c r="AN53" s="25"/>
      <c r="AO53" s="26"/>
      <c r="AP53" s="27"/>
      <c r="AQ53" s="1260"/>
      <c r="AR53" s="1261"/>
      <c r="AS53" s="1262"/>
      <c r="AT53" s="25"/>
      <c r="AU53" s="26"/>
      <c r="AV53" s="27"/>
    </row>
    <row r="54" spans="2:48" ht="5.0999999999999996" customHeight="1">
      <c r="B54" s="1869"/>
      <c r="C54" s="1870"/>
      <c r="D54" s="1871"/>
      <c r="E54" s="73"/>
      <c r="F54" s="74"/>
      <c r="G54" s="78"/>
      <c r="H54" s="79"/>
      <c r="I54" s="77"/>
      <c r="J54" s="74"/>
      <c r="K54" s="75"/>
      <c r="L54" s="79"/>
      <c r="M54" s="77"/>
      <c r="N54" s="74"/>
      <c r="O54" s="75"/>
      <c r="P54" s="148"/>
      <c r="Q54" s="146"/>
      <c r="R54" s="84"/>
      <c r="S54" s="147"/>
      <c r="T54" s="148"/>
      <c r="U54" s="146"/>
      <c r="V54" s="84"/>
      <c r="W54" s="147"/>
      <c r="X54" s="148"/>
      <c r="Y54" s="146"/>
      <c r="Z54" s="84"/>
      <c r="AA54" s="147"/>
      <c r="AB54" s="148"/>
      <c r="AC54" s="147"/>
      <c r="AD54" s="148"/>
      <c r="AE54" s="147"/>
      <c r="AF54" s="148"/>
      <c r="AG54" s="147"/>
      <c r="AH54" s="148"/>
      <c r="AI54" s="146"/>
      <c r="AJ54" s="84"/>
      <c r="AK54" s="1257"/>
      <c r="AL54" s="1258"/>
      <c r="AM54" s="1259"/>
      <c r="AN54" s="18"/>
      <c r="AO54" s="19"/>
      <c r="AP54" s="23"/>
      <c r="AQ54" s="1882"/>
      <c r="AR54" s="1410"/>
      <c r="AS54" s="1411"/>
      <c r="AT54" s="18"/>
      <c r="AU54" s="19"/>
      <c r="AV54" s="23"/>
    </row>
    <row r="55" spans="2:48" ht="5.0999999999999996" customHeight="1">
      <c r="B55" s="1872"/>
      <c r="C55" s="1873"/>
      <c r="D55" s="1874"/>
      <c r="E55" s="73"/>
      <c r="F55" s="74"/>
      <c r="G55" s="78"/>
      <c r="H55" s="79"/>
      <c r="I55" s="74"/>
      <c r="J55" s="74"/>
      <c r="K55" s="78"/>
      <c r="L55" s="79"/>
      <c r="M55" s="74"/>
      <c r="N55" s="74"/>
      <c r="O55" s="78"/>
      <c r="P55" s="148"/>
      <c r="Q55" s="84"/>
      <c r="R55" s="84"/>
      <c r="S55" s="149"/>
      <c r="T55" s="148"/>
      <c r="U55" s="84"/>
      <c r="V55" s="84"/>
      <c r="W55" s="149"/>
      <c r="X55" s="148"/>
      <c r="Y55" s="84"/>
      <c r="Z55" s="84"/>
      <c r="AA55" s="149"/>
      <c r="AB55" s="148"/>
      <c r="AC55" s="149"/>
      <c r="AD55" s="148"/>
      <c r="AE55" s="149"/>
      <c r="AF55" s="148"/>
      <c r="AG55" s="149"/>
      <c r="AH55" s="148"/>
      <c r="AI55" s="84"/>
      <c r="AJ55" s="84"/>
      <c r="AK55" s="1409"/>
      <c r="AL55" s="1410"/>
      <c r="AM55" s="1411"/>
      <c r="AN55" s="24"/>
      <c r="AO55" s="15"/>
      <c r="AP55" s="17"/>
      <c r="AQ55" s="1409"/>
      <c r="AR55" s="1410"/>
      <c r="AS55" s="1411"/>
      <c r="AT55" s="24"/>
      <c r="AU55" s="15"/>
      <c r="AV55" s="17"/>
    </row>
    <row r="56" spans="2:48" ht="5.0999999999999996" customHeight="1">
      <c r="B56" s="1872"/>
      <c r="C56" s="1873"/>
      <c r="D56" s="1874"/>
      <c r="E56" s="73"/>
      <c r="F56" s="74"/>
      <c r="G56" s="78"/>
      <c r="H56" s="79"/>
      <c r="I56" s="74"/>
      <c r="J56" s="74"/>
      <c r="K56" s="78"/>
      <c r="L56" s="79"/>
      <c r="M56" s="74"/>
      <c r="N56" s="74"/>
      <c r="O56" s="78"/>
      <c r="P56" s="148"/>
      <c r="Q56" s="84"/>
      <c r="R56" s="84"/>
      <c r="S56" s="149"/>
      <c r="T56" s="148"/>
      <c r="U56" s="84"/>
      <c r="V56" s="84"/>
      <c r="W56" s="149"/>
      <c r="X56" s="148"/>
      <c r="Y56" s="84"/>
      <c r="Z56" s="84"/>
      <c r="AA56" s="149"/>
      <c r="AB56" s="148"/>
      <c r="AC56" s="149"/>
      <c r="AD56" s="148"/>
      <c r="AE56" s="149"/>
      <c r="AF56" s="148"/>
      <c r="AG56" s="149"/>
      <c r="AH56" s="148"/>
      <c r="AI56" s="84"/>
      <c r="AJ56" s="84"/>
      <c r="AK56" s="1884"/>
      <c r="AL56" s="1885"/>
      <c r="AM56" s="1886"/>
      <c r="AN56" s="1880"/>
      <c r="AO56" s="1410"/>
      <c r="AP56" s="1411"/>
      <c r="AQ56" s="1881"/>
      <c r="AR56" s="1410"/>
      <c r="AS56" s="1411"/>
      <c r="AT56" s="1880"/>
      <c r="AU56" s="1410"/>
      <c r="AV56" s="1411"/>
    </row>
    <row r="57" spans="2:48" ht="5.0999999999999996" customHeight="1">
      <c r="B57" s="1872"/>
      <c r="C57" s="1873"/>
      <c r="D57" s="1874"/>
      <c r="E57" s="73"/>
      <c r="F57" s="74"/>
      <c r="G57" s="78"/>
      <c r="H57" s="79"/>
      <c r="I57" s="74"/>
      <c r="J57" s="74"/>
      <c r="K57" s="78"/>
      <c r="L57" s="79"/>
      <c r="M57" s="74"/>
      <c r="N57" s="74"/>
      <c r="O57" s="78"/>
      <c r="P57" s="148"/>
      <c r="Q57" s="84"/>
      <c r="R57" s="84"/>
      <c r="S57" s="149"/>
      <c r="T57" s="148"/>
      <c r="U57" s="84"/>
      <c r="V57" s="84"/>
      <c r="W57" s="149"/>
      <c r="X57" s="148"/>
      <c r="Y57" s="84"/>
      <c r="Z57" s="84"/>
      <c r="AA57" s="149"/>
      <c r="AB57" s="148"/>
      <c r="AC57" s="149"/>
      <c r="AD57" s="148"/>
      <c r="AE57" s="149"/>
      <c r="AF57" s="148"/>
      <c r="AG57" s="149"/>
      <c r="AH57" s="148"/>
      <c r="AI57" s="84"/>
      <c r="AJ57" s="84"/>
      <c r="AK57" s="1409"/>
      <c r="AL57" s="1410"/>
      <c r="AM57" s="1411"/>
      <c r="AN57" s="1409"/>
      <c r="AO57" s="1410"/>
      <c r="AP57" s="1411"/>
      <c r="AQ57" s="1409"/>
      <c r="AR57" s="1410"/>
      <c r="AS57" s="1411"/>
      <c r="AT57" s="1409"/>
      <c r="AU57" s="1410"/>
      <c r="AV57" s="1411"/>
    </row>
    <row r="58" spans="2:48" ht="5.0999999999999996" customHeight="1">
      <c r="B58" s="1872"/>
      <c r="C58" s="1873"/>
      <c r="D58" s="1874"/>
      <c r="E58" s="73"/>
      <c r="F58" s="74"/>
      <c r="G58" s="78"/>
      <c r="H58" s="79"/>
      <c r="I58" s="74"/>
      <c r="J58" s="74"/>
      <c r="K58" s="78"/>
      <c r="L58" s="79"/>
      <c r="M58" s="74"/>
      <c r="N58" s="74"/>
      <c r="O58" s="78"/>
      <c r="P58" s="148"/>
      <c r="Q58" s="84"/>
      <c r="R58" s="84"/>
      <c r="S58" s="149"/>
      <c r="T58" s="148"/>
      <c r="U58" s="84"/>
      <c r="V58" s="84"/>
      <c r="W58" s="149"/>
      <c r="X58" s="148"/>
      <c r="Y58" s="84"/>
      <c r="Z58" s="84"/>
      <c r="AA58" s="149"/>
      <c r="AB58" s="148"/>
      <c r="AC58" s="149"/>
      <c r="AD58" s="148"/>
      <c r="AE58" s="149"/>
      <c r="AF58" s="148"/>
      <c r="AG58" s="149"/>
      <c r="AH58" s="148"/>
      <c r="AI58" s="84"/>
      <c r="AJ58" s="84"/>
      <c r="AK58" s="1409"/>
      <c r="AL58" s="1410"/>
      <c r="AM58" s="1411"/>
      <c r="AN58" s="24"/>
      <c r="AO58" s="15"/>
      <c r="AP58" s="17"/>
      <c r="AQ58" s="1409"/>
      <c r="AR58" s="1410"/>
      <c r="AS58" s="1411"/>
      <c r="AT58" s="24"/>
      <c r="AU58" s="15"/>
      <c r="AV58" s="17"/>
    </row>
    <row r="59" spans="2:48" ht="5.0999999999999996" customHeight="1">
      <c r="B59" s="1875"/>
      <c r="C59" s="1876"/>
      <c r="D59" s="1877"/>
      <c r="E59" s="80"/>
      <c r="F59" s="81"/>
      <c r="G59" s="82"/>
      <c r="H59" s="83"/>
      <c r="I59" s="81"/>
      <c r="J59" s="81"/>
      <c r="K59" s="82"/>
      <c r="L59" s="83"/>
      <c r="M59" s="81"/>
      <c r="N59" s="81"/>
      <c r="O59" s="82"/>
      <c r="P59" s="152"/>
      <c r="Q59" s="153"/>
      <c r="R59" s="153"/>
      <c r="S59" s="154"/>
      <c r="T59" s="152"/>
      <c r="U59" s="153"/>
      <c r="V59" s="153"/>
      <c r="W59" s="154"/>
      <c r="X59" s="152"/>
      <c r="Y59" s="153"/>
      <c r="Z59" s="153"/>
      <c r="AA59" s="154"/>
      <c r="AB59" s="152"/>
      <c r="AC59" s="154"/>
      <c r="AD59" s="152"/>
      <c r="AE59" s="154"/>
      <c r="AF59" s="152"/>
      <c r="AG59" s="154"/>
      <c r="AH59" s="152"/>
      <c r="AI59" s="153"/>
      <c r="AJ59" s="153"/>
      <c r="AK59" s="1260"/>
      <c r="AL59" s="1261"/>
      <c r="AM59" s="1262"/>
      <c r="AN59" s="25"/>
      <c r="AO59" s="26"/>
      <c r="AP59" s="27"/>
      <c r="AQ59" s="1260"/>
      <c r="AR59" s="1261"/>
      <c r="AS59" s="1262"/>
      <c r="AT59" s="25"/>
      <c r="AU59" s="26"/>
      <c r="AV59" s="27"/>
    </row>
    <row r="60" spans="2:48" ht="5.0999999999999996" customHeight="1">
      <c r="B60" s="1869"/>
      <c r="C60" s="1870"/>
      <c r="D60" s="1871"/>
      <c r="E60" s="73"/>
      <c r="F60" s="74"/>
      <c r="G60" s="78"/>
      <c r="H60" s="79"/>
      <c r="I60" s="77"/>
      <c r="J60" s="74"/>
      <c r="K60" s="75"/>
      <c r="L60" s="79"/>
      <c r="M60" s="77"/>
      <c r="N60" s="74"/>
      <c r="O60" s="75"/>
      <c r="P60" s="148"/>
      <c r="Q60" s="146"/>
      <c r="R60" s="84"/>
      <c r="S60" s="147"/>
      <c r="T60" s="148"/>
      <c r="U60" s="146"/>
      <c r="V60" s="84"/>
      <c r="W60" s="147"/>
      <c r="X60" s="148"/>
      <c r="Y60" s="146"/>
      <c r="Z60" s="84"/>
      <c r="AA60" s="147"/>
      <c r="AB60" s="148"/>
      <c r="AC60" s="147"/>
      <c r="AD60" s="148"/>
      <c r="AE60" s="147"/>
      <c r="AF60" s="148"/>
      <c r="AG60" s="147"/>
      <c r="AH60" s="148"/>
      <c r="AI60" s="146"/>
      <c r="AJ60" s="84"/>
      <c r="AK60" s="1257"/>
      <c r="AL60" s="1258"/>
      <c r="AM60" s="1259"/>
      <c r="AN60" s="18"/>
      <c r="AO60" s="19"/>
      <c r="AP60" s="23"/>
      <c r="AQ60" s="1882"/>
      <c r="AR60" s="1410"/>
      <c r="AS60" s="1411"/>
      <c r="AT60" s="18"/>
      <c r="AU60" s="19"/>
      <c r="AV60" s="23"/>
    </row>
    <row r="61" spans="2:48" ht="5.0999999999999996" customHeight="1">
      <c r="B61" s="1872"/>
      <c r="C61" s="1873"/>
      <c r="D61" s="1874"/>
      <c r="E61" s="73"/>
      <c r="F61" s="74"/>
      <c r="G61" s="78"/>
      <c r="H61" s="79"/>
      <c r="I61" s="74"/>
      <c r="J61" s="74"/>
      <c r="K61" s="78"/>
      <c r="L61" s="79"/>
      <c r="M61" s="74"/>
      <c r="N61" s="74"/>
      <c r="O61" s="78"/>
      <c r="P61" s="148"/>
      <c r="Q61" s="84"/>
      <c r="R61" s="84"/>
      <c r="S61" s="149"/>
      <c r="T61" s="148"/>
      <c r="U61" s="84"/>
      <c r="V61" s="84"/>
      <c r="W61" s="149"/>
      <c r="X61" s="148"/>
      <c r="Y61" s="84"/>
      <c r="Z61" s="84"/>
      <c r="AA61" s="149"/>
      <c r="AB61" s="148"/>
      <c r="AC61" s="149"/>
      <c r="AD61" s="148"/>
      <c r="AE61" s="149"/>
      <c r="AF61" s="148"/>
      <c r="AG61" s="149"/>
      <c r="AH61" s="148"/>
      <c r="AI61" s="84"/>
      <c r="AJ61" s="84"/>
      <c r="AK61" s="1409"/>
      <c r="AL61" s="1410"/>
      <c r="AM61" s="1411"/>
      <c r="AN61" s="24"/>
      <c r="AO61" s="15"/>
      <c r="AP61" s="17"/>
      <c r="AQ61" s="1409"/>
      <c r="AR61" s="1410"/>
      <c r="AS61" s="1411"/>
      <c r="AT61" s="24"/>
      <c r="AU61" s="15"/>
      <c r="AV61" s="17"/>
    </row>
    <row r="62" spans="2:48" ht="5.0999999999999996" customHeight="1">
      <c r="B62" s="1872"/>
      <c r="C62" s="1873"/>
      <c r="D62" s="1874"/>
      <c r="E62" s="73"/>
      <c r="F62" s="74"/>
      <c r="G62" s="78"/>
      <c r="H62" s="79"/>
      <c r="I62" s="74"/>
      <c r="J62" s="74"/>
      <c r="K62" s="78"/>
      <c r="L62" s="79"/>
      <c r="M62" s="74"/>
      <c r="N62" s="74"/>
      <c r="O62" s="78"/>
      <c r="P62" s="148"/>
      <c r="Q62" s="84"/>
      <c r="R62" s="84"/>
      <c r="S62" s="149"/>
      <c r="T62" s="148"/>
      <c r="U62" s="84"/>
      <c r="V62" s="84"/>
      <c r="W62" s="149"/>
      <c r="X62" s="148"/>
      <c r="Y62" s="84"/>
      <c r="Z62" s="84"/>
      <c r="AA62" s="149"/>
      <c r="AB62" s="148"/>
      <c r="AC62" s="149"/>
      <c r="AD62" s="148"/>
      <c r="AE62" s="149"/>
      <c r="AF62" s="148"/>
      <c r="AG62" s="149"/>
      <c r="AH62" s="148"/>
      <c r="AI62" s="84"/>
      <c r="AJ62" s="84"/>
      <c r="AK62" s="1884"/>
      <c r="AL62" s="1885"/>
      <c r="AM62" s="1886"/>
      <c r="AN62" s="1880"/>
      <c r="AO62" s="1410"/>
      <c r="AP62" s="1411"/>
      <c r="AQ62" s="1881"/>
      <c r="AR62" s="1410"/>
      <c r="AS62" s="1411"/>
      <c r="AT62" s="1880"/>
      <c r="AU62" s="1410"/>
      <c r="AV62" s="1411"/>
    </row>
    <row r="63" spans="2:48" ht="5.0999999999999996" customHeight="1">
      <c r="B63" s="1872"/>
      <c r="C63" s="1873"/>
      <c r="D63" s="1874"/>
      <c r="E63" s="73"/>
      <c r="F63" s="74"/>
      <c r="G63" s="78"/>
      <c r="H63" s="79"/>
      <c r="I63" s="74"/>
      <c r="J63" s="74"/>
      <c r="K63" s="78"/>
      <c r="L63" s="79"/>
      <c r="M63" s="74"/>
      <c r="N63" s="74"/>
      <c r="O63" s="78"/>
      <c r="P63" s="148"/>
      <c r="Q63" s="84"/>
      <c r="R63" s="84"/>
      <c r="S63" s="149"/>
      <c r="T63" s="148"/>
      <c r="U63" s="84"/>
      <c r="V63" s="84"/>
      <c r="W63" s="149"/>
      <c r="X63" s="148"/>
      <c r="Y63" s="84"/>
      <c r="Z63" s="84"/>
      <c r="AA63" s="149"/>
      <c r="AB63" s="148"/>
      <c r="AC63" s="149"/>
      <c r="AD63" s="148"/>
      <c r="AE63" s="149"/>
      <c r="AF63" s="148"/>
      <c r="AG63" s="149"/>
      <c r="AH63" s="148"/>
      <c r="AI63" s="84"/>
      <c r="AJ63" s="84"/>
      <c r="AK63" s="1409"/>
      <c r="AL63" s="1410"/>
      <c r="AM63" s="1411"/>
      <c r="AN63" s="1409"/>
      <c r="AO63" s="1410"/>
      <c r="AP63" s="1411"/>
      <c r="AQ63" s="1409"/>
      <c r="AR63" s="1410"/>
      <c r="AS63" s="1411"/>
      <c r="AT63" s="1409"/>
      <c r="AU63" s="1410"/>
      <c r="AV63" s="1411"/>
    </row>
    <row r="64" spans="2:48" ht="5.0999999999999996" customHeight="1">
      <c r="B64" s="1872"/>
      <c r="C64" s="1873"/>
      <c r="D64" s="1874"/>
      <c r="E64" s="73"/>
      <c r="F64" s="74"/>
      <c r="G64" s="78"/>
      <c r="H64" s="79"/>
      <c r="I64" s="74"/>
      <c r="J64" s="74"/>
      <c r="K64" s="78"/>
      <c r="L64" s="79"/>
      <c r="M64" s="74"/>
      <c r="N64" s="74"/>
      <c r="O64" s="78"/>
      <c r="P64" s="148"/>
      <c r="Q64" s="84"/>
      <c r="R64" s="84"/>
      <c r="S64" s="149"/>
      <c r="T64" s="148"/>
      <c r="U64" s="84"/>
      <c r="V64" s="84"/>
      <c r="W64" s="149"/>
      <c r="X64" s="148"/>
      <c r="Y64" s="84"/>
      <c r="Z64" s="84"/>
      <c r="AA64" s="149"/>
      <c r="AB64" s="148"/>
      <c r="AC64" s="149"/>
      <c r="AD64" s="148"/>
      <c r="AE64" s="149"/>
      <c r="AF64" s="148"/>
      <c r="AG64" s="149"/>
      <c r="AH64" s="148"/>
      <c r="AI64" s="84"/>
      <c r="AJ64" s="84"/>
      <c r="AK64" s="1409"/>
      <c r="AL64" s="1410"/>
      <c r="AM64" s="1411"/>
      <c r="AN64" s="24"/>
      <c r="AO64" s="15"/>
      <c r="AP64" s="17"/>
      <c r="AQ64" s="1409"/>
      <c r="AR64" s="1410"/>
      <c r="AS64" s="1411"/>
      <c r="AT64" s="24"/>
      <c r="AU64" s="15"/>
      <c r="AV64" s="17"/>
    </row>
    <row r="65" spans="2:48" ht="5.0999999999999996" customHeight="1">
      <c r="B65" s="1875"/>
      <c r="C65" s="1876"/>
      <c r="D65" s="1877"/>
      <c r="E65" s="80"/>
      <c r="F65" s="81"/>
      <c r="G65" s="82"/>
      <c r="H65" s="83"/>
      <c r="I65" s="81"/>
      <c r="J65" s="81"/>
      <c r="K65" s="82"/>
      <c r="L65" s="83"/>
      <c r="M65" s="81"/>
      <c r="N65" s="81"/>
      <c r="O65" s="82"/>
      <c r="P65" s="152"/>
      <c r="Q65" s="153"/>
      <c r="R65" s="153"/>
      <c r="S65" s="154"/>
      <c r="T65" s="152"/>
      <c r="U65" s="153"/>
      <c r="V65" s="153"/>
      <c r="W65" s="154"/>
      <c r="X65" s="152"/>
      <c r="Y65" s="153"/>
      <c r="Z65" s="153"/>
      <c r="AA65" s="154"/>
      <c r="AB65" s="152"/>
      <c r="AC65" s="154"/>
      <c r="AD65" s="152"/>
      <c r="AE65" s="154"/>
      <c r="AF65" s="152"/>
      <c r="AG65" s="154"/>
      <c r="AH65" s="152"/>
      <c r="AI65" s="153"/>
      <c r="AJ65" s="153"/>
      <c r="AK65" s="1260"/>
      <c r="AL65" s="1261"/>
      <c r="AM65" s="1262"/>
      <c r="AN65" s="25"/>
      <c r="AO65" s="26"/>
      <c r="AP65" s="27"/>
      <c r="AQ65" s="1260"/>
      <c r="AR65" s="1261"/>
      <c r="AS65" s="1262"/>
      <c r="AT65" s="25"/>
      <c r="AU65" s="26"/>
      <c r="AV65" s="27"/>
    </row>
    <row r="66" spans="2:48" ht="5.0999999999999996" customHeight="1">
      <c r="B66" s="1869"/>
      <c r="C66" s="1870"/>
      <c r="D66" s="1871"/>
      <c r="E66" s="73"/>
      <c r="F66" s="74"/>
      <c r="G66" s="78"/>
      <c r="H66" s="79"/>
      <c r="I66" s="77"/>
      <c r="J66" s="74"/>
      <c r="K66" s="75"/>
      <c r="L66" s="79"/>
      <c r="M66" s="77"/>
      <c r="N66" s="74"/>
      <c r="O66" s="75"/>
      <c r="P66" s="148"/>
      <c r="Q66" s="146"/>
      <c r="R66" s="84"/>
      <c r="S66" s="147"/>
      <c r="T66" s="148"/>
      <c r="U66" s="146"/>
      <c r="V66" s="84"/>
      <c r="W66" s="147"/>
      <c r="X66" s="148"/>
      <c r="Y66" s="146"/>
      <c r="Z66" s="84"/>
      <c r="AA66" s="147"/>
      <c r="AB66" s="148"/>
      <c r="AC66" s="147"/>
      <c r="AD66" s="148"/>
      <c r="AE66" s="147"/>
      <c r="AF66" s="148"/>
      <c r="AG66" s="147"/>
      <c r="AH66" s="148"/>
      <c r="AI66" s="146"/>
      <c r="AJ66" s="84"/>
      <c r="AK66" s="1257"/>
      <c r="AL66" s="1258"/>
      <c r="AM66" s="1259"/>
      <c r="AN66" s="18"/>
      <c r="AO66" s="19"/>
      <c r="AP66" s="23"/>
      <c r="AQ66" s="1882"/>
      <c r="AR66" s="1410"/>
      <c r="AS66" s="1411"/>
      <c r="AT66" s="18"/>
      <c r="AU66" s="19"/>
      <c r="AV66" s="23"/>
    </row>
    <row r="67" spans="2:48" ht="5.0999999999999996" customHeight="1">
      <c r="B67" s="1872"/>
      <c r="C67" s="1873"/>
      <c r="D67" s="1874"/>
      <c r="E67" s="73"/>
      <c r="F67" s="74"/>
      <c r="G67" s="78"/>
      <c r="H67" s="79"/>
      <c r="I67" s="74"/>
      <c r="J67" s="74"/>
      <c r="K67" s="78"/>
      <c r="L67" s="79"/>
      <c r="M67" s="74"/>
      <c r="N67" s="74"/>
      <c r="O67" s="78"/>
      <c r="P67" s="148"/>
      <c r="Q67" s="84"/>
      <c r="R67" s="84"/>
      <c r="S67" s="149"/>
      <c r="T67" s="148"/>
      <c r="U67" s="84"/>
      <c r="V67" s="84"/>
      <c r="W67" s="149"/>
      <c r="X67" s="148"/>
      <c r="Y67" s="84"/>
      <c r="Z67" s="84"/>
      <c r="AA67" s="149"/>
      <c r="AB67" s="148"/>
      <c r="AC67" s="149"/>
      <c r="AD67" s="148"/>
      <c r="AE67" s="149"/>
      <c r="AF67" s="148"/>
      <c r="AG67" s="149"/>
      <c r="AH67" s="148"/>
      <c r="AI67" s="84"/>
      <c r="AJ67" s="84"/>
      <c r="AK67" s="1409"/>
      <c r="AL67" s="1410"/>
      <c r="AM67" s="1411"/>
      <c r="AN67" s="24"/>
      <c r="AO67" s="15"/>
      <c r="AP67" s="17"/>
      <c r="AQ67" s="1409"/>
      <c r="AR67" s="1410"/>
      <c r="AS67" s="1411"/>
      <c r="AT67" s="24"/>
      <c r="AU67" s="15"/>
      <c r="AV67" s="17"/>
    </row>
    <row r="68" spans="2:48" ht="5.0999999999999996" customHeight="1">
      <c r="B68" s="1872"/>
      <c r="C68" s="1873"/>
      <c r="D68" s="1874"/>
      <c r="E68" s="73"/>
      <c r="F68" s="74"/>
      <c r="G68" s="78"/>
      <c r="H68" s="79"/>
      <c r="I68" s="74"/>
      <c r="J68" s="74"/>
      <c r="K68" s="78"/>
      <c r="L68" s="79"/>
      <c r="M68" s="74"/>
      <c r="N68" s="74"/>
      <c r="O68" s="78"/>
      <c r="P68" s="148"/>
      <c r="Q68" s="84"/>
      <c r="R68" s="84"/>
      <c r="S68" s="149"/>
      <c r="T68" s="148"/>
      <c r="U68" s="84"/>
      <c r="V68" s="84"/>
      <c r="W68" s="149"/>
      <c r="X68" s="148"/>
      <c r="Y68" s="84"/>
      <c r="Z68" s="84"/>
      <c r="AA68" s="149"/>
      <c r="AB68" s="148"/>
      <c r="AC68" s="149"/>
      <c r="AD68" s="148"/>
      <c r="AE68" s="149"/>
      <c r="AF68" s="148"/>
      <c r="AG68" s="149"/>
      <c r="AH68" s="148"/>
      <c r="AI68" s="84"/>
      <c r="AJ68" s="84"/>
      <c r="AK68" s="1884"/>
      <c r="AL68" s="1885"/>
      <c r="AM68" s="1886"/>
      <c r="AN68" s="1880"/>
      <c r="AO68" s="1410"/>
      <c r="AP68" s="1411"/>
      <c r="AQ68" s="1881"/>
      <c r="AR68" s="1410"/>
      <c r="AS68" s="1411"/>
      <c r="AT68" s="1880"/>
      <c r="AU68" s="1410"/>
      <c r="AV68" s="1411"/>
    </row>
    <row r="69" spans="2:48" ht="5.0999999999999996" customHeight="1">
      <c r="B69" s="1872"/>
      <c r="C69" s="1873"/>
      <c r="D69" s="1874"/>
      <c r="E69" s="73"/>
      <c r="F69" s="74"/>
      <c r="G69" s="78"/>
      <c r="H69" s="79"/>
      <c r="I69" s="74"/>
      <c r="J69" s="74"/>
      <c r="K69" s="78"/>
      <c r="L69" s="79"/>
      <c r="M69" s="74"/>
      <c r="N69" s="74"/>
      <c r="O69" s="78"/>
      <c r="P69" s="148"/>
      <c r="Q69" s="84"/>
      <c r="R69" s="84"/>
      <c r="S69" s="149"/>
      <c r="T69" s="148"/>
      <c r="U69" s="84"/>
      <c r="V69" s="84"/>
      <c r="W69" s="149"/>
      <c r="X69" s="148"/>
      <c r="Y69" s="84"/>
      <c r="Z69" s="84"/>
      <c r="AA69" s="149"/>
      <c r="AB69" s="148"/>
      <c r="AC69" s="149"/>
      <c r="AD69" s="148"/>
      <c r="AE69" s="149"/>
      <c r="AF69" s="148"/>
      <c r="AG69" s="149"/>
      <c r="AH69" s="148"/>
      <c r="AI69" s="84"/>
      <c r="AJ69" s="84"/>
      <c r="AK69" s="1409"/>
      <c r="AL69" s="1410"/>
      <c r="AM69" s="1411"/>
      <c r="AN69" s="1409"/>
      <c r="AO69" s="1410"/>
      <c r="AP69" s="1411"/>
      <c r="AQ69" s="1409"/>
      <c r="AR69" s="1410"/>
      <c r="AS69" s="1411"/>
      <c r="AT69" s="1409"/>
      <c r="AU69" s="1410"/>
      <c r="AV69" s="1411"/>
    </row>
    <row r="70" spans="2:48" ht="5.0999999999999996" customHeight="1">
      <c r="B70" s="1872"/>
      <c r="C70" s="1873"/>
      <c r="D70" s="1874"/>
      <c r="E70" s="73"/>
      <c r="F70" s="74"/>
      <c r="G70" s="78"/>
      <c r="H70" s="79"/>
      <c r="I70" s="74"/>
      <c r="J70" s="74"/>
      <c r="K70" s="78"/>
      <c r="L70" s="79"/>
      <c r="M70" s="74"/>
      <c r="N70" s="74"/>
      <c r="O70" s="78"/>
      <c r="P70" s="148"/>
      <c r="Q70" s="84"/>
      <c r="R70" s="84"/>
      <c r="S70" s="149"/>
      <c r="T70" s="148"/>
      <c r="U70" s="84"/>
      <c r="V70" s="84"/>
      <c r="W70" s="149"/>
      <c r="X70" s="148"/>
      <c r="Y70" s="84"/>
      <c r="Z70" s="84"/>
      <c r="AA70" s="149"/>
      <c r="AB70" s="148"/>
      <c r="AC70" s="149"/>
      <c r="AD70" s="148"/>
      <c r="AE70" s="149"/>
      <c r="AF70" s="148"/>
      <c r="AG70" s="149"/>
      <c r="AH70" s="148"/>
      <c r="AI70" s="84"/>
      <c r="AJ70" s="84"/>
      <c r="AK70" s="1409"/>
      <c r="AL70" s="1410"/>
      <c r="AM70" s="1411"/>
      <c r="AN70" s="24"/>
      <c r="AO70" s="15"/>
      <c r="AP70" s="17"/>
      <c r="AQ70" s="1409"/>
      <c r="AR70" s="1410"/>
      <c r="AS70" s="1411"/>
      <c r="AT70" s="24"/>
      <c r="AU70" s="15"/>
      <c r="AV70" s="17"/>
    </row>
    <row r="71" spans="2:48" ht="5.0999999999999996" customHeight="1">
      <c r="B71" s="1875"/>
      <c r="C71" s="1876"/>
      <c r="D71" s="1877"/>
      <c r="E71" s="80"/>
      <c r="F71" s="81"/>
      <c r="G71" s="82"/>
      <c r="H71" s="83"/>
      <c r="I71" s="81"/>
      <c r="J71" s="81"/>
      <c r="K71" s="82"/>
      <c r="L71" s="83"/>
      <c r="M71" s="81"/>
      <c r="N71" s="81"/>
      <c r="O71" s="82"/>
      <c r="P71" s="152"/>
      <c r="Q71" s="153"/>
      <c r="R71" s="153"/>
      <c r="S71" s="154"/>
      <c r="T71" s="152"/>
      <c r="U71" s="153"/>
      <c r="V71" s="153"/>
      <c r="W71" s="154"/>
      <c r="X71" s="152"/>
      <c r="Y71" s="153"/>
      <c r="Z71" s="153"/>
      <c r="AA71" s="154"/>
      <c r="AB71" s="152"/>
      <c r="AC71" s="154"/>
      <c r="AD71" s="152"/>
      <c r="AE71" s="154"/>
      <c r="AF71" s="152"/>
      <c r="AG71" s="154"/>
      <c r="AH71" s="152"/>
      <c r="AI71" s="153"/>
      <c r="AJ71" s="153"/>
      <c r="AK71" s="1260"/>
      <c r="AL71" s="1261"/>
      <c r="AM71" s="1262"/>
      <c r="AN71" s="25"/>
      <c r="AO71" s="26"/>
      <c r="AP71" s="27"/>
      <c r="AQ71" s="1260"/>
      <c r="AR71" s="1261"/>
      <c r="AS71" s="1262"/>
      <c r="AT71" s="25"/>
      <c r="AU71" s="26"/>
      <c r="AV71" s="27"/>
    </row>
    <row r="72" spans="2:48" ht="5.0999999999999996" customHeight="1">
      <c r="B72" s="1869"/>
      <c r="C72" s="1870"/>
      <c r="D72" s="1871"/>
      <c r="E72" s="73"/>
      <c r="F72" s="74"/>
      <c r="G72" s="78"/>
      <c r="H72" s="79"/>
      <c r="I72" s="77"/>
      <c r="J72" s="74"/>
      <c r="K72" s="75"/>
      <c r="L72" s="79"/>
      <c r="M72" s="77"/>
      <c r="N72" s="74"/>
      <c r="O72" s="75"/>
      <c r="P72" s="148"/>
      <c r="Q72" s="146"/>
      <c r="R72" s="84"/>
      <c r="S72" s="147"/>
      <c r="T72" s="148"/>
      <c r="U72" s="146"/>
      <c r="V72" s="84"/>
      <c r="W72" s="147"/>
      <c r="X72" s="148"/>
      <c r="Y72" s="146"/>
      <c r="Z72" s="84"/>
      <c r="AA72" s="147"/>
      <c r="AB72" s="148"/>
      <c r="AC72" s="147"/>
      <c r="AD72" s="148"/>
      <c r="AE72" s="147"/>
      <c r="AF72" s="148"/>
      <c r="AG72" s="147"/>
      <c r="AH72" s="148"/>
      <c r="AI72" s="146"/>
      <c r="AJ72" s="84"/>
      <c r="AK72" s="1257"/>
      <c r="AL72" s="1258"/>
      <c r="AM72" s="1259"/>
      <c r="AN72" s="18"/>
      <c r="AO72" s="19"/>
      <c r="AP72" s="23"/>
      <c r="AQ72" s="1882"/>
      <c r="AR72" s="1410"/>
      <c r="AS72" s="1411"/>
      <c r="AT72" s="18"/>
      <c r="AU72" s="19"/>
      <c r="AV72" s="23"/>
    </row>
    <row r="73" spans="2:48" ht="5.0999999999999996" customHeight="1">
      <c r="B73" s="1872"/>
      <c r="C73" s="1873"/>
      <c r="D73" s="1874"/>
      <c r="E73" s="73"/>
      <c r="F73" s="74"/>
      <c r="G73" s="78"/>
      <c r="H73" s="79"/>
      <c r="I73" s="74"/>
      <c r="J73" s="74"/>
      <c r="K73" s="78"/>
      <c r="L73" s="79"/>
      <c r="M73" s="74"/>
      <c r="N73" s="74"/>
      <c r="O73" s="78"/>
      <c r="P73" s="148"/>
      <c r="Q73" s="84"/>
      <c r="R73" s="84"/>
      <c r="S73" s="149"/>
      <c r="T73" s="148"/>
      <c r="U73" s="84"/>
      <c r="V73" s="84"/>
      <c r="W73" s="149"/>
      <c r="X73" s="148"/>
      <c r="Y73" s="84"/>
      <c r="Z73" s="84"/>
      <c r="AA73" s="149"/>
      <c r="AB73" s="148"/>
      <c r="AC73" s="149"/>
      <c r="AD73" s="148"/>
      <c r="AE73" s="149"/>
      <c r="AF73" s="148"/>
      <c r="AG73" s="149"/>
      <c r="AH73" s="148"/>
      <c r="AI73" s="84"/>
      <c r="AJ73" s="84"/>
      <c r="AK73" s="1409"/>
      <c r="AL73" s="1410"/>
      <c r="AM73" s="1411"/>
      <c r="AN73" s="24"/>
      <c r="AO73" s="15"/>
      <c r="AP73" s="17"/>
      <c r="AQ73" s="1409"/>
      <c r="AR73" s="1410"/>
      <c r="AS73" s="1411"/>
      <c r="AT73" s="24"/>
      <c r="AU73" s="15"/>
      <c r="AV73" s="17"/>
    </row>
    <row r="74" spans="2:48" ht="5.0999999999999996" customHeight="1">
      <c r="B74" s="1872"/>
      <c r="C74" s="1873"/>
      <c r="D74" s="1874"/>
      <c r="E74" s="73"/>
      <c r="F74" s="74"/>
      <c r="G74" s="78"/>
      <c r="H74" s="79"/>
      <c r="I74" s="74"/>
      <c r="J74" s="74"/>
      <c r="K74" s="78"/>
      <c r="L74" s="79"/>
      <c r="M74" s="74"/>
      <c r="N74" s="74"/>
      <c r="O74" s="78"/>
      <c r="P74" s="148"/>
      <c r="Q74" s="84"/>
      <c r="R74" s="84"/>
      <c r="S74" s="149"/>
      <c r="T74" s="148"/>
      <c r="U74" s="84"/>
      <c r="V74" s="84"/>
      <c r="W74" s="149"/>
      <c r="X74" s="148"/>
      <c r="Y74" s="84"/>
      <c r="Z74" s="84"/>
      <c r="AA74" s="149"/>
      <c r="AB74" s="148"/>
      <c r="AC74" s="149"/>
      <c r="AD74" s="148"/>
      <c r="AE74" s="149"/>
      <c r="AF74" s="148"/>
      <c r="AG74" s="149"/>
      <c r="AH74" s="148"/>
      <c r="AI74" s="84"/>
      <c r="AJ74" s="84"/>
      <c r="AK74" s="1884"/>
      <c r="AL74" s="1885"/>
      <c r="AM74" s="1886"/>
      <c r="AN74" s="1880"/>
      <c r="AO74" s="1410"/>
      <c r="AP74" s="1411"/>
      <c r="AQ74" s="1881"/>
      <c r="AR74" s="1410"/>
      <c r="AS74" s="1411"/>
      <c r="AT74" s="1880"/>
      <c r="AU74" s="1410"/>
      <c r="AV74" s="1411"/>
    </row>
    <row r="75" spans="2:48" ht="5.0999999999999996" customHeight="1">
      <c r="B75" s="1872"/>
      <c r="C75" s="1873"/>
      <c r="D75" s="1874"/>
      <c r="E75" s="73"/>
      <c r="F75" s="74"/>
      <c r="G75" s="78"/>
      <c r="H75" s="79"/>
      <c r="I75" s="74"/>
      <c r="J75" s="74"/>
      <c r="K75" s="78"/>
      <c r="L75" s="79"/>
      <c r="M75" s="74"/>
      <c r="N75" s="74"/>
      <c r="O75" s="78"/>
      <c r="P75" s="148"/>
      <c r="Q75" s="84"/>
      <c r="R75" s="84"/>
      <c r="S75" s="149"/>
      <c r="T75" s="148"/>
      <c r="U75" s="84"/>
      <c r="V75" s="84"/>
      <c r="W75" s="149"/>
      <c r="X75" s="148"/>
      <c r="Y75" s="84"/>
      <c r="Z75" s="84"/>
      <c r="AA75" s="149"/>
      <c r="AB75" s="148"/>
      <c r="AC75" s="149"/>
      <c r="AD75" s="148"/>
      <c r="AE75" s="149"/>
      <c r="AF75" s="148"/>
      <c r="AG75" s="149"/>
      <c r="AH75" s="148"/>
      <c r="AI75" s="84"/>
      <c r="AJ75" s="84"/>
      <c r="AK75" s="1409"/>
      <c r="AL75" s="1410"/>
      <c r="AM75" s="1411"/>
      <c r="AN75" s="1409"/>
      <c r="AO75" s="1410"/>
      <c r="AP75" s="1411"/>
      <c r="AQ75" s="1409"/>
      <c r="AR75" s="1410"/>
      <c r="AS75" s="1411"/>
      <c r="AT75" s="1409"/>
      <c r="AU75" s="1410"/>
      <c r="AV75" s="1411"/>
    </row>
    <row r="76" spans="2:48" ht="5.0999999999999996" customHeight="1">
      <c r="B76" s="1872"/>
      <c r="C76" s="1873"/>
      <c r="D76" s="1874"/>
      <c r="E76" s="73"/>
      <c r="F76" s="74"/>
      <c r="G76" s="78"/>
      <c r="H76" s="79"/>
      <c r="I76" s="74"/>
      <c r="J76" s="74"/>
      <c r="K76" s="78"/>
      <c r="L76" s="79"/>
      <c r="M76" s="74"/>
      <c r="N76" s="74"/>
      <c r="O76" s="78"/>
      <c r="P76" s="148"/>
      <c r="Q76" s="84"/>
      <c r="R76" s="84"/>
      <c r="S76" s="149"/>
      <c r="T76" s="148"/>
      <c r="U76" s="84"/>
      <c r="V76" s="84"/>
      <c r="W76" s="149"/>
      <c r="X76" s="148"/>
      <c r="Y76" s="84"/>
      <c r="Z76" s="84"/>
      <c r="AA76" s="149"/>
      <c r="AB76" s="148"/>
      <c r="AC76" s="149"/>
      <c r="AD76" s="148"/>
      <c r="AE76" s="149"/>
      <c r="AF76" s="148"/>
      <c r="AG76" s="149"/>
      <c r="AH76" s="148"/>
      <c r="AI76" s="84"/>
      <c r="AJ76" s="84"/>
      <c r="AK76" s="1409"/>
      <c r="AL76" s="1410"/>
      <c r="AM76" s="1411"/>
      <c r="AN76" s="24"/>
      <c r="AO76" s="15"/>
      <c r="AP76" s="17"/>
      <c r="AQ76" s="1409"/>
      <c r="AR76" s="1410"/>
      <c r="AS76" s="1411"/>
      <c r="AT76" s="24"/>
      <c r="AU76" s="15"/>
      <c r="AV76" s="17"/>
    </row>
    <row r="77" spans="2:48" ht="5.0999999999999996" customHeight="1">
      <c r="B77" s="1875"/>
      <c r="C77" s="1876"/>
      <c r="D77" s="1877"/>
      <c r="E77" s="80"/>
      <c r="F77" s="81"/>
      <c r="G77" s="82"/>
      <c r="H77" s="83"/>
      <c r="I77" s="81"/>
      <c r="J77" s="81"/>
      <c r="K77" s="82"/>
      <c r="L77" s="83"/>
      <c r="M77" s="81"/>
      <c r="N77" s="81"/>
      <c r="O77" s="82"/>
      <c r="P77" s="152"/>
      <c r="Q77" s="153"/>
      <c r="R77" s="153"/>
      <c r="S77" s="154"/>
      <c r="T77" s="152"/>
      <c r="U77" s="153"/>
      <c r="V77" s="153"/>
      <c r="W77" s="154"/>
      <c r="X77" s="152"/>
      <c r="Y77" s="153"/>
      <c r="Z77" s="153"/>
      <c r="AA77" s="154"/>
      <c r="AB77" s="152"/>
      <c r="AC77" s="154"/>
      <c r="AD77" s="152"/>
      <c r="AE77" s="154"/>
      <c r="AF77" s="152"/>
      <c r="AG77" s="154"/>
      <c r="AH77" s="152"/>
      <c r="AI77" s="153"/>
      <c r="AJ77" s="153"/>
      <c r="AK77" s="1260"/>
      <c r="AL77" s="1261"/>
      <c r="AM77" s="1262"/>
      <c r="AN77" s="25"/>
      <c r="AO77" s="26"/>
      <c r="AP77" s="27"/>
      <c r="AQ77" s="1260"/>
      <c r="AR77" s="1261"/>
      <c r="AS77" s="1262"/>
      <c r="AT77" s="25"/>
      <c r="AU77" s="26"/>
      <c r="AV77" s="27"/>
    </row>
    <row r="78" spans="2:48" ht="5.0999999999999996" customHeight="1">
      <c r="B78" s="1257" t="s">
        <v>335</v>
      </c>
      <c r="C78" s="1258"/>
      <c r="D78" s="1259"/>
      <c r="E78" s="73"/>
      <c r="F78" s="74"/>
      <c r="G78" s="77"/>
      <c r="H78" s="77"/>
      <c r="I78" s="77"/>
      <c r="J78" s="77"/>
      <c r="K78" s="77"/>
      <c r="L78" s="77"/>
      <c r="M78" s="77"/>
      <c r="N78" s="77"/>
      <c r="O78" s="77"/>
      <c r="P78" s="146"/>
      <c r="Q78" s="146"/>
      <c r="R78" s="146"/>
      <c r="S78" s="146"/>
      <c r="T78" s="146"/>
      <c r="U78" s="146"/>
      <c r="V78" s="146"/>
      <c r="W78" s="146"/>
      <c r="X78" s="146"/>
      <c r="Y78" s="146"/>
      <c r="Z78" s="146"/>
      <c r="AA78" s="146"/>
      <c r="AB78" s="146"/>
      <c r="AC78" s="146"/>
      <c r="AD78" s="146"/>
      <c r="AE78" s="146"/>
      <c r="AF78" s="146"/>
      <c r="AG78" s="146"/>
      <c r="AH78" s="146"/>
      <c r="AI78" s="146"/>
      <c r="AJ78" s="84"/>
      <c r="AK78" s="1257"/>
      <c r="AL78" s="1258"/>
      <c r="AM78" s="1258"/>
      <c r="AN78" s="19"/>
      <c r="AO78" s="19"/>
      <c r="AP78" s="19"/>
      <c r="AQ78" s="19"/>
      <c r="AR78" s="19"/>
      <c r="AS78" s="19"/>
      <c r="AT78" s="19"/>
      <c r="AU78" s="19"/>
      <c r="AV78" s="23"/>
    </row>
    <row r="79" spans="2:48" ht="5.0999999999999996" customHeight="1">
      <c r="B79" s="1409"/>
      <c r="C79" s="1410"/>
      <c r="D79" s="1411"/>
      <c r="E79" s="73"/>
      <c r="F79" s="74"/>
      <c r="G79" s="74"/>
      <c r="H79" s="74"/>
      <c r="I79" s="74"/>
      <c r="J79" s="74"/>
      <c r="K79" s="74"/>
      <c r="L79" s="74"/>
      <c r="M79" s="74"/>
      <c r="N79" s="74"/>
      <c r="O79" s="74"/>
      <c r="P79" s="84"/>
      <c r="Q79" s="84"/>
      <c r="R79" s="84"/>
      <c r="S79" s="84"/>
      <c r="T79" s="84"/>
      <c r="U79" s="84"/>
      <c r="V79" s="84"/>
      <c r="W79" s="84"/>
      <c r="X79" s="84"/>
      <c r="Y79" s="84"/>
      <c r="Z79" s="84"/>
      <c r="AA79" s="84"/>
      <c r="AB79" s="84"/>
      <c r="AC79" s="84"/>
      <c r="AD79" s="84"/>
      <c r="AE79" s="84"/>
      <c r="AF79" s="84"/>
      <c r="AG79" s="84"/>
      <c r="AH79" s="84"/>
      <c r="AI79" s="84"/>
      <c r="AJ79" s="84"/>
      <c r="AK79" s="1409"/>
      <c r="AL79" s="1410"/>
      <c r="AM79" s="1410"/>
      <c r="AN79" s="37"/>
      <c r="AO79" s="37"/>
      <c r="AP79" s="37"/>
      <c r="AQ79" s="37"/>
      <c r="AR79" s="37"/>
      <c r="AS79" s="37"/>
      <c r="AT79" s="37"/>
      <c r="AU79" s="37"/>
      <c r="AV79" s="57"/>
    </row>
    <row r="80" spans="2:48" ht="5.0999999999999996" customHeight="1">
      <c r="B80" s="1409"/>
      <c r="C80" s="1410"/>
      <c r="D80" s="1411"/>
      <c r="E80" s="73"/>
      <c r="F80" s="74"/>
      <c r="G80" s="74"/>
      <c r="H80" s="74"/>
      <c r="I80" s="74"/>
      <c r="J80" s="74"/>
      <c r="K80" s="74"/>
      <c r="L80" s="74"/>
      <c r="M80" s="74"/>
      <c r="N80" s="74"/>
      <c r="O80" s="74"/>
      <c r="P80" s="84"/>
      <c r="Q80" s="84"/>
      <c r="R80" s="84"/>
      <c r="S80" s="84"/>
      <c r="T80" s="84"/>
      <c r="U80" s="84"/>
      <c r="V80" s="84"/>
      <c r="W80" s="84"/>
      <c r="X80" s="84"/>
      <c r="Y80" s="84"/>
      <c r="Z80" s="84"/>
      <c r="AA80" s="84"/>
      <c r="AB80" s="84"/>
      <c r="AC80" s="84"/>
      <c r="AD80" s="84"/>
      <c r="AE80" s="84"/>
      <c r="AF80" s="84"/>
      <c r="AG80" s="84"/>
      <c r="AH80" s="84"/>
      <c r="AI80" s="84"/>
      <c r="AJ80" s="84"/>
      <c r="AK80" s="1409"/>
      <c r="AL80" s="1410"/>
      <c r="AM80" s="1410"/>
      <c r="AN80" s="37"/>
      <c r="AO80" s="37"/>
      <c r="AP80" s="37"/>
      <c r="AQ80" s="37"/>
      <c r="AR80" s="37"/>
      <c r="AS80" s="37"/>
      <c r="AT80" s="37"/>
      <c r="AU80" s="37"/>
      <c r="AV80" s="57"/>
    </row>
    <row r="81" spans="2:48" ht="5.0999999999999996" customHeight="1">
      <c r="B81" s="1409"/>
      <c r="C81" s="1410"/>
      <c r="D81" s="1411"/>
      <c r="E81" s="73"/>
      <c r="F81" s="74"/>
      <c r="G81" s="74"/>
      <c r="H81" s="74"/>
      <c r="I81" s="74"/>
      <c r="J81" s="74"/>
      <c r="K81" s="74"/>
      <c r="L81" s="74"/>
      <c r="M81" s="74"/>
      <c r="N81" s="74"/>
      <c r="O81" s="74"/>
      <c r="P81" s="84"/>
      <c r="Q81" s="84"/>
      <c r="R81" s="84"/>
      <c r="S81" s="84"/>
      <c r="T81" s="84"/>
      <c r="U81" s="84"/>
      <c r="V81" s="84"/>
      <c r="W81" s="84"/>
      <c r="X81" s="84"/>
      <c r="Y81" s="84"/>
      <c r="Z81" s="84"/>
      <c r="AA81" s="84"/>
      <c r="AB81" s="84"/>
      <c r="AC81" s="84"/>
      <c r="AD81" s="84"/>
      <c r="AE81" s="84"/>
      <c r="AF81" s="84"/>
      <c r="AG81" s="84"/>
      <c r="AH81" s="84"/>
      <c r="AI81" s="84"/>
      <c r="AJ81" s="84"/>
      <c r="AK81" s="1409"/>
      <c r="AL81" s="1410"/>
      <c r="AM81" s="1410"/>
      <c r="AN81" s="15"/>
      <c r="AO81" s="15"/>
      <c r="AP81" s="15"/>
      <c r="AQ81" s="15"/>
      <c r="AR81" s="15"/>
      <c r="AS81" s="15"/>
      <c r="AT81" s="15"/>
      <c r="AU81" s="15"/>
      <c r="AV81" s="17"/>
    </row>
    <row r="82" spans="2:48" ht="5.0999999999999996" customHeight="1">
      <c r="B82" s="1409"/>
      <c r="C82" s="1410"/>
      <c r="D82" s="1411"/>
      <c r="E82" s="73"/>
      <c r="F82" s="74"/>
      <c r="G82" s="74"/>
      <c r="H82" s="74"/>
      <c r="I82" s="74"/>
      <c r="J82" s="74"/>
      <c r="K82" s="74"/>
      <c r="L82" s="74"/>
      <c r="M82" s="74"/>
      <c r="N82" s="74"/>
      <c r="O82" s="74"/>
      <c r="P82" s="84"/>
      <c r="Q82" s="84"/>
      <c r="R82" s="84"/>
      <c r="S82" s="84"/>
      <c r="T82" s="84"/>
      <c r="U82" s="84"/>
      <c r="V82" s="84"/>
      <c r="W82" s="84"/>
      <c r="X82" s="84"/>
      <c r="Y82" s="84"/>
      <c r="Z82" s="84"/>
      <c r="AA82" s="84"/>
      <c r="AB82" s="84"/>
      <c r="AC82" s="84"/>
      <c r="AD82" s="84"/>
      <c r="AE82" s="84"/>
      <c r="AF82" s="84"/>
      <c r="AG82" s="84"/>
      <c r="AH82" s="84"/>
      <c r="AI82" s="84"/>
      <c r="AJ82" s="84"/>
      <c r="AK82" s="1409"/>
      <c r="AL82" s="1410"/>
      <c r="AM82" s="1410"/>
      <c r="AN82" s="37"/>
      <c r="AO82" s="37"/>
      <c r="AP82" s="37"/>
      <c r="AQ82" s="37"/>
      <c r="AR82" s="37"/>
      <c r="AS82" s="37"/>
      <c r="AT82" s="37"/>
      <c r="AU82" s="37"/>
      <c r="AV82" s="57"/>
    </row>
    <row r="83" spans="2:48" ht="5.0999999999999996" customHeight="1">
      <c r="B83" s="1260"/>
      <c r="C83" s="1261"/>
      <c r="D83" s="1262"/>
      <c r="E83" s="80"/>
      <c r="F83" s="81"/>
      <c r="G83" s="81"/>
      <c r="H83" s="81"/>
      <c r="I83" s="81"/>
      <c r="J83" s="81"/>
      <c r="K83" s="81"/>
      <c r="L83" s="81"/>
      <c r="M83" s="81"/>
      <c r="N83" s="81"/>
      <c r="O83" s="81"/>
      <c r="P83" s="153"/>
      <c r="Q83" s="153"/>
      <c r="R83" s="153"/>
      <c r="S83" s="153"/>
      <c r="T83" s="153"/>
      <c r="U83" s="153"/>
      <c r="V83" s="153"/>
      <c r="W83" s="153"/>
      <c r="X83" s="153"/>
      <c r="Y83" s="153"/>
      <c r="Z83" s="153"/>
      <c r="AA83" s="153"/>
      <c r="AB83" s="153"/>
      <c r="AC83" s="153"/>
      <c r="AD83" s="153"/>
      <c r="AE83" s="153"/>
      <c r="AF83" s="153"/>
      <c r="AG83" s="153"/>
      <c r="AH83" s="153"/>
      <c r="AI83" s="153"/>
      <c r="AJ83" s="153"/>
      <c r="AK83" s="1260"/>
      <c r="AL83" s="1261"/>
      <c r="AM83" s="1261"/>
      <c r="AN83" s="58"/>
      <c r="AO83" s="58"/>
      <c r="AP83" s="58"/>
      <c r="AQ83" s="58"/>
      <c r="AR83" s="58"/>
      <c r="AS83" s="58"/>
      <c r="AT83" s="58"/>
      <c r="AU83" s="58"/>
      <c r="AV83" s="59"/>
    </row>
    <row r="84" spans="2:48" ht="5.0999999999999996" customHeight="1">
      <c r="B84" s="1257" t="s">
        <v>605</v>
      </c>
      <c r="C84" s="1258"/>
      <c r="D84" s="1259"/>
      <c r="E84" s="73"/>
      <c r="F84" s="74"/>
      <c r="G84" s="77"/>
      <c r="H84" s="77"/>
      <c r="I84" s="77"/>
      <c r="J84" s="77"/>
      <c r="K84" s="77"/>
      <c r="L84" s="77"/>
      <c r="M84" s="77"/>
      <c r="N84" s="77"/>
      <c r="O84" s="77"/>
      <c r="P84" s="146"/>
      <c r="Q84" s="146"/>
      <c r="R84" s="146"/>
      <c r="S84" s="146"/>
      <c r="T84" s="146"/>
      <c r="U84" s="146"/>
      <c r="V84" s="146"/>
      <c r="W84" s="146"/>
      <c r="X84" s="146"/>
      <c r="Y84" s="146"/>
      <c r="Z84" s="146"/>
      <c r="AA84" s="146"/>
      <c r="AB84" s="146"/>
      <c r="AC84" s="146"/>
      <c r="AD84" s="146"/>
      <c r="AE84" s="146"/>
      <c r="AF84" s="146"/>
      <c r="AG84" s="146"/>
      <c r="AH84" s="146"/>
      <c r="AI84" s="146"/>
      <c r="AJ84" s="84"/>
      <c r="AK84" s="1257"/>
      <c r="AL84" s="1258"/>
      <c r="AM84" s="1258"/>
      <c r="AN84" s="19"/>
      <c r="AO84" s="19"/>
      <c r="AP84" s="19"/>
      <c r="AQ84" s="19"/>
      <c r="AR84" s="19"/>
      <c r="AS84" s="19"/>
      <c r="AT84" s="19"/>
      <c r="AU84" s="19"/>
      <c r="AV84" s="23"/>
    </row>
    <row r="85" spans="2:48" ht="5.0999999999999996" customHeight="1">
      <c r="B85" s="1409"/>
      <c r="C85" s="1410"/>
      <c r="D85" s="1411"/>
      <c r="E85" s="73"/>
      <c r="F85" s="74"/>
      <c r="G85" s="74"/>
      <c r="H85" s="74"/>
      <c r="I85" s="74"/>
      <c r="J85" s="74"/>
      <c r="K85" s="74"/>
      <c r="L85" s="74"/>
      <c r="M85" s="74"/>
      <c r="N85" s="74"/>
      <c r="O85" s="74"/>
      <c r="P85" s="84"/>
      <c r="Q85" s="84"/>
      <c r="R85" s="84"/>
      <c r="S85" s="84"/>
      <c r="T85" s="84"/>
      <c r="U85" s="84"/>
      <c r="V85" s="84"/>
      <c r="W85" s="84"/>
      <c r="X85" s="84"/>
      <c r="Y85" s="84"/>
      <c r="Z85" s="84"/>
      <c r="AA85" s="84"/>
      <c r="AB85" s="84"/>
      <c r="AC85" s="84"/>
      <c r="AD85" s="84"/>
      <c r="AE85" s="84"/>
      <c r="AF85" s="84"/>
      <c r="AG85" s="84"/>
      <c r="AH85" s="84"/>
      <c r="AI85" s="84"/>
      <c r="AJ85" s="84"/>
      <c r="AK85" s="1409"/>
      <c r="AL85" s="1410"/>
      <c r="AM85" s="1410"/>
      <c r="AN85" s="37"/>
      <c r="AO85" s="37"/>
      <c r="AP85" s="37"/>
      <c r="AQ85" s="37"/>
      <c r="AR85" s="37"/>
      <c r="AS85" s="37"/>
      <c r="AT85" s="37"/>
      <c r="AU85" s="37"/>
      <c r="AV85" s="57"/>
    </row>
    <row r="86" spans="2:48" ht="5.0999999999999996" customHeight="1">
      <c r="B86" s="1409"/>
      <c r="C86" s="1410"/>
      <c r="D86" s="1411"/>
      <c r="E86" s="73"/>
      <c r="F86" s="74"/>
      <c r="G86" s="74"/>
      <c r="H86" s="74"/>
      <c r="I86" s="74"/>
      <c r="J86" s="74"/>
      <c r="K86" s="74"/>
      <c r="L86" s="74"/>
      <c r="M86" s="74"/>
      <c r="N86" s="74"/>
      <c r="O86" s="74"/>
      <c r="P86" s="84"/>
      <c r="Q86" s="84"/>
      <c r="R86" s="84"/>
      <c r="S86" s="84"/>
      <c r="T86" s="84"/>
      <c r="U86" s="84"/>
      <c r="V86" s="84"/>
      <c r="W86" s="84"/>
      <c r="X86" s="84"/>
      <c r="Y86" s="84"/>
      <c r="Z86" s="84"/>
      <c r="AA86" s="84"/>
      <c r="AB86" s="84"/>
      <c r="AC86" s="84"/>
      <c r="AD86" s="84"/>
      <c r="AE86" s="84"/>
      <c r="AF86" s="84"/>
      <c r="AG86" s="84"/>
      <c r="AH86" s="84"/>
      <c r="AI86" s="84"/>
      <c r="AJ86" s="84"/>
      <c r="AK86" s="1409"/>
      <c r="AL86" s="1410"/>
      <c r="AM86" s="1410"/>
      <c r="AN86" s="37"/>
      <c r="AO86" s="37"/>
      <c r="AP86" s="37"/>
      <c r="AQ86" s="37"/>
      <c r="AR86" s="37"/>
      <c r="AS86" s="37"/>
      <c r="AT86" s="37"/>
      <c r="AU86" s="37"/>
      <c r="AV86" s="57"/>
    </row>
    <row r="87" spans="2:48" ht="5.0999999999999996" customHeight="1">
      <c r="B87" s="1409"/>
      <c r="C87" s="1410"/>
      <c r="D87" s="1411"/>
      <c r="E87" s="73"/>
      <c r="F87" s="74"/>
      <c r="G87" s="74"/>
      <c r="H87" s="74"/>
      <c r="I87" s="74"/>
      <c r="J87" s="74"/>
      <c r="K87" s="74"/>
      <c r="L87" s="74"/>
      <c r="M87" s="74"/>
      <c r="N87" s="74"/>
      <c r="O87" s="74"/>
      <c r="P87" s="84"/>
      <c r="Q87" s="84"/>
      <c r="R87" s="84"/>
      <c r="S87" s="84"/>
      <c r="T87" s="84"/>
      <c r="U87" s="84"/>
      <c r="V87" s="84"/>
      <c r="W87" s="84"/>
      <c r="X87" s="84"/>
      <c r="Y87" s="84"/>
      <c r="Z87" s="84"/>
      <c r="AA87" s="84"/>
      <c r="AB87" s="84"/>
      <c r="AC87" s="84"/>
      <c r="AD87" s="84"/>
      <c r="AE87" s="84"/>
      <c r="AF87" s="84"/>
      <c r="AG87" s="84"/>
      <c r="AH87" s="84"/>
      <c r="AI87" s="84"/>
      <c r="AJ87" s="84"/>
      <c r="AK87" s="1409"/>
      <c r="AL87" s="1410"/>
      <c r="AM87" s="1410"/>
      <c r="AN87" s="15"/>
      <c r="AO87" s="15"/>
      <c r="AP87" s="15"/>
      <c r="AQ87" s="15"/>
      <c r="AR87" s="15"/>
      <c r="AS87" s="15"/>
      <c r="AT87" s="15"/>
      <c r="AU87" s="15"/>
      <c r="AV87" s="17"/>
    </row>
    <row r="88" spans="2:48" ht="5.0999999999999996" customHeight="1">
      <c r="B88" s="1409"/>
      <c r="C88" s="1410"/>
      <c r="D88" s="1411"/>
      <c r="E88" s="73"/>
      <c r="F88" s="74"/>
      <c r="G88" s="74"/>
      <c r="H88" s="74"/>
      <c r="I88" s="74"/>
      <c r="J88" s="74"/>
      <c r="K88" s="74"/>
      <c r="L88" s="74"/>
      <c r="M88" s="74"/>
      <c r="N88" s="74"/>
      <c r="O88" s="74"/>
      <c r="P88" s="84"/>
      <c r="Q88" s="84"/>
      <c r="R88" s="84"/>
      <c r="S88" s="84"/>
      <c r="T88" s="84"/>
      <c r="U88" s="84"/>
      <c r="V88" s="84"/>
      <c r="W88" s="84"/>
      <c r="X88" s="84"/>
      <c r="Y88" s="84"/>
      <c r="Z88" s="84"/>
      <c r="AA88" s="84"/>
      <c r="AB88" s="84"/>
      <c r="AC88" s="84"/>
      <c r="AD88" s="84"/>
      <c r="AE88" s="84"/>
      <c r="AF88" s="84"/>
      <c r="AG88" s="84"/>
      <c r="AH88" s="84"/>
      <c r="AI88" s="84"/>
      <c r="AJ88" s="84"/>
      <c r="AK88" s="1409"/>
      <c r="AL88" s="1410"/>
      <c r="AM88" s="1410"/>
      <c r="AN88" s="37"/>
      <c r="AO88" s="37"/>
      <c r="AP88" s="37"/>
      <c r="AQ88" s="37"/>
      <c r="AR88" s="37"/>
      <c r="AS88" s="37"/>
      <c r="AT88" s="37"/>
      <c r="AU88" s="37"/>
      <c r="AV88" s="57"/>
    </row>
    <row r="89" spans="2:48" ht="5.0999999999999996" customHeight="1">
      <c r="B89" s="1260"/>
      <c r="C89" s="1261"/>
      <c r="D89" s="1262"/>
      <c r="E89" s="80"/>
      <c r="F89" s="81"/>
      <c r="G89" s="81"/>
      <c r="H89" s="81"/>
      <c r="I89" s="81"/>
      <c r="J89" s="81"/>
      <c r="K89" s="81"/>
      <c r="L89" s="81"/>
      <c r="M89" s="81"/>
      <c r="N89" s="81"/>
      <c r="O89" s="81"/>
      <c r="P89" s="153"/>
      <c r="Q89" s="153"/>
      <c r="R89" s="153"/>
      <c r="S89" s="153"/>
      <c r="T89" s="153"/>
      <c r="U89" s="153"/>
      <c r="V89" s="153"/>
      <c r="W89" s="153"/>
      <c r="X89" s="153"/>
      <c r="Y89" s="153"/>
      <c r="Z89" s="153"/>
      <c r="AA89" s="153"/>
      <c r="AB89" s="153"/>
      <c r="AC89" s="153"/>
      <c r="AD89" s="153"/>
      <c r="AE89" s="153"/>
      <c r="AF89" s="153"/>
      <c r="AG89" s="153"/>
      <c r="AH89" s="153"/>
      <c r="AI89" s="153"/>
      <c r="AJ89" s="153"/>
      <c r="AK89" s="1260"/>
      <c r="AL89" s="1261"/>
      <c r="AM89" s="1261"/>
      <c r="AN89" s="58"/>
      <c r="AO89" s="58"/>
      <c r="AP89" s="58"/>
      <c r="AQ89" s="58"/>
      <c r="AR89" s="58"/>
      <c r="AS89" s="58"/>
      <c r="AT89" s="58"/>
      <c r="AU89" s="58"/>
      <c r="AV89" s="59"/>
    </row>
    <row r="90" spans="2:48" ht="12.75" customHeight="1">
      <c r="B90" s="10" t="s">
        <v>117</v>
      </c>
      <c r="C90" s="32"/>
      <c r="D90" s="32"/>
      <c r="E90" s="73"/>
      <c r="F90" s="74"/>
      <c r="G90" s="74"/>
      <c r="H90" s="74"/>
      <c r="I90" s="74"/>
      <c r="J90" s="74"/>
      <c r="K90" s="74"/>
      <c r="L90" s="74"/>
      <c r="M90" s="74"/>
      <c r="N90" s="74"/>
      <c r="O90" s="74"/>
      <c r="P90" s="84"/>
      <c r="Q90" s="84"/>
      <c r="R90" s="84"/>
      <c r="S90" s="84"/>
      <c r="T90" s="84"/>
      <c r="U90" s="84"/>
      <c r="V90" s="84"/>
      <c r="W90" s="84"/>
      <c r="X90" s="84"/>
      <c r="Y90" s="84"/>
      <c r="Z90" s="84"/>
      <c r="AA90" s="84"/>
      <c r="AB90" s="84"/>
      <c r="AC90" s="84"/>
      <c r="AD90" s="84"/>
      <c r="AE90" s="84"/>
      <c r="AF90" s="84"/>
      <c r="AG90" s="84"/>
      <c r="AH90" s="84"/>
      <c r="AI90" s="84"/>
      <c r="AJ90" s="84"/>
      <c r="AK90" s="32"/>
      <c r="AL90" s="32"/>
      <c r="AM90" s="32"/>
      <c r="AN90" s="37"/>
      <c r="AO90" s="37"/>
      <c r="AP90" s="37"/>
      <c r="AQ90" s="37"/>
      <c r="AR90" s="37"/>
      <c r="AS90" s="37"/>
      <c r="AT90" s="37"/>
      <c r="AU90" s="37"/>
      <c r="AV90" s="37"/>
    </row>
    <row r="91" spans="2:48" s="4" customFormat="1" ht="15" customHeight="1">
      <c r="B91" s="197" t="s">
        <v>542</v>
      </c>
      <c r="C91" s="198"/>
      <c r="D91" s="199"/>
      <c r="E91" s="196"/>
      <c r="F91" s="1878">
        <v>6</v>
      </c>
      <c r="G91" s="1878"/>
      <c r="H91" s="1878">
        <v>7</v>
      </c>
      <c r="I91" s="1878"/>
      <c r="J91" s="1878">
        <v>8</v>
      </c>
      <c r="K91" s="1878"/>
      <c r="L91" s="1878">
        <v>9</v>
      </c>
      <c r="M91" s="1878"/>
      <c r="N91" s="1878">
        <v>10</v>
      </c>
      <c r="O91" s="1878"/>
      <c r="P91" s="1878">
        <v>11</v>
      </c>
      <c r="Q91" s="1878"/>
      <c r="R91" s="1878">
        <v>12</v>
      </c>
      <c r="S91" s="1878"/>
      <c r="T91" s="1878">
        <v>13</v>
      </c>
      <c r="U91" s="1878"/>
      <c r="V91" s="1878">
        <v>14</v>
      </c>
      <c r="W91" s="1878"/>
      <c r="X91" s="1878">
        <v>15</v>
      </c>
      <c r="Y91" s="1878"/>
      <c r="Z91" s="1878">
        <v>16</v>
      </c>
      <c r="AA91" s="1878"/>
      <c r="AB91" s="1878">
        <v>17</v>
      </c>
      <c r="AC91" s="1878"/>
      <c r="AD91" s="1878">
        <v>18</v>
      </c>
      <c r="AE91" s="1878"/>
      <c r="AF91" s="1878">
        <v>19</v>
      </c>
      <c r="AG91" s="1878"/>
      <c r="AH91" s="1878">
        <v>20</v>
      </c>
      <c r="AI91" s="1878"/>
      <c r="AJ91" s="203"/>
      <c r="AK91" s="192" t="s">
        <v>526</v>
      </c>
      <c r="AL91" s="193"/>
      <c r="AM91" s="194"/>
      <c r="AN91" s="192" t="s">
        <v>496</v>
      </c>
      <c r="AO91" s="193"/>
      <c r="AP91" s="193"/>
      <c r="AQ91" s="193"/>
      <c r="AR91" s="193"/>
      <c r="AS91" s="193"/>
      <c r="AT91" s="193"/>
      <c r="AU91" s="193"/>
      <c r="AV91" s="194"/>
    </row>
    <row r="92" spans="2:48" s="4" customFormat="1" ht="15" customHeight="1">
      <c r="B92" s="202" t="s">
        <v>549</v>
      </c>
      <c r="C92" s="200"/>
      <c r="D92" s="201"/>
      <c r="E92" s="204"/>
      <c r="F92" s="1879" t="s">
        <v>541</v>
      </c>
      <c r="G92" s="1879"/>
      <c r="H92" s="1879" t="s">
        <v>541</v>
      </c>
      <c r="I92" s="1879"/>
      <c r="J92" s="1879" t="s">
        <v>541</v>
      </c>
      <c r="K92" s="1879"/>
      <c r="L92" s="1879" t="s">
        <v>541</v>
      </c>
      <c r="M92" s="1879"/>
      <c r="N92" s="1879" t="s">
        <v>541</v>
      </c>
      <c r="O92" s="1879"/>
      <c r="P92" s="1879" t="s">
        <v>541</v>
      </c>
      <c r="Q92" s="1879"/>
      <c r="R92" s="1879" t="s">
        <v>541</v>
      </c>
      <c r="S92" s="1879"/>
      <c r="T92" s="1879" t="s">
        <v>541</v>
      </c>
      <c r="U92" s="1879"/>
      <c r="V92" s="1879" t="s">
        <v>541</v>
      </c>
      <c r="W92" s="1879"/>
      <c r="X92" s="1879" t="s">
        <v>541</v>
      </c>
      <c r="Y92" s="1879"/>
      <c r="Z92" s="1879" t="s">
        <v>541</v>
      </c>
      <c r="AA92" s="1879"/>
      <c r="AB92" s="1879" t="s">
        <v>541</v>
      </c>
      <c r="AC92" s="1879"/>
      <c r="AD92" s="1879" t="s">
        <v>541</v>
      </c>
      <c r="AE92" s="1879"/>
      <c r="AF92" s="1879" t="s">
        <v>541</v>
      </c>
      <c r="AG92" s="1879"/>
      <c r="AH92" s="1879" t="s">
        <v>541</v>
      </c>
      <c r="AI92" s="1879"/>
      <c r="AJ92" s="205"/>
      <c r="AK92" s="192" t="s">
        <v>528</v>
      </c>
      <c r="AL92" s="193"/>
      <c r="AM92" s="194"/>
      <c r="AN92" s="192" t="s">
        <v>494</v>
      </c>
      <c r="AO92" s="193"/>
      <c r="AP92" s="194"/>
      <c r="AQ92" s="192" t="s">
        <v>495</v>
      </c>
      <c r="AR92" s="193"/>
      <c r="AS92" s="194"/>
      <c r="AT92" s="192" t="s">
        <v>34</v>
      </c>
      <c r="AU92" s="193"/>
      <c r="AV92" s="194"/>
    </row>
    <row r="93" spans="2:48" ht="5.0999999999999996" customHeight="1">
      <c r="B93" s="1869"/>
      <c r="C93" s="1870"/>
      <c r="D93" s="1871"/>
      <c r="E93" s="73"/>
      <c r="F93" s="74"/>
      <c r="G93" s="78"/>
      <c r="H93" s="79"/>
      <c r="I93" s="77"/>
      <c r="J93" s="74"/>
      <c r="K93" s="75"/>
      <c r="L93" s="79"/>
      <c r="M93" s="77"/>
      <c r="N93" s="74"/>
      <c r="O93" s="75"/>
      <c r="P93" s="148"/>
      <c r="Q93" s="146"/>
      <c r="R93" s="84"/>
      <c r="S93" s="147"/>
      <c r="T93" s="148"/>
      <c r="U93" s="146"/>
      <c r="V93" s="84"/>
      <c r="W93" s="147"/>
      <c r="X93" s="148"/>
      <c r="Y93" s="146"/>
      <c r="Z93" s="84"/>
      <c r="AA93" s="147"/>
      <c r="AB93" s="148"/>
      <c r="AC93" s="147"/>
      <c r="AD93" s="148"/>
      <c r="AE93" s="147"/>
      <c r="AF93" s="148"/>
      <c r="AG93" s="147"/>
      <c r="AH93" s="148"/>
      <c r="AI93" s="146"/>
      <c r="AJ93" s="84"/>
      <c r="AK93" s="1257"/>
      <c r="AL93" s="1258"/>
      <c r="AM93" s="1259"/>
      <c r="AN93" s="18"/>
      <c r="AO93" s="19"/>
      <c r="AP93" s="23"/>
      <c r="AQ93" s="1882"/>
      <c r="AR93" s="1410"/>
      <c r="AS93" s="1411"/>
      <c r="AT93" s="18"/>
      <c r="AU93" s="19"/>
      <c r="AV93" s="23"/>
    </row>
    <row r="94" spans="2:48" ht="5.0999999999999996" customHeight="1">
      <c r="B94" s="1872"/>
      <c r="C94" s="1873"/>
      <c r="D94" s="1874"/>
      <c r="E94" s="73"/>
      <c r="F94" s="74"/>
      <c r="G94" s="78"/>
      <c r="H94" s="79"/>
      <c r="I94" s="74"/>
      <c r="J94" s="74"/>
      <c r="K94" s="78"/>
      <c r="L94" s="79"/>
      <c r="M94" s="74"/>
      <c r="N94" s="74"/>
      <c r="O94" s="78"/>
      <c r="P94" s="148"/>
      <c r="Q94" s="84"/>
      <c r="R94" s="84"/>
      <c r="S94" s="149"/>
      <c r="T94" s="148"/>
      <c r="U94" s="84"/>
      <c r="V94" s="84"/>
      <c r="W94" s="149"/>
      <c r="X94" s="148"/>
      <c r="Y94" s="84"/>
      <c r="Z94" s="84"/>
      <c r="AA94" s="149"/>
      <c r="AB94" s="148"/>
      <c r="AC94" s="149"/>
      <c r="AD94" s="148"/>
      <c r="AE94" s="149"/>
      <c r="AF94" s="148"/>
      <c r="AG94" s="149"/>
      <c r="AH94" s="148"/>
      <c r="AI94" s="84"/>
      <c r="AJ94" s="84"/>
      <c r="AK94" s="1409"/>
      <c r="AL94" s="1410"/>
      <c r="AM94" s="1411"/>
      <c r="AN94" s="24"/>
      <c r="AO94" s="15"/>
      <c r="AP94" s="17"/>
      <c r="AQ94" s="1409"/>
      <c r="AR94" s="1410"/>
      <c r="AS94" s="1411"/>
      <c r="AT94" s="24"/>
      <c r="AU94" s="15"/>
      <c r="AV94" s="17"/>
    </row>
    <row r="95" spans="2:48" ht="5.0999999999999996" customHeight="1">
      <c r="B95" s="1872"/>
      <c r="C95" s="1873"/>
      <c r="D95" s="1874"/>
      <c r="E95" s="73"/>
      <c r="F95" s="74"/>
      <c r="G95" s="78"/>
      <c r="H95" s="79"/>
      <c r="I95" s="74"/>
      <c r="J95" s="74"/>
      <c r="K95" s="78"/>
      <c r="L95" s="79"/>
      <c r="M95" s="74"/>
      <c r="N95" s="74"/>
      <c r="O95" s="78"/>
      <c r="P95" s="148"/>
      <c r="Q95" s="84"/>
      <c r="R95" s="84"/>
      <c r="S95" s="149"/>
      <c r="T95" s="148"/>
      <c r="U95" s="84"/>
      <c r="V95" s="84"/>
      <c r="W95" s="149"/>
      <c r="X95" s="148"/>
      <c r="Y95" s="84"/>
      <c r="Z95" s="84"/>
      <c r="AA95" s="149"/>
      <c r="AB95" s="148"/>
      <c r="AC95" s="149"/>
      <c r="AD95" s="148"/>
      <c r="AE95" s="149"/>
      <c r="AF95" s="148"/>
      <c r="AG95" s="149"/>
      <c r="AH95" s="148"/>
      <c r="AI95" s="84"/>
      <c r="AJ95" s="84"/>
      <c r="AK95" s="1884"/>
      <c r="AL95" s="1885"/>
      <c r="AM95" s="1886"/>
      <c r="AN95" s="1880"/>
      <c r="AO95" s="1410"/>
      <c r="AP95" s="1411"/>
      <c r="AQ95" s="1881"/>
      <c r="AR95" s="1410"/>
      <c r="AS95" s="1411"/>
      <c r="AT95" s="1880"/>
      <c r="AU95" s="1410"/>
      <c r="AV95" s="1411"/>
    </row>
    <row r="96" spans="2:48" ht="5.0999999999999996" customHeight="1">
      <c r="B96" s="1872"/>
      <c r="C96" s="1873"/>
      <c r="D96" s="1874"/>
      <c r="E96" s="73"/>
      <c r="F96" s="74"/>
      <c r="G96" s="78"/>
      <c r="H96" s="79"/>
      <c r="I96" s="74"/>
      <c r="J96" s="74"/>
      <c r="K96" s="78"/>
      <c r="L96" s="79"/>
      <c r="M96" s="74"/>
      <c r="N96" s="74"/>
      <c r="O96" s="78"/>
      <c r="P96" s="148"/>
      <c r="Q96" s="84"/>
      <c r="R96" s="84"/>
      <c r="S96" s="149"/>
      <c r="T96" s="148"/>
      <c r="U96" s="84"/>
      <c r="V96" s="84"/>
      <c r="W96" s="149"/>
      <c r="X96" s="148"/>
      <c r="Y96" s="84"/>
      <c r="Z96" s="84"/>
      <c r="AA96" s="149"/>
      <c r="AB96" s="148"/>
      <c r="AC96" s="149"/>
      <c r="AD96" s="148"/>
      <c r="AE96" s="149"/>
      <c r="AF96" s="148"/>
      <c r="AG96" s="149"/>
      <c r="AH96" s="148"/>
      <c r="AI96" s="84"/>
      <c r="AJ96" s="84"/>
      <c r="AK96" s="1409"/>
      <c r="AL96" s="1410"/>
      <c r="AM96" s="1411"/>
      <c r="AN96" s="1409"/>
      <c r="AO96" s="1410"/>
      <c r="AP96" s="1411"/>
      <c r="AQ96" s="1409"/>
      <c r="AR96" s="1410"/>
      <c r="AS96" s="1411"/>
      <c r="AT96" s="1409"/>
      <c r="AU96" s="1410"/>
      <c r="AV96" s="1411"/>
    </row>
    <row r="97" spans="2:48" ht="5.0999999999999996" customHeight="1">
      <c r="B97" s="1872"/>
      <c r="C97" s="1873"/>
      <c r="D97" s="1874"/>
      <c r="E97" s="73"/>
      <c r="F97" s="74"/>
      <c r="G97" s="78"/>
      <c r="H97" s="79"/>
      <c r="I97" s="74"/>
      <c r="J97" s="74"/>
      <c r="K97" s="78"/>
      <c r="L97" s="79"/>
      <c r="M97" s="74"/>
      <c r="N97" s="74"/>
      <c r="O97" s="78"/>
      <c r="P97" s="148"/>
      <c r="Q97" s="84"/>
      <c r="R97" s="84"/>
      <c r="S97" s="149"/>
      <c r="T97" s="148"/>
      <c r="U97" s="84"/>
      <c r="V97" s="84"/>
      <c r="W97" s="149"/>
      <c r="X97" s="148"/>
      <c r="Y97" s="84"/>
      <c r="Z97" s="84"/>
      <c r="AA97" s="149"/>
      <c r="AB97" s="148"/>
      <c r="AC97" s="149"/>
      <c r="AD97" s="148"/>
      <c r="AE97" s="149"/>
      <c r="AF97" s="148"/>
      <c r="AG97" s="149"/>
      <c r="AH97" s="148"/>
      <c r="AI97" s="84"/>
      <c r="AJ97" s="84"/>
      <c r="AK97" s="1409"/>
      <c r="AL97" s="1410"/>
      <c r="AM97" s="1411"/>
      <c r="AN97" s="24"/>
      <c r="AO97" s="15"/>
      <c r="AP97" s="17"/>
      <c r="AQ97" s="1409"/>
      <c r="AR97" s="1410"/>
      <c r="AS97" s="1411"/>
      <c r="AT97" s="24"/>
      <c r="AU97" s="15"/>
      <c r="AV97" s="17"/>
    </row>
    <row r="98" spans="2:48" ht="5.0999999999999996" customHeight="1">
      <c r="B98" s="1875"/>
      <c r="C98" s="1876"/>
      <c r="D98" s="1877"/>
      <c r="E98" s="80"/>
      <c r="F98" s="81"/>
      <c r="G98" s="82"/>
      <c r="H98" s="83"/>
      <c r="I98" s="81"/>
      <c r="J98" s="81"/>
      <c r="K98" s="82"/>
      <c r="L98" s="83"/>
      <c r="M98" s="81"/>
      <c r="N98" s="81"/>
      <c r="O98" s="82"/>
      <c r="P98" s="152"/>
      <c r="Q98" s="153"/>
      <c r="R98" s="153"/>
      <c r="S98" s="154"/>
      <c r="T98" s="152"/>
      <c r="U98" s="153"/>
      <c r="V98" s="153"/>
      <c r="W98" s="154"/>
      <c r="X98" s="152"/>
      <c r="Y98" s="153"/>
      <c r="Z98" s="153"/>
      <c r="AA98" s="154"/>
      <c r="AB98" s="152"/>
      <c r="AC98" s="154"/>
      <c r="AD98" s="152"/>
      <c r="AE98" s="154"/>
      <c r="AF98" s="152"/>
      <c r="AG98" s="154"/>
      <c r="AH98" s="152"/>
      <c r="AI98" s="153"/>
      <c r="AJ98" s="153"/>
      <c r="AK98" s="1260"/>
      <c r="AL98" s="1261"/>
      <c r="AM98" s="1262"/>
      <c r="AN98" s="25"/>
      <c r="AO98" s="26"/>
      <c r="AP98" s="27"/>
      <c r="AQ98" s="1260"/>
      <c r="AR98" s="1261"/>
      <c r="AS98" s="1262"/>
      <c r="AT98" s="25"/>
      <c r="AU98" s="26"/>
      <c r="AV98" s="27"/>
    </row>
    <row r="99" spans="2:48" ht="5.0999999999999996" customHeight="1">
      <c r="B99" s="1869"/>
      <c r="C99" s="1870"/>
      <c r="D99" s="1871"/>
      <c r="E99" s="73"/>
      <c r="F99" s="74"/>
      <c r="G99" s="78"/>
      <c r="H99" s="79"/>
      <c r="I99" s="77"/>
      <c r="J99" s="74"/>
      <c r="K99" s="75"/>
      <c r="L99" s="79"/>
      <c r="M99" s="77"/>
      <c r="N99" s="74"/>
      <c r="O99" s="75"/>
      <c r="P99" s="148"/>
      <c r="Q99" s="146"/>
      <c r="R99" s="84"/>
      <c r="S99" s="147"/>
      <c r="T99" s="148"/>
      <c r="U99" s="146"/>
      <c r="V99" s="84"/>
      <c r="W99" s="147"/>
      <c r="X99" s="148"/>
      <c r="Y99" s="146"/>
      <c r="Z99" s="84"/>
      <c r="AA99" s="147"/>
      <c r="AB99" s="148"/>
      <c r="AC99" s="147"/>
      <c r="AD99" s="148"/>
      <c r="AE99" s="147"/>
      <c r="AF99" s="148"/>
      <c r="AG99" s="147"/>
      <c r="AH99" s="148"/>
      <c r="AI99" s="146"/>
      <c r="AJ99" s="84"/>
      <c r="AK99" s="1257"/>
      <c r="AL99" s="1258"/>
      <c r="AM99" s="1259"/>
      <c r="AN99" s="18"/>
      <c r="AO99" s="19"/>
      <c r="AP99" s="23"/>
      <c r="AQ99" s="1882"/>
      <c r="AR99" s="1410"/>
      <c r="AS99" s="1411"/>
      <c r="AT99" s="18"/>
      <c r="AU99" s="19"/>
      <c r="AV99" s="23"/>
    </row>
    <row r="100" spans="2:48" ht="5.0999999999999996" customHeight="1">
      <c r="B100" s="1872"/>
      <c r="C100" s="1873"/>
      <c r="D100" s="1874"/>
      <c r="E100" s="73"/>
      <c r="F100" s="74"/>
      <c r="G100" s="78"/>
      <c r="H100" s="79"/>
      <c r="I100" s="74"/>
      <c r="J100" s="74"/>
      <c r="K100" s="78"/>
      <c r="L100" s="79"/>
      <c r="M100" s="74"/>
      <c r="N100" s="74"/>
      <c r="O100" s="78"/>
      <c r="P100" s="148"/>
      <c r="Q100" s="84"/>
      <c r="R100" s="84"/>
      <c r="S100" s="149"/>
      <c r="T100" s="148"/>
      <c r="U100" s="84"/>
      <c r="V100" s="84"/>
      <c r="W100" s="149"/>
      <c r="X100" s="148"/>
      <c r="Y100" s="84"/>
      <c r="Z100" s="84"/>
      <c r="AA100" s="149"/>
      <c r="AB100" s="148"/>
      <c r="AC100" s="149"/>
      <c r="AD100" s="148"/>
      <c r="AE100" s="149"/>
      <c r="AF100" s="148"/>
      <c r="AG100" s="149"/>
      <c r="AH100" s="148"/>
      <c r="AI100" s="84"/>
      <c r="AJ100" s="84"/>
      <c r="AK100" s="1409"/>
      <c r="AL100" s="1410"/>
      <c r="AM100" s="1411"/>
      <c r="AN100" s="24"/>
      <c r="AO100" s="15"/>
      <c r="AP100" s="17"/>
      <c r="AQ100" s="1409"/>
      <c r="AR100" s="1410"/>
      <c r="AS100" s="1411"/>
      <c r="AT100" s="24"/>
      <c r="AU100" s="15"/>
      <c r="AV100" s="17"/>
    </row>
    <row r="101" spans="2:48" ht="5.0999999999999996" customHeight="1">
      <c r="B101" s="1872"/>
      <c r="C101" s="1873"/>
      <c r="D101" s="1874"/>
      <c r="E101" s="73"/>
      <c r="F101" s="74"/>
      <c r="G101" s="78"/>
      <c r="H101" s="79"/>
      <c r="I101" s="74"/>
      <c r="J101" s="74"/>
      <c r="K101" s="78"/>
      <c r="L101" s="79"/>
      <c r="M101" s="74"/>
      <c r="N101" s="74"/>
      <c r="O101" s="78"/>
      <c r="P101" s="148"/>
      <c r="Q101" s="84"/>
      <c r="R101" s="84"/>
      <c r="S101" s="149"/>
      <c r="T101" s="148"/>
      <c r="U101" s="84"/>
      <c r="V101" s="84"/>
      <c r="W101" s="149"/>
      <c r="X101" s="148"/>
      <c r="Y101" s="84"/>
      <c r="Z101" s="84"/>
      <c r="AA101" s="149"/>
      <c r="AB101" s="148"/>
      <c r="AC101" s="149"/>
      <c r="AD101" s="148"/>
      <c r="AE101" s="149"/>
      <c r="AF101" s="148"/>
      <c r="AG101" s="149"/>
      <c r="AH101" s="148"/>
      <c r="AI101" s="84"/>
      <c r="AJ101" s="84"/>
      <c r="AK101" s="1884"/>
      <c r="AL101" s="1885"/>
      <c r="AM101" s="1886"/>
      <c r="AN101" s="1880"/>
      <c r="AO101" s="1410"/>
      <c r="AP101" s="1411"/>
      <c r="AQ101" s="1881"/>
      <c r="AR101" s="1410"/>
      <c r="AS101" s="1411"/>
      <c r="AT101" s="1880"/>
      <c r="AU101" s="1410"/>
      <c r="AV101" s="1411"/>
    </row>
    <row r="102" spans="2:48" ht="5.0999999999999996" customHeight="1">
      <c r="B102" s="1872"/>
      <c r="C102" s="1873"/>
      <c r="D102" s="1874"/>
      <c r="E102" s="73"/>
      <c r="F102" s="74"/>
      <c r="G102" s="78"/>
      <c r="H102" s="79"/>
      <c r="I102" s="74"/>
      <c r="J102" s="74"/>
      <c r="K102" s="78"/>
      <c r="L102" s="79"/>
      <c r="M102" s="74"/>
      <c r="N102" s="74"/>
      <c r="O102" s="78"/>
      <c r="P102" s="148"/>
      <c r="Q102" s="84"/>
      <c r="R102" s="84"/>
      <c r="S102" s="149"/>
      <c r="T102" s="148"/>
      <c r="U102" s="84"/>
      <c r="V102" s="84"/>
      <c r="W102" s="149"/>
      <c r="X102" s="148"/>
      <c r="Y102" s="84"/>
      <c r="Z102" s="84"/>
      <c r="AA102" s="149"/>
      <c r="AB102" s="148"/>
      <c r="AC102" s="149"/>
      <c r="AD102" s="148"/>
      <c r="AE102" s="149"/>
      <c r="AF102" s="148"/>
      <c r="AG102" s="149"/>
      <c r="AH102" s="148"/>
      <c r="AI102" s="84"/>
      <c r="AJ102" s="84"/>
      <c r="AK102" s="1409"/>
      <c r="AL102" s="1410"/>
      <c r="AM102" s="1411"/>
      <c r="AN102" s="1409"/>
      <c r="AO102" s="1410"/>
      <c r="AP102" s="1411"/>
      <c r="AQ102" s="1409"/>
      <c r="AR102" s="1410"/>
      <c r="AS102" s="1411"/>
      <c r="AT102" s="1409"/>
      <c r="AU102" s="1410"/>
      <c r="AV102" s="1411"/>
    </row>
    <row r="103" spans="2:48" ht="5.0999999999999996" customHeight="1">
      <c r="B103" s="1872"/>
      <c r="C103" s="1873"/>
      <c r="D103" s="1874"/>
      <c r="E103" s="73"/>
      <c r="F103" s="74"/>
      <c r="G103" s="78"/>
      <c r="H103" s="79"/>
      <c r="I103" s="74"/>
      <c r="J103" s="74"/>
      <c r="K103" s="78"/>
      <c r="L103" s="79"/>
      <c r="M103" s="74"/>
      <c r="N103" s="74"/>
      <c r="O103" s="78"/>
      <c r="P103" s="148"/>
      <c r="Q103" s="84"/>
      <c r="R103" s="84"/>
      <c r="S103" s="149"/>
      <c r="T103" s="148"/>
      <c r="U103" s="84"/>
      <c r="V103" s="84"/>
      <c r="W103" s="149"/>
      <c r="X103" s="148"/>
      <c r="Y103" s="84"/>
      <c r="Z103" s="84"/>
      <c r="AA103" s="149"/>
      <c r="AB103" s="148"/>
      <c r="AC103" s="149"/>
      <c r="AD103" s="148"/>
      <c r="AE103" s="149"/>
      <c r="AF103" s="148"/>
      <c r="AG103" s="149"/>
      <c r="AH103" s="148"/>
      <c r="AI103" s="84"/>
      <c r="AJ103" s="84"/>
      <c r="AK103" s="1409"/>
      <c r="AL103" s="1410"/>
      <c r="AM103" s="1411"/>
      <c r="AN103" s="24"/>
      <c r="AO103" s="15"/>
      <c r="AP103" s="17"/>
      <c r="AQ103" s="1409"/>
      <c r="AR103" s="1410"/>
      <c r="AS103" s="1411"/>
      <c r="AT103" s="24"/>
      <c r="AU103" s="15"/>
      <c r="AV103" s="17"/>
    </row>
    <row r="104" spans="2:48" ht="5.0999999999999996" customHeight="1">
      <c r="B104" s="1875"/>
      <c r="C104" s="1876"/>
      <c r="D104" s="1877"/>
      <c r="E104" s="80"/>
      <c r="F104" s="81"/>
      <c r="G104" s="82"/>
      <c r="H104" s="83"/>
      <c r="I104" s="81"/>
      <c r="J104" s="81"/>
      <c r="K104" s="82"/>
      <c r="L104" s="83"/>
      <c r="M104" s="81"/>
      <c r="N104" s="81"/>
      <c r="O104" s="82"/>
      <c r="P104" s="152"/>
      <c r="Q104" s="153"/>
      <c r="R104" s="153"/>
      <c r="S104" s="154"/>
      <c r="T104" s="152"/>
      <c r="U104" s="153"/>
      <c r="V104" s="153"/>
      <c r="W104" s="154"/>
      <c r="X104" s="152"/>
      <c r="Y104" s="153"/>
      <c r="Z104" s="153"/>
      <c r="AA104" s="154"/>
      <c r="AB104" s="152"/>
      <c r="AC104" s="154"/>
      <c r="AD104" s="152"/>
      <c r="AE104" s="154"/>
      <c r="AF104" s="152"/>
      <c r="AG104" s="154"/>
      <c r="AH104" s="152"/>
      <c r="AI104" s="153"/>
      <c r="AJ104" s="153"/>
      <c r="AK104" s="1260"/>
      <c r="AL104" s="1261"/>
      <c r="AM104" s="1262"/>
      <c r="AN104" s="25"/>
      <c r="AO104" s="26"/>
      <c r="AP104" s="27"/>
      <c r="AQ104" s="1260"/>
      <c r="AR104" s="1261"/>
      <c r="AS104" s="1262"/>
      <c r="AT104" s="25"/>
      <c r="AU104" s="26"/>
      <c r="AV104" s="27"/>
    </row>
    <row r="105" spans="2:48" ht="5.0999999999999996" customHeight="1">
      <c r="B105" s="1869"/>
      <c r="C105" s="1870"/>
      <c r="D105" s="1871"/>
      <c r="E105" s="73"/>
      <c r="F105" s="74"/>
      <c r="G105" s="78"/>
      <c r="H105" s="79"/>
      <c r="I105" s="77"/>
      <c r="J105" s="74"/>
      <c r="K105" s="75"/>
      <c r="L105" s="79"/>
      <c r="M105" s="77"/>
      <c r="N105" s="74"/>
      <c r="O105" s="75"/>
      <c r="P105" s="148"/>
      <c r="Q105" s="146"/>
      <c r="R105" s="84"/>
      <c r="S105" s="147"/>
      <c r="T105" s="148"/>
      <c r="U105" s="146"/>
      <c r="V105" s="84"/>
      <c r="W105" s="147"/>
      <c r="X105" s="148"/>
      <c r="Y105" s="146"/>
      <c r="Z105" s="84"/>
      <c r="AA105" s="147"/>
      <c r="AB105" s="148"/>
      <c r="AC105" s="147"/>
      <c r="AD105" s="148"/>
      <c r="AE105" s="147"/>
      <c r="AF105" s="148"/>
      <c r="AG105" s="147"/>
      <c r="AH105" s="148"/>
      <c r="AI105" s="146"/>
      <c r="AJ105" s="84"/>
      <c r="AK105" s="1257"/>
      <c r="AL105" s="1258"/>
      <c r="AM105" s="1259"/>
      <c r="AN105" s="18"/>
      <c r="AO105" s="19"/>
      <c r="AP105" s="23"/>
      <c r="AQ105" s="1882"/>
      <c r="AR105" s="1410"/>
      <c r="AS105" s="1411"/>
      <c r="AT105" s="18"/>
      <c r="AU105" s="19"/>
      <c r="AV105" s="23"/>
    </row>
    <row r="106" spans="2:48" ht="5.0999999999999996" customHeight="1">
      <c r="B106" s="1872"/>
      <c r="C106" s="1873"/>
      <c r="D106" s="1874"/>
      <c r="E106" s="73"/>
      <c r="F106" s="74"/>
      <c r="G106" s="78"/>
      <c r="H106" s="79"/>
      <c r="I106" s="74"/>
      <c r="J106" s="74"/>
      <c r="K106" s="78"/>
      <c r="L106" s="79"/>
      <c r="M106" s="74"/>
      <c r="N106" s="74"/>
      <c r="O106" s="78"/>
      <c r="P106" s="148"/>
      <c r="Q106" s="84"/>
      <c r="R106" s="84"/>
      <c r="S106" s="149"/>
      <c r="T106" s="148"/>
      <c r="U106" s="84"/>
      <c r="V106" s="84"/>
      <c r="W106" s="149"/>
      <c r="X106" s="148"/>
      <c r="Y106" s="84"/>
      <c r="Z106" s="84"/>
      <c r="AA106" s="149"/>
      <c r="AB106" s="148"/>
      <c r="AC106" s="149"/>
      <c r="AD106" s="148"/>
      <c r="AE106" s="149"/>
      <c r="AF106" s="148"/>
      <c r="AG106" s="149"/>
      <c r="AH106" s="148"/>
      <c r="AI106" s="84"/>
      <c r="AJ106" s="84"/>
      <c r="AK106" s="1409"/>
      <c r="AL106" s="1410"/>
      <c r="AM106" s="1411"/>
      <c r="AN106" s="24"/>
      <c r="AO106" s="15"/>
      <c r="AP106" s="17"/>
      <c r="AQ106" s="1409"/>
      <c r="AR106" s="1410"/>
      <c r="AS106" s="1411"/>
      <c r="AT106" s="24"/>
      <c r="AU106" s="15"/>
      <c r="AV106" s="17"/>
    </row>
    <row r="107" spans="2:48" ht="5.0999999999999996" customHeight="1">
      <c r="B107" s="1872"/>
      <c r="C107" s="1873"/>
      <c r="D107" s="1874"/>
      <c r="E107" s="73"/>
      <c r="F107" s="74"/>
      <c r="G107" s="78"/>
      <c r="H107" s="79"/>
      <c r="I107" s="74"/>
      <c r="J107" s="74"/>
      <c r="K107" s="78"/>
      <c r="L107" s="79"/>
      <c r="M107" s="74"/>
      <c r="N107" s="74"/>
      <c r="O107" s="78"/>
      <c r="P107" s="148"/>
      <c r="Q107" s="84"/>
      <c r="R107" s="84"/>
      <c r="S107" s="149"/>
      <c r="T107" s="148"/>
      <c r="U107" s="84"/>
      <c r="V107" s="84"/>
      <c r="W107" s="149"/>
      <c r="X107" s="148"/>
      <c r="Y107" s="84"/>
      <c r="Z107" s="84"/>
      <c r="AA107" s="149"/>
      <c r="AB107" s="148"/>
      <c r="AC107" s="149"/>
      <c r="AD107" s="148"/>
      <c r="AE107" s="149"/>
      <c r="AF107" s="148"/>
      <c r="AG107" s="149"/>
      <c r="AH107" s="148"/>
      <c r="AI107" s="84"/>
      <c r="AJ107" s="84"/>
      <c r="AK107" s="1884"/>
      <c r="AL107" s="1885"/>
      <c r="AM107" s="1886"/>
      <c r="AN107" s="1880"/>
      <c r="AO107" s="1410"/>
      <c r="AP107" s="1411"/>
      <c r="AQ107" s="1881"/>
      <c r="AR107" s="1410"/>
      <c r="AS107" s="1411"/>
      <c r="AT107" s="1880"/>
      <c r="AU107" s="1410"/>
      <c r="AV107" s="1411"/>
    </row>
    <row r="108" spans="2:48" ht="5.0999999999999996" customHeight="1">
      <c r="B108" s="1872"/>
      <c r="C108" s="1873"/>
      <c r="D108" s="1874"/>
      <c r="E108" s="73"/>
      <c r="F108" s="74"/>
      <c r="G108" s="78"/>
      <c r="H108" s="79"/>
      <c r="I108" s="74"/>
      <c r="J108" s="74"/>
      <c r="K108" s="78"/>
      <c r="L108" s="79"/>
      <c r="M108" s="74"/>
      <c r="N108" s="74"/>
      <c r="O108" s="78"/>
      <c r="P108" s="148"/>
      <c r="Q108" s="84"/>
      <c r="R108" s="84"/>
      <c r="S108" s="149"/>
      <c r="T108" s="148"/>
      <c r="U108" s="84"/>
      <c r="V108" s="84"/>
      <c r="W108" s="149"/>
      <c r="X108" s="148"/>
      <c r="Y108" s="84"/>
      <c r="Z108" s="84"/>
      <c r="AA108" s="149"/>
      <c r="AB108" s="148"/>
      <c r="AC108" s="149"/>
      <c r="AD108" s="148"/>
      <c r="AE108" s="149"/>
      <c r="AF108" s="148"/>
      <c r="AG108" s="149"/>
      <c r="AH108" s="148"/>
      <c r="AI108" s="84"/>
      <c r="AJ108" s="84"/>
      <c r="AK108" s="1409"/>
      <c r="AL108" s="1410"/>
      <c r="AM108" s="1411"/>
      <c r="AN108" s="1409"/>
      <c r="AO108" s="1410"/>
      <c r="AP108" s="1411"/>
      <c r="AQ108" s="1409"/>
      <c r="AR108" s="1410"/>
      <c r="AS108" s="1411"/>
      <c r="AT108" s="1409"/>
      <c r="AU108" s="1410"/>
      <c r="AV108" s="1411"/>
    </row>
    <row r="109" spans="2:48" ht="5.0999999999999996" customHeight="1">
      <c r="B109" s="1872"/>
      <c r="C109" s="1873"/>
      <c r="D109" s="1874"/>
      <c r="E109" s="73"/>
      <c r="F109" s="74"/>
      <c r="G109" s="78"/>
      <c r="H109" s="79"/>
      <c r="I109" s="74"/>
      <c r="J109" s="74"/>
      <c r="K109" s="78"/>
      <c r="L109" s="79"/>
      <c r="M109" s="74"/>
      <c r="N109" s="74"/>
      <c r="O109" s="78"/>
      <c r="P109" s="148"/>
      <c r="Q109" s="84"/>
      <c r="R109" s="84"/>
      <c r="S109" s="149"/>
      <c r="T109" s="148"/>
      <c r="U109" s="84"/>
      <c r="V109" s="84"/>
      <c r="W109" s="149"/>
      <c r="X109" s="148"/>
      <c r="Y109" s="84"/>
      <c r="Z109" s="84"/>
      <c r="AA109" s="149"/>
      <c r="AB109" s="148"/>
      <c r="AC109" s="149"/>
      <c r="AD109" s="148"/>
      <c r="AE109" s="149"/>
      <c r="AF109" s="148"/>
      <c r="AG109" s="149"/>
      <c r="AH109" s="148"/>
      <c r="AI109" s="84"/>
      <c r="AJ109" s="84"/>
      <c r="AK109" s="1409"/>
      <c r="AL109" s="1410"/>
      <c r="AM109" s="1411"/>
      <c r="AN109" s="24"/>
      <c r="AO109" s="15"/>
      <c r="AP109" s="17"/>
      <c r="AQ109" s="1409"/>
      <c r="AR109" s="1410"/>
      <c r="AS109" s="1411"/>
      <c r="AT109" s="24"/>
      <c r="AU109" s="15"/>
      <c r="AV109" s="17"/>
    </row>
    <row r="110" spans="2:48" ht="5.0999999999999996" customHeight="1">
      <c r="B110" s="1875"/>
      <c r="C110" s="1876"/>
      <c r="D110" s="1877"/>
      <c r="E110" s="80"/>
      <c r="F110" s="81"/>
      <c r="G110" s="82"/>
      <c r="H110" s="83"/>
      <c r="I110" s="81"/>
      <c r="J110" s="81"/>
      <c r="K110" s="82"/>
      <c r="L110" s="83"/>
      <c r="M110" s="81"/>
      <c r="N110" s="81"/>
      <c r="O110" s="82"/>
      <c r="P110" s="152"/>
      <c r="Q110" s="153"/>
      <c r="R110" s="153"/>
      <c r="S110" s="154"/>
      <c r="T110" s="152"/>
      <c r="U110" s="153"/>
      <c r="V110" s="153"/>
      <c r="W110" s="154"/>
      <c r="X110" s="152"/>
      <c r="Y110" s="153"/>
      <c r="Z110" s="153"/>
      <c r="AA110" s="154"/>
      <c r="AB110" s="152"/>
      <c r="AC110" s="154"/>
      <c r="AD110" s="152"/>
      <c r="AE110" s="154"/>
      <c r="AF110" s="152"/>
      <c r="AG110" s="154"/>
      <c r="AH110" s="152"/>
      <c r="AI110" s="153"/>
      <c r="AJ110" s="153"/>
      <c r="AK110" s="1260"/>
      <c r="AL110" s="1261"/>
      <c r="AM110" s="1262"/>
      <c r="AN110" s="25"/>
      <c r="AO110" s="26"/>
      <c r="AP110" s="27"/>
      <c r="AQ110" s="1260"/>
      <c r="AR110" s="1261"/>
      <c r="AS110" s="1262"/>
      <c r="AT110" s="25"/>
      <c r="AU110" s="26"/>
      <c r="AV110" s="27"/>
    </row>
    <row r="111" spans="2:48" ht="5.0999999999999996" customHeight="1">
      <c r="B111" s="1869"/>
      <c r="C111" s="1870"/>
      <c r="D111" s="1871"/>
      <c r="E111" s="73"/>
      <c r="F111" s="74"/>
      <c r="G111" s="78"/>
      <c r="H111" s="79"/>
      <c r="I111" s="77"/>
      <c r="J111" s="74"/>
      <c r="K111" s="75"/>
      <c r="L111" s="79"/>
      <c r="M111" s="77"/>
      <c r="N111" s="74"/>
      <c r="O111" s="75"/>
      <c r="P111" s="148"/>
      <c r="Q111" s="146"/>
      <c r="R111" s="84"/>
      <c r="S111" s="147"/>
      <c r="T111" s="148"/>
      <c r="U111" s="146"/>
      <c r="V111" s="84"/>
      <c r="W111" s="147"/>
      <c r="X111" s="148"/>
      <c r="Y111" s="146"/>
      <c r="Z111" s="84"/>
      <c r="AA111" s="147"/>
      <c r="AB111" s="148"/>
      <c r="AC111" s="147"/>
      <c r="AD111" s="148"/>
      <c r="AE111" s="147"/>
      <c r="AF111" s="148"/>
      <c r="AG111" s="147"/>
      <c r="AH111" s="148"/>
      <c r="AI111" s="146"/>
      <c r="AJ111" s="84"/>
      <c r="AK111" s="1257"/>
      <c r="AL111" s="1258"/>
      <c r="AM111" s="1259"/>
      <c r="AN111" s="18"/>
      <c r="AO111" s="19"/>
      <c r="AP111" s="23"/>
      <c r="AQ111" s="1882"/>
      <c r="AR111" s="1410"/>
      <c r="AS111" s="1411"/>
      <c r="AT111" s="18"/>
      <c r="AU111" s="19"/>
      <c r="AV111" s="23"/>
    </row>
    <row r="112" spans="2:48" ht="5.0999999999999996" customHeight="1">
      <c r="B112" s="1872"/>
      <c r="C112" s="1873"/>
      <c r="D112" s="1874"/>
      <c r="E112" s="73"/>
      <c r="F112" s="74"/>
      <c r="G112" s="78"/>
      <c r="H112" s="79"/>
      <c r="I112" s="74"/>
      <c r="J112" s="74"/>
      <c r="K112" s="78"/>
      <c r="L112" s="79"/>
      <c r="M112" s="74"/>
      <c r="N112" s="74"/>
      <c r="O112" s="78"/>
      <c r="P112" s="148"/>
      <c r="Q112" s="84"/>
      <c r="R112" s="84"/>
      <c r="S112" s="149"/>
      <c r="T112" s="148"/>
      <c r="U112" s="84"/>
      <c r="V112" s="84"/>
      <c r="W112" s="149"/>
      <c r="X112" s="148"/>
      <c r="Y112" s="84"/>
      <c r="Z112" s="84"/>
      <c r="AA112" s="149"/>
      <c r="AB112" s="148"/>
      <c r="AC112" s="149"/>
      <c r="AD112" s="148"/>
      <c r="AE112" s="149"/>
      <c r="AF112" s="148"/>
      <c r="AG112" s="149"/>
      <c r="AH112" s="148"/>
      <c r="AI112" s="84"/>
      <c r="AJ112" s="84"/>
      <c r="AK112" s="1409"/>
      <c r="AL112" s="1410"/>
      <c r="AM112" s="1411"/>
      <c r="AN112" s="24"/>
      <c r="AO112" s="15"/>
      <c r="AP112" s="17"/>
      <c r="AQ112" s="1409"/>
      <c r="AR112" s="1410"/>
      <c r="AS112" s="1411"/>
      <c r="AT112" s="24"/>
      <c r="AU112" s="15"/>
      <c r="AV112" s="17"/>
    </row>
    <row r="113" spans="2:48" ht="5.0999999999999996" customHeight="1">
      <c r="B113" s="1872"/>
      <c r="C113" s="1873"/>
      <c r="D113" s="1874"/>
      <c r="E113" s="73"/>
      <c r="F113" s="74"/>
      <c r="G113" s="78"/>
      <c r="H113" s="79"/>
      <c r="I113" s="74"/>
      <c r="J113" s="74"/>
      <c r="K113" s="78"/>
      <c r="L113" s="79"/>
      <c r="M113" s="74"/>
      <c r="N113" s="74"/>
      <c r="O113" s="78"/>
      <c r="P113" s="148"/>
      <c r="Q113" s="84"/>
      <c r="R113" s="84"/>
      <c r="S113" s="149"/>
      <c r="T113" s="148"/>
      <c r="U113" s="84"/>
      <c r="V113" s="84"/>
      <c r="W113" s="149"/>
      <c r="X113" s="148"/>
      <c r="Y113" s="84"/>
      <c r="Z113" s="84"/>
      <c r="AA113" s="149"/>
      <c r="AB113" s="148"/>
      <c r="AC113" s="149"/>
      <c r="AD113" s="148"/>
      <c r="AE113" s="149"/>
      <c r="AF113" s="148"/>
      <c r="AG113" s="149"/>
      <c r="AH113" s="148"/>
      <c r="AI113" s="84"/>
      <c r="AJ113" s="84"/>
      <c r="AK113" s="1884"/>
      <c r="AL113" s="1885"/>
      <c r="AM113" s="1886"/>
      <c r="AN113" s="1880"/>
      <c r="AO113" s="1410"/>
      <c r="AP113" s="1411"/>
      <c r="AQ113" s="1881"/>
      <c r="AR113" s="1410"/>
      <c r="AS113" s="1411"/>
      <c r="AT113" s="1880"/>
      <c r="AU113" s="1410"/>
      <c r="AV113" s="1411"/>
    </row>
    <row r="114" spans="2:48" ht="5.0999999999999996" customHeight="1">
      <c r="B114" s="1872"/>
      <c r="C114" s="1873"/>
      <c r="D114" s="1874"/>
      <c r="E114" s="73"/>
      <c r="F114" s="74"/>
      <c r="G114" s="78"/>
      <c r="H114" s="79"/>
      <c r="I114" s="74"/>
      <c r="J114" s="74"/>
      <c r="K114" s="78"/>
      <c r="L114" s="79"/>
      <c r="M114" s="74"/>
      <c r="N114" s="74"/>
      <c r="O114" s="78"/>
      <c r="P114" s="148"/>
      <c r="Q114" s="84"/>
      <c r="R114" s="84"/>
      <c r="S114" s="149"/>
      <c r="T114" s="148"/>
      <c r="U114" s="84"/>
      <c r="V114" s="84"/>
      <c r="W114" s="149"/>
      <c r="X114" s="148"/>
      <c r="Y114" s="84"/>
      <c r="Z114" s="84"/>
      <c r="AA114" s="149"/>
      <c r="AB114" s="148"/>
      <c r="AC114" s="149"/>
      <c r="AD114" s="148"/>
      <c r="AE114" s="149"/>
      <c r="AF114" s="148"/>
      <c r="AG114" s="149"/>
      <c r="AH114" s="148"/>
      <c r="AI114" s="84"/>
      <c r="AJ114" s="84"/>
      <c r="AK114" s="1409"/>
      <c r="AL114" s="1410"/>
      <c r="AM114" s="1411"/>
      <c r="AN114" s="1409"/>
      <c r="AO114" s="1410"/>
      <c r="AP114" s="1411"/>
      <c r="AQ114" s="1409"/>
      <c r="AR114" s="1410"/>
      <c r="AS114" s="1411"/>
      <c r="AT114" s="1409"/>
      <c r="AU114" s="1410"/>
      <c r="AV114" s="1411"/>
    </row>
    <row r="115" spans="2:48" ht="5.0999999999999996" customHeight="1">
      <c r="B115" s="1872"/>
      <c r="C115" s="1873"/>
      <c r="D115" s="1874"/>
      <c r="E115" s="73"/>
      <c r="F115" s="74"/>
      <c r="G115" s="78"/>
      <c r="H115" s="79"/>
      <c r="I115" s="74"/>
      <c r="J115" s="74"/>
      <c r="K115" s="78"/>
      <c r="L115" s="79"/>
      <c r="M115" s="74"/>
      <c r="N115" s="74"/>
      <c r="O115" s="78"/>
      <c r="P115" s="148"/>
      <c r="Q115" s="84"/>
      <c r="R115" s="84"/>
      <c r="S115" s="149"/>
      <c r="T115" s="148"/>
      <c r="U115" s="84"/>
      <c r="V115" s="84"/>
      <c r="W115" s="149"/>
      <c r="X115" s="148"/>
      <c r="Y115" s="84"/>
      <c r="Z115" s="84"/>
      <c r="AA115" s="149"/>
      <c r="AB115" s="148"/>
      <c r="AC115" s="149"/>
      <c r="AD115" s="148"/>
      <c r="AE115" s="149"/>
      <c r="AF115" s="148"/>
      <c r="AG115" s="149"/>
      <c r="AH115" s="148"/>
      <c r="AI115" s="84"/>
      <c r="AJ115" s="84"/>
      <c r="AK115" s="1409"/>
      <c r="AL115" s="1410"/>
      <c r="AM115" s="1411"/>
      <c r="AN115" s="24"/>
      <c r="AO115" s="15"/>
      <c r="AP115" s="17"/>
      <c r="AQ115" s="1409"/>
      <c r="AR115" s="1410"/>
      <c r="AS115" s="1411"/>
      <c r="AT115" s="24"/>
      <c r="AU115" s="15"/>
      <c r="AV115" s="17"/>
    </row>
    <row r="116" spans="2:48" ht="5.0999999999999996" customHeight="1">
      <c r="B116" s="1875"/>
      <c r="C116" s="1876"/>
      <c r="D116" s="1877"/>
      <c r="E116" s="80"/>
      <c r="F116" s="81"/>
      <c r="G116" s="82"/>
      <c r="H116" s="83"/>
      <c r="I116" s="81"/>
      <c r="J116" s="81"/>
      <c r="K116" s="82"/>
      <c r="L116" s="83"/>
      <c r="M116" s="81"/>
      <c r="N116" s="81"/>
      <c r="O116" s="82"/>
      <c r="P116" s="152"/>
      <c r="Q116" s="153"/>
      <c r="R116" s="153"/>
      <c r="S116" s="154"/>
      <c r="T116" s="152"/>
      <c r="U116" s="153"/>
      <c r="V116" s="153"/>
      <c r="W116" s="154"/>
      <c r="X116" s="152"/>
      <c r="Y116" s="153"/>
      <c r="Z116" s="153"/>
      <c r="AA116" s="154"/>
      <c r="AB116" s="152"/>
      <c r="AC116" s="154"/>
      <c r="AD116" s="152"/>
      <c r="AE116" s="154"/>
      <c r="AF116" s="152"/>
      <c r="AG116" s="154"/>
      <c r="AH116" s="152"/>
      <c r="AI116" s="153"/>
      <c r="AJ116" s="153"/>
      <c r="AK116" s="1260"/>
      <c r="AL116" s="1261"/>
      <c r="AM116" s="1262"/>
      <c r="AN116" s="25"/>
      <c r="AO116" s="26"/>
      <c r="AP116" s="27"/>
      <c r="AQ116" s="1260"/>
      <c r="AR116" s="1261"/>
      <c r="AS116" s="1262"/>
      <c r="AT116" s="25"/>
      <c r="AU116" s="26"/>
      <c r="AV116" s="27"/>
    </row>
    <row r="117" spans="2:48" ht="5.0999999999999996" customHeight="1">
      <c r="B117" s="1869"/>
      <c r="C117" s="1870"/>
      <c r="D117" s="1871"/>
      <c r="E117" s="73"/>
      <c r="F117" s="74"/>
      <c r="G117" s="78"/>
      <c r="H117" s="79"/>
      <c r="I117" s="77"/>
      <c r="J117" s="74"/>
      <c r="K117" s="75"/>
      <c r="L117" s="79"/>
      <c r="M117" s="77"/>
      <c r="N117" s="74"/>
      <c r="O117" s="75"/>
      <c r="P117" s="148"/>
      <c r="Q117" s="146"/>
      <c r="R117" s="84"/>
      <c r="S117" s="147"/>
      <c r="T117" s="148"/>
      <c r="U117" s="146"/>
      <c r="V117" s="84"/>
      <c r="W117" s="147"/>
      <c r="X117" s="148"/>
      <c r="Y117" s="146"/>
      <c r="Z117" s="84"/>
      <c r="AA117" s="147"/>
      <c r="AB117" s="148"/>
      <c r="AC117" s="147"/>
      <c r="AD117" s="148"/>
      <c r="AE117" s="147"/>
      <c r="AF117" s="148"/>
      <c r="AG117" s="147"/>
      <c r="AH117" s="148"/>
      <c r="AI117" s="146"/>
      <c r="AJ117" s="84"/>
      <c r="AK117" s="1257"/>
      <c r="AL117" s="1258"/>
      <c r="AM117" s="1259"/>
      <c r="AN117" s="18"/>
      <c r="AO117" s="19"/>
      <c r="AP117" s="23"/>
      <c r="AQ117" s="1882"/>
      <c r="AR117" s="1410"/>
      <c r="AS117" s="1411"/>
      <c r="AT117" s="18"/>
      <c r="AU117" s="19"/>
      <c r="AV117" s="23"/>
    </row>
    <row r="118" spans="2:48" ht="5.0999999999999996" customHeight="1">
      <c r="B118" s="1872"/>
      <c r="C118" s="1873"/>
      <c r="D118" s="1874"/>
      <c r="E118" s="73"/>
      <c r="F118" s="74"/>
      <c r="G118" s="78"/>
      <c r="H118" s="79"/>
      <c r="I118" s="74"/>
      <c r="J118" s="74"/>
      <c r="K118" s="78"/>
      <c r="L118" s="79"/>
      <c r="M118" s="74"/>
      <c r="N118" s="74"/>
      <c r="O118" s="78"/>
      <c r="P118" s="148"/>
      <c r="Q118" s="84"/>
      <c r="R118" s="84"/>
      <c r="S118" s="149"/>
      <c r="T118" s="148"/>
      <c r="U118" s="84"/>
      <c r="V118" s="84"/>
      <c r="W118" s="149"/>
      <c r="X118" s="148"/>
      <c r="Y118" s="84"/>
      <c r="Z118" s="84"/>
      <c r="AA118" s="149"/>
      <c r="AB118" s="148"/>
      <c r="AC118" s="149"/>
      <c r="AD118" s="148"/>
      <c r="AE118" s="149"/>
      <c r="AF118" s="148"/>
      <c r="AG118" s="149"/>
      <c r="AH118" s="148"/>
      <c r="AI118" s="84"/>
      <c r="AJ118" s="84"/>
      <c r="AK118" s="1409"/>
      <c r="AL118" s="1410"/>
      <c r="AM118" s="1411"/>
      <c r="AN118" s="24"/>
      <c r="AO118" s="15"/>
      <c r="AP118" s="17"/>
      <c r="AQ118" s="1409"/>
      <c r="AR118" s="1410"/>
      <c r="AS118" s="1411"/>
      <c r="AT118" s="24"/>
      <c r="AU118" s="15"/>
      <c r="AV118" s="17"/>
    </row>
    <row r="119" spans="2:48" ht="5.0999999999999996" customHeight="1">
      <c r="B119" s="1872"/>
      <c r="C119" s="1873"/>
      <c r="D119" s="1874"/>
      <c r="E119" s="73"/>
      <c r="F119" s="74"/>
      <c r="G119" s="78"/>
      <c r="H119" s="79"/>
      <c r="I119" s="74"/>
      <c r="J119" s="74"/>
      <c r="K119" s="78"/>
      <c r="L119" s="79"/>
      <c r="M119" s="74"/>
      <c r="N119" s="74"/>
      <c r="O119" s="78"/>
      <c r="P119" s="148"/>
      <c r="Q119" s="84"/>
      <c r="R119" s="84"/>
      <c r="S119" s="149"/>
      <c r="T119" s="148"/>
      <c r="U119" s="84"/>
      <c r="V119" s="84"/>
      <c r="W119" s="149"/>
      <c r="X119" s="148"/>
      <c r="Y119" s="84"/>
      <c r="Z119" s="84"/>
      <c r="AA119" s="149"/>
      <c r="AB119" s="148"/>
      <c r="AC119" s="149"/>
      <c r="AD119" s="148"/>
      <c r="AE119" s="149"/>
      <c r="AF119" s="148"/>
      <c r="AG119" s="149"/>
      <c r="AH119" s="148"/>
      <c r="AI119" s="84"/>
      <c r="AJ119" s="84"/>
      <c r="AK119" s="1884"/>
      <c r="AL119" s="1885"/>
      <c r="AM119" s="1886"/>
      <c r="AN119" s="1880"/>
      <c r="AO119" s="1410"/>
      <c r="AP119" s="1411"/>
      <c r="AQ119" s="1881"/>
      <c r="AR119" s="1410"/>
      <c r="AS119" s="1411"/>
      <c r="AT119" s="1880"/>
      <c r="AU119" s="1410"/>
      <c r="AV119" s="1411"/>
    </row>
    <row r="120" spans="2:48" ht="5.0999999999999996" customHeight="1">
      <c r="B120" s="1872"/>
      <c r="C120" s="1873"/>
      <c r="D120" s="1874"/>
      <c r="E120" s="73"/>
      <c r="F120" s="74"/>
      <c r="G120" s="78"/>
      <c r="H120" s="79"/>
      <c r="I120" s="74"/>
      <c r="J120" s="74"/>
      <c r="K120" s="78"/>
      <c r="L120" s="79"/>
      <c r="M120" s="74"/>
      <c r="N120" s="74"/>
      <c r="O120" s="78"/>
      <c r="P120" s="148"/>
      <c r="Q120" s="84"/>
      <c r="R120" s="84"/>
      <c r="S120" s="149"/>
      <c r="T120" s="148"/>
      <c r="U120" s="84"/>
      <c r="V120" s="84"/>
      <c r="W120" s="149"/>
      <c r="X120" s="148"/>
      <c r="Y120" s="84"/>
      <c r="Z120" s="84"/>
      <c r="AA120" s="149"/>
      <c r="AB120" s="148"/>
      <c r="AC120" s="149"/>
      <c r="AD120" s="148"/>
      <c r="AE120" s="149"/>
      <c r="AF120" s="148"/>
      <c r="AG120" s="149"/>
      <c r="AH120" s="148"/>
      <c r="AI120" s="84"/>
      <c r="AJ120" s="84"/>
      <c r="AK120" s="1409"/>
      <c r="AL120" s="1410"/>
      <c r="AM120" s="1411"/>
      <c r="AN120" s="1409"/>
      <c r="AO120" s="1410"/>
      <c r="AP120" s="1411"/>
      <c r="AQ120" s="1409"/>
      <c r="AR120" s="1410"/>
      <c r="AS120" s="1411"/>
      <c r="AT120" s="1409"/>
      <c r="AU120" s="1410"/>
      <c r="AV120" s="1411"/>
    </row>
    <row r="121" spans="2:48" ht="5.0999999999999996" customHeight="1">
      <c r="B121" s="1872"/>
      <c r="C121" s="1873"/>
      <c r="D121" s="1874"/>
      <c r="E121" s="73"/>
      <c r="F121" s="74"/>
      <c r="G121" s="78"/>
      <c r="H121" s="79"/>
      <c r="I121" s="74"/>
      <c r="J121" s="74"/>
      <c r="K121" s="78"/>
      <c r="L121" s="79"/>
      <c r="M121" s="74"/>
      <c r="N121" s="74"/>
      <c r="O121" s="78"/>
      <c r="P121" s="148"/>
      <c r="Q121" s="84"/>
      <c r="R121" s="84"/>
      <c r="S121" s="149"/>
      <c r="T121" s="148"/>
      <c r="U121" s="84"/>
      <c r="V121" s="84"/>
      <c r="W121" s="149"/>
      <c r="X121" s="148"/>
      <c r="Y121" s="84"/>
      <c r="Z121" s="84"/>
      <c r="AA121" s="149"/>
      <c r="AB121" s="148"/>
      <c r="AC121" s="149"/>
      <c r="AD121" s="148"/>
      <c r="AE121" s="149"/>
      <c r="AF121" s="148"/>
      <c r="AG121" s="149"/>
      <c r="AH121" s="148"/>
      <c r="AI121" s="84"/>
      <c r="AJ121" s="84"/>
      <c r="AK121" s="1409"/>
      <c r="AL121" s="1410"/>
      <c r="AM121" s="1411"/>
      <c r="AN121" s="24"/>
      <c r="AO121" s="15"/>
      <c r="AP121" s="17"/>
      <c r="AQ121" s="1409"/>
      <c r="AR121" s="1410"/>
      <c r="AS121" s="1411"/>
      <c r="AT121" s="24"/>
      <c r="AU121" s="15"/>
      <c r="AV121" s="17"/>
    </row>
    <row r="122" spans="2:48" ht="5.0999999999999996" customHeight="1">
      <c r="B122" s="1875"/>
      <c r="C122" s="1876"/>
      <c r="D122" s="1877"/>
      <c r="E122" s="80"/>
      <c r="F122" s="81"/>
      <c r="G122" s="82"/>
      <c r="H122" s="83"/>
      <c r="I122" s="81"/>
      <c r="J122" s="81"/>
      <c r="K122" s="82"/>
      <c r="L122" s="83"/>
      <c r="M122" s="81"/>
      <c r="N122" s="81"/>
      <c r="O122" s="82"/>
      <c r="P122" s="152"/>
      <c r="Q122" s="153"/>
      <c r="R122" s="153"/>
      <c r="S122" s="154"/>
      <c r="T122" s="152"/>
      <c r="U122" s="153"/>
      <c r="V122" s="153"/>
      <c r="W122" s="154"/>
      <c r="X122" s="152"/>
      <c r="Y122" s="153"/>
      <c r="Z122" s="153"/>
      <c r="AA122" s="154"/>
      <c r="AB122" s="152"/>
      <c r="AC122" s="154"/>
      <c r="AD122" s="152"/>
      <c r="AE122" s="154"/>
      <c r="AF122" s="152"/>
      <c r="AG122" s="154"/>
      <c r="AH122" s="152"/>
      <c r="AI122" s="153"/>
      <c r="AJ122" s="153"/>
      <c r="AK122" s="1260"/>
      <c r="AL122" s="1261"/>
      <c r="AM122" s="1262"/>
      <c r="AN122" s="25"/>
      <c r="AO122" s="26"/>
      <c r="AP122" s="27"/>
      <c r="AQ122" s="1260"/>
      <c r="AR122" s="1261"/>
      <c r="AS122" s="1262"/>
      <c r="AT122" s="25"/>
      <c r="AU122" s="26"/>
      <c r="AV122" s="27"/>
    </row>
    <row r="123" spans="2:48" ht="5.0999999999999996" customHeight="1">
      <c r="B123" s="1869"/>
      <c r="C123" s="1870"/>
      <c r="D123" s="1871"/>
      <c r="E123" s="73"/>
      <c r="F123" s="74"/>
      <c r="G123" s="78"/>
      <c r="H123" s="79"/>
      <c r="I123" s="77"/>
      <c r="J123" s="74"/>
      <c r="K123" s="75"/>
      <c r="L123" s="79"/>
      <c r="M123" s="77"/>
      <c r="N123" s="74"/>
      <c r="O123" s="75"/>
      <c r="P123" s="148"/>
      <c r="Q123" s="146"/>
      <c r="R123" s="84"/>
      <c r="S123" s="147"/>
      <c r="T123" s="148"/>
      <c r="U123" s="146"/>
      <c r="V123" s="84"/>
      <c r="W123" s="147"/>
      <c r="X123" s="148"/>
      <c r="Y123" s="146"/>
      <c r="Z123" s="84"/>
      <c r="AA123" s="147"/>
      <c r="AB123" s="148"/>
      <c r="AC123" s="147"/>
      <c r="AD123" s="148"/>
      <c r="AE123" s="147"/>
      <c r="AF123" s="148"/>
      <c r="AG123" s="147"/>
      <c r="AH123" s="148"/>
      <c r="AI123" s="146"/>
      <c r="AJ123" s="84"/>
      <c r="AK123" s="1257"/>
      <c r="AL123" s="1258"/>
      <c r="AM123" s="1259"/>
      <c r="AN123" s="18"/>
      <c r="AO123" s="19"/>
      <c r="AP123" s="23"/>
      <c r="AQ123" s="1882"/>
      <c r="AR123" s="1410"/>
      <c r="AS123" s="1411"/>
      <c r="AT123" s="18"/>
      <c r="AU123" s="19"/>
      <c r="AV123" s="23"/>
    </row>
    <row r="124" spans="2:48" ht="5.0999999999999996" customHeight="1">
      <c r="B124" s="1872"/>
      <c r="C124" s="1873"/>
      <c r="D124" s="1874"/>
      <c r="E124" s="73"/>
      <c r="F124" s="74"/>
      <c r="G124" s="78"/>
      <c r="H124" s="79"/>
      <c r="I124" s="74"/>
      <c r="J124" s="74"/>
      <c r="K124" s="78"/>
      <c r="L124" s="79"/>
      <c r="M124" s="74"/>
      <c r="N124" s="74"/>
      <c r="O124" s="78"/>
      <c r="P124" s="148"/>
      <c r="Q124" s="84"/>
      <c r="R124" s="84"/>
      <c r="S124" s="149"/>
      <c r="T124" s="148"/>
      <c r="U124" s="84"/>
      <c r="V124" s="84"/>
      <c r="W124" s="149"/>
      <c r="X124" s="148"/>
      <c r="Y124" s="84"/>
      <c r="Z124" s="84"/>
      <c r="AA124" s="149"/>
      <c r="AB124" s="148"/>
      <c r="AC124" s="149"/>
      <c r="AD124" s="148"/>
      <c r="AE124" s="149"/>
      <c r="AF124" s="148"/>
      <c r="AG124" s="149"/>
      <c r="AH124" s="148"/>
      <c r="AI124" s="84"/>
      <c r="AJ124" s="84"/>
      <c r="AK124" s="1409"/>
      <c r="AL124" s="1410"/>
      <c r="AM124" s="1411"/>
      <c r="AN124" s="24"/>
      <c r="AO124" s="15"/>
      <c r="AP124" s="17"/>
      <c r="AQ124" s="1409"/>
      <c r="AR124" s="1410"/>
      <c r="AS124" s="1411"/>
      <c r="AT124" s="24"/>
      <c r="AU124" s="15"/>
      <c r="AV124" s="17"/>
    </row>
    <row r="125" spans="2:48" ht="5.0999999999999996" customHeight="1">
      <c r="B125" s="1872"/>
      <c r="C125" s="1873"/>
      <c r="D125" s="1874"/>
      <c r="E125" s="73"/>
      <c r="F125" s="74"/>
      <c r="G125" s="78"/>
      <c r="H125" s="79"/>
      <c r="I125" s="74"/>
      <c r="J125" s="74"/>
      <c r="K125" s="78"/>
      <c r="L125" s="79"/>
      <c r="M125" s="74"/>
      <c r="N125" s="74"/>
      <c r="O125" s="78"/>
      <c r="P125" s="148"/>
      <c r="Q125" s="84"/>
      <c r="R125" s="84"/>
      <c r="S125" s="149"/>
      <c r="T125" s="148"/>
      <c r="U125" s="84"/>
      <c r="V125" s="84"/>
      <c r="W125" s="149"/>
      <c r="X125" s="148"/>
      <c r="Y125" s="84"/>
      <c r="Z125" s="84"/>
      <c r="AA125" s="149"/>
      <c r="AB125" s="148"/>
      <c r="AC125" s="149"/>
      <c r="AD125" s="148"/>
      <c r="AE125" s="149"/>
      <c r="AF125" s="148"/>
      <c r="AG125" s="149"/>
      <c r="AH125" s="148"/>
      <c r="AI125" s="84"/>
      <c r="AJ125" s="84"/>
      <c r="AK125" s="1884"/>
      <c r="AL125" s="1885"/>
      <c r="AM125" s="1886"/>
      <c r="AN125" s="1880"/>
      <c r="AO125" s="1410"/>
      <c r="AP125" s="1411"/>
      <c r="AQ125" s="1881"/>
      <c r="AR125" s="1410"/>
      <c r="AS125" s="1411"/>
      <c r="AT125" s="1880"/>
      <c r="AU125" s="1410"/>
      <c r="AV125" s="1411"/>
    </row>
    <row r="126" spans="2:48" ht="5.0999999999999996" customHeight="1">
      <c r="B126" s="1872"/>
      <c r="C126" s="1873"/>
      <c r="D126" s="1874"/>
      <c r="E126" s="73"/>
      <c r="F126" s="74"/>
      <c r="G126" s="78"/>
      <c r="H126" s="79"/>
      <c r="I126" s="74"/>
      <c r="J126" s="74"/>
      <c r="K126" s="78"/>
      <c r="L126" s="79"/>
      <c r="M126" s="74"/>
      <c r="N126" s="74"/>
      <c r="O126" s="78"/>
      <c r="P126" s="148"/>
      <c r="Q126" s="84"/>
      <c r="R126" s="84"/>
      <c r="S126" s="149"/>
      <c r="T126" s="148"/>
      <c r="U126" s="84"/>
      <c r="V126" s="84"/>
      <c r="W126" s="149"/>
      <c r="X126" s="148"/>
      <c r="Y126" s="84"/>
      <c r="Z126" s="84"/>
      <c r="AA126" s="149"/>
      <c r="AB126" s="148"/>
      <c r="AC126" s="149"/>
      <c r="AD126" s="148"/>
      <c r="AE126" s="149"/>
      <c r="AF126" s="148"/>
      <c r="AG126" s="149"/>
      <c r="AH126" s="148"/>
      <c r="AI126" s="84"/>
      <c r="AJ126" s="84"/>
      <c r="AK126" s="1409"/>
      <c r="AL126" s="1410"/>
      <c r="AM126" s="1411"/>
      <c r="AN126" s="1409"/>
      <c r="AO126" s="1410"/>
      <c r="AP126" s="1411"/>
      <c r="AQ126" s="1409"/>
      <c r="AR126" s="1410"/>
      <c r="AS126" s="1411"/>
      <c r="AT126" s="1409"/>
      <c r="AU126" s="1410"/>
      <c r="AV126" s="1411"/>
    </row>
    <row r="127" spans="2:48" ht="5.0999999999999996" customHeight="1">
      <c r="B127" s="1872"/>
      <c r="C127" s="1873"/>
      <c r="D127" s="1874"/>
      <c r="E127" s="73"/>
      <c r="F127" s="74"/>
      <c r="G127" s="78"/>
      <c r="H127" s="79"/>
      <c r="I127" s="74"/>
      <c r="J127" s="74"/>
      <c r="K127" s="78"/>
      <c r="L127" s="79"/>
      <c r="M127" s="74"/>
      <c r="N127" s="74"/>
      <c r="O127" s="78"/>
      <c r="P127" s="148"/>
      <c r="Q127" s="84"/>
      <c r="R127" s="84"/>
      <c r="S127" s="149"/>
      <c r="T127" s="148"/>
      <c r="U127" s="84"/>
      <c r="V127" s="84"/>
      <c r="W127" s="149"/>
      <c r="X127" s="148"/>
      <c r="Y127" s="84"/>
      <c r="Z127" s="84"/>
      <c r="AA127" s="149"/>
      <c r="AB127" s="148"/>
      <c r="AC127" s="149"/>
      <c r="AD127" s="148"/>
      <c r="AE127" s="149"/>
      <c r="AF127" s="148"/>
      <c r="AG127" s="149"/>
      <c r="AH127" s="148"/>
      <c r="AI127" s="84"/>
      <c r="AJ127" s="84"/>
      <c r="AK127" s="1409"/>
      <c r="AL127" s="1410"/>
      <c r="AM127" s="1411"/>
      <c r="AN127" s="24"/>
      <c r="AO127" s="15"/>
      <c r="AP127" s="17"/>
      <c r="AQ127" s="1409"/>
      <c r="AR127" s="1410"/>
      <c r="AS127" s="1411"/>
      <c r="AT127" s="24"/>
      <c r="AU127" s="15"/>
      <c r="AV127" s="17"/>
    </row>
    <row r="128" spans="2:48" ht="5.0999999999999996" customHeight="1">
      <c r="B128" s="1875"/>
      <c r="C128" s="1876"/>
      <c r="D128" s="1877"/>
      <c r="E128" s="80"/>
      <c r="F128" s="81"/>
      <c r="G128" s="82"/>
      <c r="H128" s="83"/>
      <c r="I128" s="81"/>
      <c r="J128" s="81"/>
      <c r="K128" s="82"/>
      <c r="L128" s="83"/>
      <c r="M128" s="81"/>
      <c r="N128" s="81"/>
      <c r="O128" s="82"/>
      <c r="P128" s="152"/>
      <c r="Q128" s="153"/>
      <c r="R128" s="153"/>
      <c r="S128" s="154"/>
      <c r="T128" s="152"/>
      <c r="U128" s="153"/>
      <c r="V128" s="153"/>
      <c r="W128" s="154"/>
      <c r="X128" s="152"/>
      <c r="Y128" s="153"/>
      <c r="Z128" s="153"/>
      <c r="AA128" s="154"/>
      <c r="AB128" s="152"/>
      <c r="AC128" s="154"/>
      <c r="AD128" s="152"/>
      <c r="AE128" s="154"/>
      <c r="AF128" s="152"/>
      <c r="AG128" s="154"/>
      <c r="AH128" s="152"/>
      <c r="AI128" s="153"/>
      <c r="AJ128" s="153"/>
      <c r="AK128" s="1260"/>
      <c r="AL128" s="1261"/>
      <c r="AM128" s="1262"/>
      <c r="AN128" s="25"/>
      <c r="AO128" s="26"/>
      <c r="AP128" s="27"/>
      <c r="AQ128" s="1260"/>
      <c r="AR128" s="1261"/>
      <c r="AS128" s="1262"/>
      <c r="AT128" s="25"/>
      <c r="AU128" s="26"/>
      <c r="AV128" s="27"/>
    </row>
    <row r="129" spans="2:48" ht="5.0999999999999996" customHeight="1">
      <c r="B129" s="1869"/>
      <c r="C129" s="1870"/>
      <c r="D129" s="1871"/>
      <c r="E129" s="73"/>
      <c r="F129" s="74"/>
      <c r="G129" s="78"/>
      <c r="H129" s="79"/>
      <c r="I129" s="77"/>
      <c r="J129" s="74"/>
      <c r="K129" s="75"/>
      <c r="L129" s="79"/>
      <c r="M129" s="77"/>
      <c r="N129" s="74"/>
      <c r="O129" s="75"/>
      <c r="P129" s="148"/>
      <c r="Q129" s="146"/>
      <c r="R129" s="84"/>
      <c r="S129" s="147"/>
      <c r="T129" s="148"/>
      <c r="U129" s="146"/>
      <c r="V129" s="84"/>
      <c r="W129" s="147"/>
      <c r="X129" s="148"/>
      <c r="Y129" s="146"/>
      <c r="Z129" s="84"/>
      <c r="AA129" s="147"/>
      <c r="AB129" s="148"/>
      <c r="AC129" s="147"/>
      <c r="AD129" s="148"/>
      <c r="AE129" s="147"/>
      <c r="AF129" s="148"/>
      <c r="AG129" s="147"/>
      <c r="AH129" s="148"/>
      <c r="AI129" s="146"/>
      <c r="AJ129" s="84"/>
      <c r="AK129" s="1257"/>
      <c r="AL129" s="1258"/>
      <c r="AM129" s="1259"/>
      <c r="AN129" s="18"/>
      <c r="AO129" s="19"/>
      <c r="AP129" s="23"/>
      <c r="AQ129" s="1882"/>
      <c r="AR129" s="1410"/>
      <c r="AS129" s="1411"/>
      <c r="AT129" s="18"/>
      <c r="AU129" s="19"/>
      <c r="AV129" s="23"/>
    </row>
    <row r="130" spans="2:48" ht="5.0999999999999996" customHeight="1">
      <c r="B130" s="1872"/>
      <c r="C130" s="1873"/>
      <c r="D130" s="1874"/>
      <c r="E130" s="73"/>
      <c r="F130" s="74"/>
      <c r="G130" s="78"/>
      <c r="H130" s="79"/>
      <c r="I130" s="74"/>
      <c r="J130" s="74"/>
      <c r="K130" s="78"/>
      <c r="L130" s="79"/>
      <c r="M130" s="74"/>
      <c r="N130" s="74"/>
      <c r="O130" s="78"/>
      <c r="P130" s="148"/>
      <c r="Q130" s="84"/>
      <c r="R130" s="84"/>
      <c r="S130" s="149"/>
      <c r="T130" s="148"/>
      <c r="U130" s="84"/>
      <c r="V130" s="84"/>
      <c r="W130" s="149"/>
      <c r="X130" s="148"/>
      <c r="Y130" s="84"/>
      <c r="Z130" s="84"/>
      <c r="AA130" s="149"/>
      <c r="AB130" s="148"/>
      <c r="AC130" s="149"/>
      <c r="AD130" s="148"/>
      <c r="AE130" s="149"/>
      <c r="AF130" s="148"/>
      <c r="AG130" s="149"/>
      <c r="AH130" s="148"/>
      <c r="AI130" s="84"/>
      <c r="AJ130" s="84"/>
      <c r="AK130" s="1409"/>
      <c r="AL130" s="1410"/>
      <c r="AM130" s="1411"/>
      <c r="AN130" s="24"/>
      <c r="AO130" s="15"/>
      <c r="AP130" s="17"/>
      <c r="AQ130" s="1409"/>
      <c r="AR130" s="1410"/>
      <c r="AS130" s="1411"/>
      <c r="AT130" s="24"/>
      <c r="AU130" s="15"/>
      <c r="AV130" s="17"/>
    </row>
    <row r="131" spans="2:48" ht="5.0999999999999996" customHeight="1">
      <c r="B131" s="1872"/>
      <c r="C131" s="1873"/>
      <c r="D131" s="1874"/>
      <c r="E131" s="73"/>
      <c r="F131" s="74"/>
      <c r="G131" s="78"/>
      <c r="H131" s="79"/>
      <c r="I131" s="74"/>
      <c r="J131" s="74"/>
      <c r="K131" s="78"/>
      <c r="L131" s="79"/>
      <c r="M131" s="74"/>
      <c r="N131" s="74"/>
      <c r="O131" s="78"/>
      <c r="P131" s="148"/>
      <c r="Q131" s="84"/>
      <c r="R131" s="84"/>
      <c r="S131" s="149"/>
      <c r="T131" s="148"/>
      <c r="U131" s="84"/>
      <c r="V131" s="84"/>
      <c r="W131" s="149"/>
      <c r="X131" s="148"/>
      <c r="Y131" s="84"/>
      <c r="Z131" s="84"/>
      <c r="AA131" s="149"/>
      <c r="AB131" s="148"/>
      <c r="AC131" s="149"/>
      <c r="AD131" s="148"/>
      <c r="AE131" s="149"/>
      <c r="AF131" s="148"/>
      <c r="AG131" s="149"/>
      <c r="AH131" s="148"/>
      <c r="AI131" s="84"/>
      <c r="AJ131" s="84"/>
      <c r="AK131" s="1884"/>
      <c r="AL131" s="1885"/>
      <c r="AM131" s="1886"/>
      <c r="AN131" s="1880"/>
      <c r="AO131" s="1410"/>
      <c r="AP131" s="1411"/>
      <c r="AQ131" s="1881"/>
      <c r="AR131" s="1410"/>
      <c r="AS131" s="1411"/>
      <c r="AT131" s="1880"/>
      <c r="AU131" s="1410"/>
      <c r="AV131" s="1411"/>
    </row>
    <row r="132" spans="2:48" ht="5.0999999999999996" customHeight="1">
      <c r="B132" s="1872"/>
      <c r="C132" s="1873"/>
      <c r="D132" s="1874"/>
      <c r="E132" s="73"/>
      <c r="F132" s="74"/>
      <c r="G132" s="78"/>
      <c r="H132" s="79"/>
      <c r="I132" s="74"/>
      <c r="J132" s="74"/>
      <c r="K132" s="78"/>
      <c r="L132" s="79"/>
      <c r="M132" s="74"/>
      <c r="N132" s="74"/>
      <c r="O132" s="78"/>
      <c r="P132" s="148"/>
      <c r="Q132" s="84"/>
      <c r="R132" s="84"/>
      <c r="S132" s="149"/>
      <c r="T132" s="148"/>
      <c r="U132" s="84"/>
      <c r="V132" s="84"/>
      <c r="W132" s="149"/>
      <c r="X132" s="148"/>
      <c r="Y132" s="84"/>
      <c r="Z132" s="84"/>
      <c r="AA132" s="149"/>
      <c r="AB132" s="148"/>
      <c r="AC132" s="149"/>
      <c r="AD132" s="148"/>
      <c r="AE132" s="149"/>
      <c r="AF132" s="148"/>
      <c r="AG132" s="149"/>
      <c r="AH132" s="148"/>
      <c r="AI132" s="84"/>
      <c r="AJ132" s="84"/>
      <c r="AK132" s="1409"/>
      <c r="AL132" s="1410"/>
      <c r="AM132" s="1411"/>
      <c r="AN132" s="1409"/>
      <c r="AO132" s="1410"/>
      <c r="AP132" s="1411"/>
      <c r="AQ132" s="1409"/>
      <c r="AR132" s="1410"/>
      <c r="AS132" s="1411"/>
      <c r="AT132" s="1409"/>
      <c r="AU132" s="1410"/>
      <c r="AV132" s="1411"/>
    </row>
    <row r="133" spans="2:48" ht="5.0999999999999996" customHeight="1">
      <c r="B133" s="1872"/>
      <c r="C133" s="1873"/>
      <c r="D133" s="1874"/>
      <c r="E133" s="73"/>
      <c r="F133" s="74"/>
      <c r="G133" s="78"/>
      <c r="H133" s="79"/>
      <c r="I133" s="74"/>
      <c r="J133" s="74"/>
      <c r="K133" s="78"/>
      <c r="L133" s="79"/>
      <c r="M133" s="74"/>
      <c r="N133" s="74"/>
      <c r="O133" s="78"/>
      <c r="P133" s="148"/>
      <c r="Q133" s="84"/>
      <c r="R133" s="84"/>
      <c r="S133" s="149"/>
      <c r="T133" s="148"/>
      <c r="U133" s="84"/>
      <c r="V133" s="84"/>
      <c r="W133" s="149"/>
      <c r="X133" s="148"/>
      <c r="Y133" s="84"/>
      <c r="Z133" s="84"/>
      <c r="AA133" s="149"/>
      <c r="AB133" s="148"/>
      <c r="AC133" s="149"/>
      <c r="AD133" s="148"/>
      <c r="AE133" s="149"/>
      <c r="AF133" s="148"/>
      <c r="AG133" s="149"/>
      <c r="AH133" s="148"/>
      <c r="AI133" s="84"/>
      <c r="AJ133" s="84"/>
      <c r="AK133" s="1409"/>
      <c r="AL133" s="1410"/>
      <c r="AM133" s="1411"/>
      <c r="AN133" s="24"/>
      <c r="AO133" s="15"/>
      <c r="AP133" s="17"/>
      <c r="AQ133" s="1409"/>
      <c r="AR133" s="1410"/>
      <c r="AS133" s="1411"/>
      <c r="AT133" s="24"/>
      <c r="AU133" s="15"/>
      <c r="AV133" s="17"/>
    </row>
    <row r="134" spans="2:48" ht="5.0999999999999996" customHeight="1">
      <c r="B134" s="1875"/>
      <c r="C134" s="1876"/>
      <c r="D134" s="1877"/>
      <c r="E134" s="80"/>
      <c r="F134" s="81"/>
      <c r="G134" s="82"/>
      <c r="H134" s="83"/>
      <c r="I134" s="81"/>
      <c r="J134" s="81"/>
      <c r="K134" s="82"/>
      <c r="L134" s="83"/>
      <c r="M134" s="81"/>
      <c r="N134" s="81"/>
      <c r="O134" s="82"/>
      <c r="P134" s="152"/>
      <c r="Q134" s="153"/>
      <c r="R134" s="153"/>
      <c r="S134" s="154"/>
      <c r="T134" s="152"/>
      <c r="U134" s="153"/>
      <c r="V134" s="153"/>
      <c r="W134" s="154"/>
      <c r="X134" s="152"/>
      <c r="Y134" s="153"/>
      <c r="Z134" s="153"/>
      <c r="AA134" s="154"/>
      <c r="AB134" s="152"/>
      <c r="AC134" s="154"/>
      <c r="AD134" s="152"/>
      <c r="AE134" s="154"/>
      <c r="AF134" s="152"/>
      <c r="AG134" s="154"/>
      <c r="AH134" s="152"/>
      <c r="AI134" s="153"/>
      <c r="AJ134" s="153"/>
      <c r="AK134" s="1260"/>
      <c r="AL134" s="1261"/>
      <c r="AM134" s="1262"/>
      <c r="AN134" s="25"/>
      <c r="AO134" s="26"/>
      <c r="AP134" s="27"/>
      <c r="AQ134" s="1260"/>
      <c r="AR134" s="1261"/>
      <c r="AS134" s="1262"/>
      <c r="AT134" s="25"/>
      <c r="AU134" s="26"/>
      <c r="AV134" s="27"/>
    </row>
    <row r="135" spans="2:48" ht="5.0999999999999996" customHeight="1">
      <c r="B135" s="1257" t="s">
        <v>335</v>
      </c>
      <c r="C135" s="1258"/>
      <c r="D135" s="1259"/>
      <c r="E135" s="73"/>
      <c r="F135" s="74"/>
      <c r="G135" s="77"/>
      <c r="H135" s="77"/>
      <c r="I135" s="77"/>
      <c r="J135" s="77"/>
      <c r="K135" s="77"/>
      <c r="L135" s="77"/>
      <c r="M135" s="77"/>
      <c r="N135" s="77"/>
      <c r="O135" s="77"/>
      <c r="P135" s="146"/>
      <c r="Q135" s="146"/>
      <c r="R135" s="146"/>
      <c r="S135" s="146"/>
      <c r="T135" s="146"/>
      <c r="U135" s="146"/>
      <c r="V135" s="146"/>
      <c r="W135" s="146"/>
      <c r="X135" s="146"/>
      <c r="Y135" s="146"/>
      <c r="Z135" s="146"/>
      <c r="AA135" s="146"/>
      <c r="AB135" s="146"/>
      <c r="AC135" s="146"/>
      <c r="AD135" s="146"/>
      <c r="AE135" s="146"/>
      <c r="AF135" s="146"/>
      <c r="AG135" s="146"/>
      <c r="AH135" s="146"/>
      <c r="AI135" s="146"/>
      <c r="AJ135" s="84"/>
      <c r="AK135" s="1257"/>
      <c r="AL135" s="1258"/>
      <c r="AM135" s="1258"/>
      <c r="AN135" s="19"/>
      <c r="AO135" s="19"/>
      <c r="AP135" s="19"/>
      <c r="AQ135" s="19"/>
      <c r="AR135" s="19"/>
      <c r="AS135" s="19"/>
      <c r="AT135" s="19"/>
      <c r="AU135" s="19"/>
      <c r="AV135" s="23"/>
    </row>
    <row r="136" spans="2:48" ht="5.0999999999999996" customHeight="1">
      <c r="B136" s="1409"/>
      <c r="C136" s="1410"/>
      <c r="D136" s="1411"/>
      <c r="E136" s="73"/>
      <c r="F136" s="74"/>
      <c r="G136" s="74"/>
      <c r="H136" s="74"/>
      <c r="I136" s="74"/>
      <c r="J136" s="74"/>
      <c r="K136" s="74"/>
      <c r="L136" s="74"/>
      <c r="M136" s="74"/>
      <c r="N136" s="74"/>
      <c r="O136" s="74"/>
      <c r="P136" s="84"/>
      <c r="Q136" s="84"/>
      <c r="R136" s="84"/>
      <c r="S136" s="84"/>
      <c r="T136" s="84"/>
      <c r="U136" s="84"/>
      <c r="V136" s="84"/>
      <c r="W136" s="84"/>
      <c r="X136" s="84"/>
      <c r="Y136" s="84"/>
      <c r="Z136" s="84"/>
      <c r="AA136" s="84"/>
      <c r="AB136" s="84"/>
      <c r="AC136" s="84"/>
      <c r="AD136" s="84"/>
      <c r="AE136" s="84"/>
      <c r="AF136" s="84"/>
      <c r="AG136" s="84"/>
      <c r="AH136" s="84"/>
      <c r="AI136" s="84"/>
      <c r="AJ136" s="84"/>
      <c r="AK136" s="1409"/>
      <c r="AL136" s="1410"/>
      <c r="AM136" s="1410"/>
      <c r="AN136" s="37"/>
      <c r="AO136" s="37"/>
      <c r="AP136" s="37"/>
      <c r="AQ136" s="37"/>
      <c r="AR136" s="37"/>
      <c r="AS136" s="37"/>
      <c r="AT136" s="37"/>
      <c r="AU136" s="37"/>
      <c r="AV136" s="57"/>
    </row>
    <row r="137" spans="2:48" ht="5.0999999999999996" customHeight="1">
      <c r="B137" s="1409"/>
      <c r="C137" s="1410"/>
      <c r="D137" s="1411"/>
      <c r="E137" s="73"/>
      <c r="F137" s="74"/>
      <c r="G137" s="74"/>
      <c r="H137" s="74"/>
      <c r="I137" s="74"/>
      <c r="J137" s="74"/>
      <c r="K137" s="74"/>
      <c r="L137" s="74"/>
      <c r="M137" s="74"/>
      <c r="N137" s="74"/>
      <c r="O137" s="74"/>
      <c r="P137" s="84"/>
      <c r="Q137" s="84"/>
      <c r="R137" s="84"/>
      <c r="S137" s="84"/>
      <c r="T137" s="84"/>
      <c r="U137" s="84"/>
      <c r="V137" s="84"/>
      <c r="W137" s="84"/>
      <c r="X137" s="84"/>
      <c r="Y137" s="84"/>
      <c r="Z137" s="84"/>
      <c r="AA137" s="84"/>
      <c r="AB137" s="84"/>
      <c r="AC137" s="84"/>
      <c r="AD137" s="84"/>
      <c r="AE137" s="84"/>
      <c r="AF137" s="84"/>
      <c r="AG137" s="84"/>
      <c r="AH137" s="84"/>
      <c r="AI137" s="84"/>
      <c r="AJ137" s="84"/>
      <c r="AK137" s="1409"/>
      <c r="AL137" s="1410"/>
      <c r="AM137" s="1410"/>
      <c r="AN137" s="37"/>
      <c r="AO137" s="37"/>
      <c r="AP137" s="37"/>
      <c r="AQ137" s="37"/>
      <c r="AR137" s="37"/>
      <c r="AS137" s="37"/>
      <c r="AT137" s="37"/>
      <c r="AU137" s="37"/>
      <c r="AV137" s="57"/>
    </row>
    <row r="138" spans="2:48" ht="5.0999999999999996" customHeight="1">
      <c r="B138" s="1409"/>
      <c r="C138" s="1410"/>
      <c r="D138" s="1411"/>
      <c r="E138" s="73"/>
      <c r="F138" s="74"/>
      <c r="G138" s="74"/>
      <c r="H138" s="74"/>
      <c r="I138" s="74"/>
      <c r="J138" s="74"/>
      <c r="K138" s="74"/>
      <c r="L138" s="74"/>
      <c r="M138" s="74"/>
      <c r="N138" s="74"/>
      <c r="O138" s="74"/>
      <c r="P138" s="84"/>
      <c r="Q138" s="84"/>
      <c r="R138" s="84"/>
      <c r="S138" s="84"/>
      <c r="T138" s="84"/>
      <c r="U138" s="84"/>
      <c r="V138" s="84"/>
      <c r="W138" s="84"/>
      <c r="X138" s="84"/>
      <c r="Y138" s="84"/>
      <c r="Z138" s="84"/>
      <c r="AA138" s="84"/>
      <c r="AB138" s="84"/>
      <c r="AC138" s="84"/>
      <c r="AD138" s="84"/>
      <c r="AE138" s="84"/>
      <c r="AF138" s="84"/>
      <c r="AG138" s="84"/>
      <c r="AH138" s="84"/>
      <c r="AI138" s="84"/>
      <c r="AJ138" s="84"/>
      <c r="AK138" s="1409"/>
      <c r="AL138" s="1410"/>
      <c r="AM138" s="1410"/>
      <c r="AN138" s="15"/>
      <c r="AO138" s="15"/>
      <c r="AP138" s="15"/>
      <c r="AQ138" s="15"/>
      <c r="AR138" s="15"/>
      <c r="AS138" s="15"/>
      <c r="AT138" s="15"/>
      <c r="AU138" s="15"/>
      <c r="AV138" s="17"/>
    </row>
    <row r="139" spans="2:48" ht="5.0999999999999996" customHeight="1">
      <c r="B139" s="1409"/>
      <c r="C139" s="1410"/>
      <c r="D139" s="1411"/>
      <c r="E139" s="73"/>
      <c r="F139" s="74"/>
      <c r="G139" s="74"/>
      <c r="H139" s="74"/>
      <c r="I139" s="74"/>
      <c r="J139" s="74"/>
      <c r="K139" s="74"/>
      <c r="L139" s="74"/>
      <c r="M139" s="74"/>
      <c r="N139" s="74"/>
      <c r="O139" s="74"/>
      <c r="P139" s="84"/>
      <c r="Q139" s="84"/>
      <c r="R139" s="84"/>
      <c r="S139" s="84"/>
      <c r="T139" s="84"/>
      <c r="U139" s="84"/>
      <c r="V139" s="84"/>
      <c r="W139" s="84"/>
      <c r="X139" s="84"/>
      <c r="Y139" s="84"/>
      <c r="Z139" s="84"/>
      <c r="AA139" s="84"/>
      <c r="AB139" s="84"/>
      <c r="AC139" s="84"/>
      <c r="AD139" s="84"/>
      <c r="AE139" s="84"/>
      <c r="AF139" s="84"/>
      <c r="AG139" s="84"/>
      <c r="AH139" s="84"/>
      <c r="AI139" s="84"/>
      <c r="AJ139" s="84"/>
      <c r="AK139" s="1409"/>
      <c r="AL139" s="1410"/>
      <c r="AM139" s="1410"/>
      <c r="AN139" s="37"/>
      <c r="AO139" s="37"/>
      <c r="AP139" s="37"/>
      <c r="AQ139" s="37"/>
      <c r="AR139" s="37"/>
      <c r="AS139" s="37"/>
      <c r="AT139" s="37"/>
      <c r="AU139" s="37"/>
      <c r="AV139" s="57"/>
    </row>
    <row r="140" spans="2:48" ht="5.0999999999999996" customHeight="1">
      <c r="B140" s="1260"/>
      <c r="C140" s="1261"/>
      <c r="D140" s="1262"/>
      <c r="E140" s="80"/>
      <c r="F140" s="81"/>
      <c r="G140" s="81"/>
      <c r="H140" s="81"/>
      <c r="I140" s="81"/>
      <c r="J140" s="81"/>
      <c r="K140" s="81"/>
      <c r="L140" s="81"/>
      <c r="M140" s="81"/>
      <c r="N140" s="81"/>
      <c r="O140" s="81"/>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260"/>
      <c r="AL140" s="1261"/>
      <c r="AM140" s="1261"/>
      <c r="AN140" s="58"/>
      <c r="AO140" s="58"/>
      <c r="AP140" s="58"/>
      <c r="AQ140" s="58"/>
      <c r="AR140" s="58"/>
      <c r="AS140" s="58"/>
      <c r="AT140" s="58"/>
      <c r="AU140" s="58"/>
      <c r="AV140" s="59"/>
    </row>
    <row r="141" spans="2:48" ht="5.0999999999999996" customHeight="1">
      <c r="B141" s="1257" t="s">
        <v>605</v>
      </c>
      <c r="C141" s="1258"/>
      <c r="D141" s="1259"/>
      <c r="E141" s="73"/>
      <c r="F141" s="74"/>
      <c r="G141" s="77"/>
      <c r="H141" s="77"/>
      <c r="I141" s="77"/>
      <c r="J141" s="77"/>
      <c r="K141" s="77"/>
      <c r="L141" s="77"/>
      <c r="M141" s="77"/>
      <c r="N141" s="77"/>
      <c r="O141" s="77"/>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84"/>
      <c r="AK141" s="1257"/>
      <c r="AL141" s="1258"/>
      <c r="AM141" s="1258"/>
      <c r="AN141" s="19"/>
      <c r="AO141" s="19"/>
      <c r="AP141" s="19"/>
      <c r="AQ141" s="19"/>
      <c r="AR141" s="19"/>
      <c r="AS141" s="19"/>
      <c r="AT141" s="19"/>
      <c r="AU141" s="19"/>
      <c r="AV141" s="23"/>
    </row>
    <row r="142" spans="2:48" ht="5.0999999999999996" customHeight="1">
      <c r="B142" s="1409"/>
      <c r="C142" s="1410"/>
      <c r="D142" s="1411"/>
      <c r="E142" s="73"/>
      <c r="F142" s="74"/>
      <c r="G142" s="74"/>
      <c r="H142" s="74"/>
      <c r="I142" s="74"/>
      <c r="J142" s="74"/>
      <c r="K142" s="74"/>
      <c r="L142" s="74"/>
      <c r="M142" s="74"/>
      <c r="N142" s="74"/>
      <c r="O142" s="74"/>
      <c r="P142" s="84"/>
      <c r="Q142" s="84"/>
      <c r="R142" s="84"/>
      <c r="S142" s="84"/>
      <c r="T142" s="84"/>
      <c r="U142" s="84"/>
      <c r="V142" s="84"/>
      <c r="W142" s="84"/>
      <c r="X142" s="84"/>
      <c r="Y142" s="84"/>
      <c r="Z142" s="84"/>
      <c r="AA142" s="84"/>
      <c r="AB142" s="84"/>
      <c r="AC142" s="84"/>
      <c r="AD142" s="84"/>
      <c r="AE142" s="84"/>
      <c r="AF142" s="84"/>
      <c r="AG142" s="84"/>
      <c r="AH142" s="84"/>
      <c r="AI142" s="84"/>
      <c r="AJ142" s="84"/>
      <c r="AK142" s="1409"/>
      <c r="AL142" s="1410"/>
      <c r="AM142" s="1410"/>
      <c r="AN142" s="37"/>
      <c r="AO142" s="37"/>
      <c r="AP142" s="37"/>
      <c r="AQ142" s="37"/>
      <c r="AR142" s="37"/>
      <c r="AS142" s="37"/>
      <c r="AT142" s="37"/>
      <c r="AU142" s="37"/>
      <c r="AV142" s="57"/>
    </row>
    <row r="143" spans="2:48" ht="5.0999999999999996" customHeight="1">
      <c r="B143" s="1409"/>
      <c r="C143" s="1410"/>
      <c r="D143" s="1411"/>
      <c r="E143" s="73"/>
      <c r="F143" s="74"/>
      <c r="G143" s="74"/>
      <c r="H143" s="74"/>
      <c r="I143" s="74"/>
      <c r="J143" s="74"/>
      <c r="K143" s="74"/>
      <c r="L143" s="74"/>
      <c r="M143" s="74"/>
      <c r="N143" s="74"/>
      <c r="O143" s="74"/>
      <c r="P143" s="84"/>
      <c r="Q143" s="84"/>
      <c r="R143" s="84"/>
      <c r="S143" s="84"/>
      <c r="T143" s="84"/>
      <c r="U143" s="84"/>
      <c r="V143" s="84"/>
      <c r="W143" s="84"/>
      <c r="X143" s="84"/>
      <c r="Y143" s="84"/>
      <c r="Z143" s="84"/>
      <c r="AA143" s="84"/>
      <c r="AB143" s="84"/>
      <c r="AC143" s="84"/>
      <c r="AD143" s="84"/>
      <c r="AE143" s="84"/>
      <c r="AF143" s="84"/>
      <c r="AG143" s="84"/>
      <c r="AH143" s="84"/>
      <c r="AI143" s="84"/>
      <c r="AJ143" s="84"/>
      <c r="AK143" s="1409"/>
      <c r="AL143" s="1410"/>
      <c r="AM143" s="1410"/>
      <c r="AN143" s="37"/>
      <c r="AO143" s="37"/>
      <c r="AP143" s="37"/>
      <c r="AQ143" s="37"/>
      <c r="AR143" s="37"/>
      <c r="AS143" s="37"/>
      <c r="AT143" s="37"/>
      <c r="AU143" s="37"/>
      <c r="AV143" s="57"/>
    </row>
    <row r="144" spans="2:48" ht="5.0999999999999996" customHeight="1">
      <c r="B144" s="1409"/>
      <c r="C144" s="1410"/>
      <c r="D144" s="1411"/>
      <c r="E144" s="73"/>
      <c r="F144" s="74"/>
      <c r="G144" s="74"/>
      <c r="H144" s="74"/>
      <c r="I144" s="74"/>
      <c r="J144" s="74"/>
      <c r="K144" s="74"/>
      <c r="L144" s="74"/>
      <c r="M144" s="74"/>
      <c r="N144" s="74"/>
      <c r="O144" s="74"/>
      <c r="P144" s="84"/>
      <c r="Q144" s="84"/>
      <c r="R144" s="84"/>
      <c r="S144" s="84"/>
      <c r="T144" s="84"/>
      <c r="U144" s="84"/>
      <c r="V144" s="84"/>
      <c r="W144" s="84"/>
      <c r="X144" s="84"/>
      <c r="Y144" s="84"/>
      <c r="Z144" s="84"/>
      <c r="AA144" s="84"/>
      <c r="AB144" s="84"/>
      <c r="AC144" s="84"/>
      <c r="AD144" s="84"/>
      <c r="AE144" s="84"/>
      <c r="AF144" s="84"/>
      <c r="AG144" s="84"/>
      <c r="AH144" s="84"/>
      <c r="AI144" s="84"/>
      <c r="AJ144" s="84"/>
      <c r="AK144" s="1409"/>
      <c r="AL144" s="1410"/>
      <c r="AM144" s="1410"/>
      <c r="AN144" s="15"/>
      <c r="AO144" s="15"/>
      <c r="AP144" s="15"/>
      <c r="AQ144" s="15"/>
      <c r="AR144" s="15"/>
      <c r="AS144" s="15"/>
      <c r="AT144" s="15"/>
      <c r="AU144" s="15"/>
      <c r="AV144" s="17"/>
    </row>
    <row r="145" spans="1:49" ht="5.0999999999999996" customHeight="1">
      <c r="B145" s="1409"/>
      <c r="C145" s="1410"/>
      <c r="D145" s="1411"/>
      <c r="E145" s="73"/>
      <c r="F145" s="74"/>
      <c r="G145" s="74"/>
      <c r="H145" s="74"/>
      <c r="I145" s="74"/>
      <c r="J145" s="74"/>
      <c r="K145" s="74"/>
      <c r="L145" s="74"/>
      <c r="M145" s="74"/>
      <c r="N145" s="74"/>
      <c r="O145" s="74"/>
      <c r="P145" s="84"/>
      <c r="Q145" s="84"/>
      <c r="R145" s="84"/>
      <c r="S145" s="84"/>
      <c r="T145" s="84"/>
      <c r="U145" s="84"/>
      <c r="V145" s="84"/>
      <c r="W145" s="84"/>
      <c r="X145" s="84"/>
      <c r="Y145" s="84"/>
      <c r="Z145" s="84"/>
      <c r="AA145" s="84"/>
      <c r="AB145" s="84"/>
      <c r="AC145" s="84"/>
      <c r="AD145" s="84"/>
      <c r="AE145" s="84"/>
      <c r="AF145" s="84"/>
      <c r="AG145" s="84"/>
      <c r="AH145" s="84"/>
      <c r="AI145" s="84"/>
      <c r="AJ145" s="84"/>
      <c r="AK145" s="1409"/>
      <c r="AL145" s="1410"/>
      <c r="AM145" s="1410"/>
      <c r="AN145" s="37"/>
      <c r="AO145" s="37"/>
      <c r="AP145" s="37"/>
      <c r="AQ145" s="37"/>
      <c r="AR145" s="37"/>
      <c r="AS145" s="37"/>
      <c r="AT145" s="37"/>
      <c r="AU145" s="37"/>
      <c r="AV145" s="57"/>
    </row>
    <row r="146" spans="1:49" ht="5.0999999999999996" customHeight="1">
      <c r="B146" s="1260"/>
      <c r="C146" s="1261"/>
      <c r="D146" s="1262"/>
      <c r="E146" s="80"/>
      <c r="F146" s="81"/>
      <c r="G146" s="81"/>
      <c r="H146" s="81"/>
      <c r="I146" s="81"/>
      <c r="J146" s="81"/>
      <c r="K146" s="81"/>
      <c r="L146" s="81"/>
      <c r="M146" s="81"/>
      <c r="N146" s="81"/>
      <c r="O146" s="81"/>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260"/>
      <c r="AL146" s="1261"/>
      <c r="AM146" s="1261"/>
      <c r="AN146" s="58"/>
      <c r="AO146" s="58"/>
      <c r="AP146" s="58"/>
      <c r="AQ146" s="58"/>
      <c r="AR146" s="58"/>
      <c r="AS146" s="58"/>
      <c r="AT146" s="58"/>
      <c r="AU146" s="58"/>
      <c r="AV146" s="59"/>
    </row>
    <row r="147" spans="1:49" s="36" customFormat="1" ht="13.95" customHeight="1">
      <c r="A147" s="1868" t="s">
        <v>1480</v>
      </c>
      <c r="B147" s="1868"/>
      <c r="C147" s="207">
        <v>1</v>
      </c>
      <c r="D147" s="36" t="s">
        <v>1522</v>
      </c>
    </row>
    <row r="148" spans="1:49" ht="13.95" customHeight="1">
      <c r="B148" s="60"/>
      <c r="C148" s="207">
        <v>2</v>
      </c>
      <c r="D148" s="36" t="s">
        <v>1523</v>
      </c>
    </row>
    <row r="149" spans="1:49" ht="13.95" customHeight="1">
      <c r="B149" s="4" t="s">
        <v>706</v>
      </c>
      <c r="C149" s="36"/>
      <c r="D149" s="36"/>
      <c r="E149" s="36"/>
    </row>
    <row r="150" spans="1:49" s="36" customFormat="1" ht="13.95" customHeight="1">
      <c r="A150" s="4"/>
      <c r="B150" s="4"/>
      <c r="C150" s="4" t="s">
        <v>1887</v>
      </c>
      <c r="D150" s="4" t="s">
        <v>1886</v>
      </c>
      <c r="E150" s="4"/>
      <c r="F150" s="4"/>
      <c r="G150" s="4"/>
      <c r="H150" s="4"/>
      <c r="I150" s="4"/>
      <c r="J150" s="4"/>
      <c r="K150" s="4"/>
      <c r="L150" s="4"/>
      <c r="M150" s="4"/>
      <c r="N150" s="4"/>
      <c r="O150" s="4"/>
      <c r="P150" s="4"/>
      <c r="Q150" s="4"/>
      <c r="R150" s="4"/>
      <c r="S150" s="4"/>
      <c r="T150" s="4"/>
      <c r="U150" s="4"/>
      <c r="V150" s="4"/>
      <c r="W150" s="95"/>
      <c r="X150" s="95"/>
      <c r="Y150" s="95"/>
      <c r="AH150" s="21"/>
      <c r="AP150" s="44" t="s">
        <v>141</v>
      </c>
      <c r="AQ150" s="1231" t="s">
        <v>558</v>
      </c>
      <c r="AR150" s="1231"/>
      <c r="AS150" s="1231"/>
      <c r="AT150" s="1231"/>
      <c r="AU150" s="1231"/>
      <c r="AV150" s="44" t="s">
        <v>28</v>
      </c>
      <c r="AW150" s="21"/>
    </row>
    <row r="151" spans="1:49">
      <c r="A151" s="4"/>
    </row>
    <row r="152" spans="1:49">
      <c r="AH152" s="4"/>
      <c r="AI152" s="4"/>
    </row>
  </sheetData>
  <mergeCells count="207">
    <mergeCell ref="AK135:AM137"/>
    <mergeCell ref="AK138:AM140"/>
    <mergeCell ref="B141:D146"/>
    <mergeCell ref="AK141:AM143"/>
    <mergeCell ref="AK144:AM146"/>
    <mergeCell ref="B135:D140"/>
    <mergeCell ref="AT125:AV126"/>
    <mergeCell ref="AK126:AM128"/>
    <mergeCell ref="B129:D134"/>
    <mergeCell ref="AK129:AM131"/>
    <mergeCell ref="AQ129:AS130"/>
    <mergeCell ref="AN131:AP132"/>
    <mergeCell ref="AQ131:AS134"/>
    <mergeCell ref="AT131:AV132"/>
    <mergeCell ref="AK132:AM134"/>
    <mergeCell ref="B123:D128"/>
    <mergeCell ref="AK123:AM125"/>
    <mergeCell ref="AQ123:AS124"/>
    <mergeCell ref="AN125:AP126"/>
    <mergeCell ref="AQ125:AS128"/>
    <mergeCell ref="AT107:AV108"/>
    <mergeCell ref="AK108:AM110"/>
    <mergeCell ref="AT113:AV114"/>
    <mergeCell ref="AK114:AM116"/>
    <mergeCell ref="B117:D122"/>
    <mergeCell ref="AK117:AM119"/>
    <mergeCell ref="AQ117:AS118"/>
    <mergeCell ref="AN119:AP120"/>
    <mergeCell ref="AQ119:AS122"/>
    <mergeCell ref="AT119:AV120"/>
    <mergeCell ref="AK120:AM122"/>
    <mergeCell ref="B111:D116"/>
    <mergeCell ref="AK111:AM113"/>
    <mergeCell ref="AQ111:AS112"/>
    <mergeCell ref="AN113:AP114"/>
    <mergeCell ref="AQ113:AS116"/>
    <mergeCell ref="AK105:AM107"/>
    <mergeCell ref="AQ105:AS106"/>
    <mergeCell ref="AN107:AP108"/>
    <mergeCell ref="AQ107:AS110"/>
    <mergeCell ref="AT101:AV102"/>
    <mergeCell ref="AK102:AM104"/>
    <mergeCell ref="AT95:AV96"/>
    <mergeCell ref="AK96:AM98"/>
    <mergeCell ref="AF92:AG92"/>
    <mergeCell ref="AH92:AI92"/>
    <mergeCell ref="AK99:AM101"/>
    <mergeCell ref="AQ99:AS100"/>
    <mergeCell ref="AN101:AP102"/>
    <mergeCell ref="AQ101:AS104"/>
    <mergeCell ref="AK93:AM95"/>
    <mergeCell ref="AQ93:AS94"/>
    <mergeCell ref="AN95:AP96"/>
    <mergeCell ref="AQ95:AS98"/>
    <mergeCell ref="AK81:AM83"/>
    <mergeCell ref="B72:D77"/>
    <mergeCell ref="B54:D59"/>
    <mergeCell ref="AN56:AP57"/>
    <mergeCell ref="AQ56:AS59"/>
    <mergeCell ref="AN74:AP75"/>
    <mergeCell ref="AN68:AP69"/>
    <mergeCell ref="V92:W92"/>
    <mergeCell ref="X92:Y92"/>
    <mergeCell ref="Z92:AA92"/>
    <mergeCell ref="AB92:AC92"/>
    <mergeCell ref="AD92:AE92"/>
    <mergeCell ref="AK63:AM65"/>
    <mergeCell ref="AN62:AP63"/>
    <mergeCell ref="AK60:AM62"/>
    <mergeCell ref="B48:D53"/>
    <mergeCell ref="R91:S91"/>
    <mergeCell ref="T91:U91"/>
    <mergeCell ref="V91:W91"/>
    <mergeCell ref="X91:Y91"/>
    <mergeCell ref="Z91:AA91"/>
    <mergeCell ref="AB91:AC91"/>
    <mergeCell ref="AK57:AM59"/>
    <mergeCell ref="AK54:AM56"/>
    <mergeCell ref="F91:G91"/>
    <mergeCell ref="H91:I91"/>
    <mergeCell ref="J91:K91"/>
    <mergeCell ref="L91:M91"/>
    <mergeCell ref="N91:O91"/>
    <mergeCell ref="AD91:AE91"/>
    <mergeCell ref="AK78:AM80"/>
    <mergeCell ref="AK87:AM89"/>
    <mergeCell ref="AK72:AM74"/>
    <mergeCell ref="AK75:AM77"/>
    <mergeCell ref="AK84:AM86"/>
    <mergeCell ref="AK66:AM68"/>
    <mergeCell ref="AK69:AM71"/>
    <mergeCell ref="AF91:AG91"/>
    <mergeCell ref="AH91:AI91"/>
    <mergeCell ref="B6:D11"/>
    <mergeCell ref="F4:G4"/>
    <mergeCell ref="H4:I4"/>
    <mergeCell ref="J4:K4"/>
    <mergeCell ref="L4:M4"/>
    <mergeCell ref="F5:G5"/>
    <mergeCell ref="H5:I5"/>
    <mergeCell ref="J5:K5"/>
    <mergeCell ref="P4:Q4"/>
    <mergeCell ref="N4:O4"/>
    <mergeCell ref="AD4:AE4"/>
    <mergeCell ref="L5:M5"/>
    <mergeCell ref="AH5:AI5"/>
    <mergeCell ref="N5:O5"/>
    <mergeCell ref="P5:Q5"/>
    <mergeCell ref="R5:S5"/>
    <mergeCell ref="T5:U5"/>
    <mergeCell ref="X5:Y5"/>
    <mergeCell ref="Z5:AA5"/>
    <mergeCell ref="AB5:AC5"/>
    <mergeCell ref="AH4:AI4"/>
    <mergeCell ref="AF4:AG4"/>
    <mergeCell ref="R4:S4"/>
    <mergeCell ref="T4:U4"/>
    <mergeCell ref="V4:W4"/>
    <mergeCell ref="X4:Y4"/>
    <mergeCell ref="AB4:AC4"/>
    <mergeCell ref="Z4:AA4"/>
    <mergeCell ref="AF5:AG5"/>
    <mergeCell ref="V5:W5"/>
    <mergeCell ref="AQ12:AS13"/>
    <mergeCell ref="AQ14:AS17"/>
    <mergeCell ref="AQ44:AS47"/>
    <mergeCell ref="AQ24:AS25"/>
    <mergeCell ref="AK36:AM38"/>
    <mergeCell ref="AK39:AM41"/>
    <mergeCell ref="AK24:AM26"/>
    <mergeCell ref="AK27:AM29"/>
    <mergeCell ref="AN14:AP15"/>
    <mergeCell ref="AN20:AP21"/>
    <mergeCell ref="AN26:AP27"/>
    <mergeCell ref="AK21:AM23"/>
    <mergeCell ref="AK15:AM17"/>
    <mergeCell ref="AQ36:AS37"/>
    <mergeCell ref="AQ42:AS43"/>
    <mergeCell ref="AQ26:AS29"/>
    <mergeCell ref="AQ30:AS31"/>
    <mergeCell ref="AK12:AM14"/>
    <mergeCell ref="AK42:AM44"/>
    <mergeCell ref="AK45:AM47"/>
    <mergeCell ref="AT14:AV15"/>
    <mergeCell ref="AT20:AV21"/>
    <mergeCell ref="AT26:AV27"/>
    <mergeCell ref="AT32:AV33"/>
    <mergeCell ref="AT50:AV51"/>
    <mergeCell ref="AK9:AM11"/>
    <mergeCell ref="AD5:AE5"/>
    <mergeCell ref="AK30:AM32"/>
    <mergeCell ref="AT8:AV9"/>
    <mergeCell ref="AQ32:AS35"/>
    <mergeCell ref="AQ18:AS19"/>
    <mergeCell ref="AQ8:AS11"/>
    <mergeCell ref="AK48:AM50"/>
    <mergeCell ref="AN38:AP39"/>
    <mergeCell ref="AN8:AP9"/>
    <mergeCell ref="AK18:AM20"/>
    <mergeCell ref="AN32:AP33"/>
    <mergeCell ref="AQ20:AS23"/>
    <mergeCell ref="AN50:AP51"/>
    <mergeCell ref="AN44:AP45"/>
    <mergeCell ref="AQ6:AS7"/>
    <mergeCell ref="AK6:AM8"/>
    <mergeCell ref="AK51:AM53"/>
    <mergeCell ref="AK33:AM35"/>
    <mergeCell ref="AT68:AV69"/>
    <mergeCell ref="AQ50:AS53"/>
    <mergeCell ref="AQ54:AS55"/>
    <mergeCell ref="AQ38:AS41"/>
    <mergeCell ref="AQ48:AS49"/>
    <mergeCell ref="AT74:AV75"/>
    <mergeCell ref="AQ72:AS73"/>
    <mergeCell ref="AQ74:AS77"/>
    <mergeCell ref="AT56:AV57"/>
    <mergeCell ref="AT38:AV39"/>
    <mergeCell ref="AT44:AV45"/>
    <mergeCell ref="AQ60:AS61"/>
    <mergeCell ref="AQ62:AS65"/>
    <mergeCell ref="AQ66:AS67"/>
    <mergeCell ref="AQ68:AS71"/>
    <mergeCell ref="AT62:AV63"/>
    <mergeCell ref="A147:B147"/>
    <mergeCell ref="B12:D17"/>
    <mergeCell ref="B18:D23"/>
    <mergeCell ref="B24:D29"/>
    <mergeCell ref="B30:D35"/>
    <mergeCell ref="B36:D41"/>
    <mergeCell ref="AQ150:AU150"/>
    <mergeCell ref="B78:D83"/>
    <mergeCell ref="B42:D47"/>
    <mergeCell ref="B84:D89"/>
    <mergeCell ref="P91:Q91"/>
    <mergeCell ref="B60:D65"/>
    <mergeCell ref="B66:D71"/>
    <mergeCell ref="B93:D98"/>
    <mergeCell ref="B105:D110"/>
    <mergeCell ref="B99:D104"/>
    <mergeCell ref="F92:G92"/>
    <mergeCell ref="H92:I92"/>
    <mergeCell ref="J92:K92"/>
    <mergeCell ref="L92:M92"/>
    <mergeCell ref="N92:O92"/>
    <mergeCell ref="P92:Q92"/>
    <mergeCell ref="R92:S92"/>
    <mergeCell ref="T92:U92"/>
  </mergeCells>
  <phoneticPr fontId="2"/>
  <dataValidations disablePrompts="1" count="2">
    <dataValidation imeMode="hiragana" allowBlank="1" showInputMessage="1" showErrorMessage="1" sqref="E141:AJ146 E84:AJ90 B93:D134 B6:D77"/>
    <dataValidation type="list" allowBlank="1" showInputMessage="1" showErrorMessage="1" sqref="AQ150:AU150">
      <formula1>"い　る　・　いない,いる,いない"</formula1>
    </dataValidation>
  </dataValidations>
  <printOptions horizontalCentered="1"/>
  <pageMargins left="0.78740157480314965" right="0.78740157480314965" top="0.78740157480314965" bottom="0.78740157480314965" header="0.51181102362204722" footer="0.51181102362204722"/>
  <pageSetup paperSize="9" scale="89" firstPageNumber="14" pageOrder="overThenDown" orientation="portrait" r:id="rId1"/>
  <headerFooter alignWithMargins="0">
    <oddHeader>&amp;R　　　　　　　　　　　　保育所（園）　   　</oddHeader>
    <oddFooter>&amp;C&amp;A -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AU168"/>
  <sheetViews>
    <sheetView showZeros="0" view="pageBreakPreview" topLeftCell="A28" zoomScaleNormal="100" zoomScaleSheetLayoutView="100" workbookViewId="0">
      <selection activeCell="AE54" sqref="AE54"/>
    </sheetView>
  </sheetViews>
  <sheetFormatPr defaultColWidth="2.6640625" defaultRowHeight="10.199999999999999"/>
  <cols>
    <col min="1" max="1" width="3.77734375" style="304" customWidth="1"/>
    <col min="2" max="2" width="6.6640625" style="304" customWidth="1"/>
    <col min="3" max="15" width="3.33203125" style="304" customWidth="1"/>
    <col min="16" max="45" width="3.33203125" style="305" customWidth="1"/>
    <col min="46" max="47" width="8.77734375" style="304" customWidth="1"/>
    <col min="48" max="16384" width="2.6640625" style="304"/>
  </cols>
  <sheetData>
    <row r="1" spans="1:47" s="262" customFormat="1" ht="16.5" customHeight="1">
      <c r="N1" s="263"/>
      <c r="O1" s="263"/>
      <c r="P1" s="264"/>
      <c r="Q1" s="264"/>
      <c r="R1" s="264"/>
      <c r="S1" s="264"/>
      <c r="T1" s="264"/>
      <c r="U1" s="265"/>
      <c r="V1" s="261"/>
      <c r="W1" s="261"/>
      <c r="X1" s="261"/>
      <c r="Y1" s="261"/>
      <c r="Z1" s="261"/>
      <c r="AA1" s="261"/>
      <c r="AB1" s="261"/>
      <c r="AC1" s="261"/>
      <c r="AD1" s="261"/>
      <c r="AE1" s="261"/>
      <c r="AF1" s="261"/>
      <c r="AG1" s="261"/>
      <c r="AH1" s="261"/>
      <c r="AI1" s="261"/>
      <c r="AJ1" s="261"/>
      <c r="AK1" s="261"/>
      <c r="AL1" s="261"/>
      <c r="AM1" s="261"/>
      <c r="AN1" s="261" t="str">
        <f>表紙!D28</f>
        <v>　　　　　　保育所（園）　   　</v>
      </c>
      <c r="AO1" s="261"/>
      <c r="AP1" s="261"/>
      <c r="AQ1" s="261"/>
      <c r="AR1" s="261"/>
      <c r="AS1" s="261"/>
    </row>
    <row r="2" spans="1:47" s="262" customFormat="1" ht="16.5" customHeight="1">
      <c r="A2" s="758" t="s">
        <v>1993</v>
      </c>
      <c r="B2" s="262" t="s">
        <v>1992</v>
      </c>
      <c r="N2" s="263"/>
      <c r="O2" s="263"/>
      <c r="P2" s="264"/>
      <c r="Q2" s="264"/>
      <c r="R2" s="264"/>
      <c r="S2" s="264"/>
      <c r="T2" s="264"/>
      <c r="U2" s="265"/>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U2" s="266" t="s">
        <v>523</v>
      </c>
    </row>
    <row r="3" spans="1:47" s="268" customFormat="1" ht="12" customHeight="1">
      <c r="A3" s="1922" t="s">
        <v>343</v>
      </c>
      <c r="B3" s="1923"/>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1900" t="s">
        <v>7</v>
      </c>
      <c r="AI3" s="1901"/>
      <c r="AJ3" s="1901"/>
      <c r="AK3" s="1901"/>
      <c r="AL3" s="1901"/>
      <c r="AM3" s="1901"/>
      <c r="AN3" s="1901"/>
      <c r="AO3" s="1901"/>
      <c r="AP3" s="1901"/>
      <c r="AQ3" s="1901"/>
      <c r="AR3" s="1901"/>
      <c r="AS3" s="1902"/>
      <c r="AT3" s="1892" t="s">
        <v>2201</v>
      </c>
      <c r="AU3" s="1892" t="s">
        <v>2200</v>
      </c>
    </row>
    <row r="4" spans="1:47" s="268" customFormat="1" ht="12" customHeight="1">
      <c r="A4" s="1896"/>
      <c r="B4" s="1897"/>
      <c r="C4" s="269" t="s">
        <v>355</v>
      </c>
      <c r="D4" s="269" t="s">
        <v>355</v>
      </c>
      <c r="E4" s="269" t="s">
        <v>355</v>
      </c>
      <c r="F4" s="269" t="s">
        <v>355</v>
      </c>
      <c r="G4" s="269" t="s">
        <v>355</v>
      </c>
      <c r="H4" s="269" t="s">
        <v>355</v>
      </c>
      <c r="I4" s="269" t="s">
        <v>355</v>
      </c>
      <c r="J4" s="269" t="s">
        <v>355</v>
      </c>
      <c r="K4" s="269" t="s">
        <v>355</v>
      </c>
      <c r="L4" s="269" t="s">
        <v>355</v>
      </c>
      <c r="M4" s="269" t="s">
        <v>355</v>
      </c>
      <c r="N4" s="269" t="s">
        <v>355</v>
      </c>
      <c r="O4" s="269" t="s">
        <v>355</v>
      </c>
      <c r="P4" s="270" t="s">
        <v>355</v>
      </c>
      <c r="Q4" s="270" t="s">
        <v>355</v>
      </c>
      <c r="R4" s="270" t="s">
        <v>355</v>
      </c>
      <c r="S4" s="270" t="s">
        <v>355</v>
      </c>
      <c r="T4" s="270" t="s">
        <v>355</v>
      </c>
      <c r="U4" s="270" t="s">
        <v>355</v>
      </c>
      <c r="V4" s="270" t="s">
        <v>355</v>
      </c>
      <c r="W4" s="270" t="s">
        <v>355</v>
      </c>
      <c r="X4" s="270" t="s">
        <v>355</v>
      </c>
      <c r="Y4" s="270" t="s">
        <v>355</v>
      </c>
      <c r="Z4" s="270" t="s">
        <v>355</v>
      </c>
      <c r="AA4" s="270" t="s">
        <v>355</v>
      </c>
      <c r="AB4" s="270" t="s">
        <v>355</v>
      </c>
      <c r="AC4" s="270" t="s">
        <v>355</v>
      </c>
      <c r="AD4" s="270" t="s">
        <v>355</v>
      </c>
      <c r="AE4" s="270" t="s">
        <v>355</v>
      </c>
      <c r="AF4" s="270" t="s">
        <v>355</v>
      </c>
      <c r="AG4" s="270" t="s">
        <v>355</v>
      </c>
      <c r="AH4" s="1903"/>
      <c r="AI4" s="1904"/>
      <c r="AJ4" s="1904"/>
      <c r="AK4" s="1904"/>
      <c r="AL4" s="1904"/>
      <c r="AM4" s="1904"/>
      <c r="AN4" s="1904"/>
      <c r="AO4" s="1904"/>
      <c r="AP4" s="1904"/>
      <c r="AQ4" s="1904"/>
      <c r="AR4" s="1904"/>
      <c r="AS4" s="1905"/>
      <c r="AT4" s="1893"/>
      <c r="AU4" s="1893"/>
    </row>
    <row r="5" spans="1:47" s="268" customFormat="1" ht="12" customHeight="1">
      <c r="A5" s="1896"/>
      <c r="B5" s="1897"/>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1906" t="s">
        <v>209</v>
      </c>
      <c r="AI5" s="1906" t="s">
        <v>210</v>
      </c>
      <c r="AJ5" s="1906" t="s">
        <v>211</v>
      </c>
      <c r="AK5" s="1906" t="s">
        <v>212</v>
      </c>
      <c r="AL5" s="1906" t="s">
        <v>213</v>
      </c>
      <c r="AM5" s="1906" t="s">
        <v>214</v>
      </c>
      <c r="AN5" s="1906" t="s">
        <v>296</v>
      </c>
      <c r="AO5" s="1906" t="s">
        <v>489</v>
      </c>
      <c r="AP5" s="1906" t="s">
        <v>226</v>
      </c>
      <c r="AQ5" s="1906" t="s">
        <v>604</v>
      </c>
      <c r="AR5" s="1906" t="s">
        <v>344</v>
      </c>
      <c r="AS5" s="1909" t="s">
        <v>34</v>
      </c>
      <c r="AT5" s="1893"/>
      <c r="AU5" s="1893"/>
    </row>
    <row r="6" spans="1:47" s="268" customFormat="1" ht="12" customHeight="1">
      <c r="A6" s="1896" t="s">
        <v>9</v>
      </c>
      <c r="B6" s="1897"/>
      <c r="C6" s="272" t="s">
        <v>8</v>
      </c>
      <c r="D6" s="272" t="s">
        <v>8</v>
      </c>
      <c r="E6" s="272" t="s">
        <v>8</v>
      </c>
      <c r="F6" s="272" t="s">
        <v>8</v>
      </c>
      <c r="G6" s="272" t="s">
        <v>8</v>
      </c>
      <c r="H6" s="272" t="s">
        <v>8</v>
      </c>
      <c r="I6" s="272" t="s">
        <v>8</v>
      </c>
      <c r="J6" s="272" t="s">
        <v>8</v>
      </c>
      <c r="K6" s="272" t="s">
        <v>8</v>
      </c>
      <c r="L6" s="272" t="s">
        <v>8</v>
      </c>
      <c r="M6" s="272" t="s">
        <v>8</v>
      </c>
      <c r="N6" s="272" t="s">
        <v>8</v>
      </c>
      <c r="O6" s="272" t="s">
        <v>8</v>
      </c>
      <c r="P6" s="273" t="s">
        <v>8</v>
      </c>
      <c r="Q6" s="273" t="s">
        <v>8</v>
      </c>
      <c r="R6" s="273" t="s">
        <v>8</v>
      </c>
      <c r="S6" s="273" t="s">
        <v>8</v>
      </c>
      <c r="T6" s="273" t="s">
        <v>8</v>
      </c>
      <c r="U6" s="273" t="s">
        <v>8</v>
      </c>
      <c r="V6" s="273" t="s">
        <v>8</v>
      </c>
      <c r="W6" s="273" t="s">
        <v>8</v>
      </c>
      <c r="X6" s="273" t="s">
        <v>8</v>
      </c>
      <c r="Y6" s="273" t="s">
        <v>8</v>
      </c>
      <c r="Z6" s="273" t="s">
        <v>8</v>
      </c>
      <c r="AA6" s="273" t="s">
        <v>8</v>
      </c>
      <c r="AB6" s="273" t="s">
        <v>8</v>
      </c>
      <c r="AC6" s="273" t="s">
        <v>8</v>
      </c>
      <c r="AD6" s="273" t="s">
        <v>8</v>
      </c>
      <c r="AE6" s="273" t="s">
        <v>8</v>
      </c>
      <c r="AF6" s="273" t="s">
        <v>8</v>
      </c>
      <c r="AG6" s="273" t="s">
        <v>8</v>
      </c>
      <c r="AH6" s="1907"/>
      <c r="AI6" s="1907"/>
      <c r="AJ6" s="1907"/>
      <c r="AK6" s="1907"/>
      <c r="AL6" s="1907"/>
      <c r="AM6" s="1907"/>
      <c r="AN6" s="1907"/>
      <c r="AO6" s="1907"/>
      <c r="AP6" s="1907"/>
      <c r="AQ6" s="1907"/>
      <c r="AR6" s="1907"/>
      <c r="AS6" s="1910"/>
      <c r="AT6" s="1893"/>
      <c r="AU6" s="1893"/>
    </row>
    <row r="7" spans="1:47" s="268" customFormat="1" ht="12" customHeight="1">
      <c r="A7" s="1896"/>
      <c r="B7" s="1897"/>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1907"/>
      <c r="AI7" s="1907"/>
      <c r="AJ7" s="1907"/>
      <c r="AK7" s="1907"/>
      <c r="AL7" s="1907"/>
      <c r="AM7" s="1907"/>
      <c r="AN7" s="1907"/>
      <c r="AO7" s="1907"/>
      <c r="AP7" s="1907"/>
      <c r="AQ7" s="1907"/>
      <c r="AR7" s="1907"/>
      <c r="AS7" s="1910"/>
      <c r="AT7" s="1893"/>
      <c r="AU7" s="1893"/>
    </row>
    <row r="8" spans="1:47" s="268" customFormat="1" ht="12" customHeight="1">
      <c r="A8" s="1898"/>
      <c r="B8" s="1899"/>
      <c r="C8" s="274" t="s">
        <v>316</v>
      </c>
      <c r="D8" s="274" t="s">
        <v>316</v>
      </c>
      <c r="E8" s="274" t="s">
        <v>316</v>
      </c>
      <c r="F8" s="274" t="s">
        <v>316</v>
      </c>
      <c r="G8" s="274" t="s">
        <v>316</v>
      </c>
      <c r="H8" s="274" t="s">
        <v>316</v>
      </c>
      <c r="I8" s="274" t="s">
        <v>316</v>
      </c>
      <c r="J8" s="274" t="s">
        <v>316</v>
      </c>
      <c r="K8" s="274" t="s">
        <v>316</v>
      </c>
      <c r="L8" s="274" t="s">
        <v>316</v>
      </c>
      <c r="M8" s="274" t="s">
        <v>316</v>
      </c>
      <c r="N8" s="274" t="s">
        <v>316</v>
      </c>
      <c r="O8" s="274" t="s">
        <v>316</v>
      </c>
      <c r="P8" s="275" t="s">
        <v>316</v>
      </c>
      <c r="Q8" s="275" t="s">
        <v>316</v>
      </c>
      <c r="R8" s="275" t="s">
        <v>316</v>
      </c>
      <c r="S8" s="275" t="s">
        <v>316</v>
      </c>
      <c r="T8" s="275" t="s">
        <v>316</v>
      </c>
      <c r="U8" s="275" t="s">
        <v>316</v>
      </c>
      <c r="V8" s="275" t="s">
        <v>316</v>
      </c>
      <c r="W8" s="275" t="s">
        <v>316</v>
      </c>
      <c r="X8" s="275" t="s">
        <v>316</v>
      </c>
      <c r="Y8" s="275" t="s">
        <v>316</v>
      </c>
      <c r="Z8" s="275" t="s">
        <v>316</v>
      </c>
      <c r="AA8" s="275" t="s">
        <v>316</v>
      </c>
      <c r="AB8" s="275" t="s">
        <v>316</v>
      </c>
      <c r="AC8" s="275" t="s">
        <v>316</v>
      </c>
      <c r="AD8" s="275" t="s">
        <v>316</v>
      </c>
      <c r="AE8" s="275" t="s">
        <v>316</v>
      </c>
      <c r="AF8" s="275" t="s">
        <v>316</v>
      </c>
      <c r="AG8" s="275" t="s">
        <v>316</v>
      </c>
      <c r="AH8" s="1908"/>
      <c r="AI8" s="1908"/>
      <c r="AJ8" s="1908"/>
      <c r="AK8" s="1908"/>
      <c r="AL8" s="1908"/>
      <c r="AM8" s="1908"/>
      <c r="AN8" s="1908"/>
      <c r="AO8" s="1908"/>
      <c r="AP8" s="1908"/>
      <c r="AQ8" s="1908"/>
      <c r="AR8" s="1908"/>
      <c r="AS8" s="1911"/>
      <c r="AT8" s="1894"/>
      <c r="AU8" s="1894"/>
    </row>
    <row r="9" spans="1:47" s="268" customFormat="1" ht="16.95" customHeight="1">
      <c r="A9" s="1890"/>
      <c r="B9" s="1890"/>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307">
        <f>COUNTIF(C9:AG9,$AH$5)</f>
        <v>0</v>
      </c>
      <c r="AI9" s="307">
        <f>COUNTIF(C9:AG9,$AI$5)</f>
        <v>0</v>
      </c>
      <c r="AJ9" s="307">
        <f>COUNTIF(C9:AG9,$AJ$5)</f>
        <v>0</v>
      </c>
      <c r="AK9" s="307">
        <f>COUNTIF(C9:AG9,$AK$5)</f>
        <v>0</v>
      </c>
      <c r="AL9" s="307">
        <f>COUNTIF(C9:AG9,$AL$5)</f>
        <v>0</v>
      </c>
      <c r="AM9" s="307">
        <f>COUNTIF(C9:AG9,$AM$5)</f>
        <v>0</v>
      </c>
      <c r="AN9" s="307">
        <f>COUNTIF(C9:AG9,$AN$5)</f>
        <v>0</v>
      </c>
      <c r="AO9" s="307">
        <f>COUNTIF(C9:AG9,$AO$5)</f>
        <v>0</v>
      </c>
      <c r="AP9" s="307">
        <f>COUNTIF(C9:AG9,$AP$5)</f>
        <v>0</v>
      </c>
      <c r="AQ9" s="307">
        <f>COUNTIF(C9:AG9,$AQ$5)</f>
        <v>0</v>
      </c>
      <c r="AR9" s="307">
        <f>COUNTIF(C9:AG9,$AR$5)</f>
        <v>0</v>
      </c>
      <c r="AS9" s="307">
        <f t="shared" ref="AS9:AS28" si="0">SUM(AH9:AR9)</f>
        <v>0</v>
      </c>
      <c r="AT9" s="277"/>
      <c r="AU9" s="278"/>
    </row>
    <row r="10" spans="1:47" s="268" customFormat="1" ht="16.95" customHeight="1">
      <c r="A10" s="1890"/>
      <c r="B10" s="1890"/>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307">
        <f t="shared" ref="AH10:AH28" si="1">COUNTIF(C10:AG10,$AH$5)</f>
        <v>0</v>
      </c>
      <c r="AI10" s="307">
        <f t="shared" ref="AI10:AI28" si="2">COUNTIF(C10:AG10,$AI$5)</f>
        <v>0</v>
      </c>
      <c r="AJ10" s="307">
        <f t="shared" ref="AJ10:AJ28" si="3">COUNTIF(C10:AG10,$AJ$5)</f>
        <v>0</v>
      </c>
      <c r="AK10" s="307">
        <f t="shared" ref="AK10:AK28" si="4">COUNTIF(C10:AG10,$AK$5)</f>
        <v>0</v>
      </c>
      <c r="AL10" s="307">
        <f t="shared" ref="AL10:AL28" si="5">COUNTIF(C10:AG10,$AL$5)</f>
        <v>0</v>
      </c>
      <c r="AM10" s="307">
        <f t="shared" ref="AM10:AM28" si="6">COUNTIF(C10:AG10,$AM$5)</f>
        <v>0</v>
      </c>
      <c r="AN10" s="307">
        <f t="shared" ref="AN10:AN28" si="7">COUNTIF(C10:AG10,$AN$5)</f>
        <v>0</v>
      </c>
      <c r="AO10" s="307">
        <f t="shared" ref="AO10:AO28" si="8">COUNTIF(C10:AG10,$AO$5)</f>
        <v>0</v>
      </c>
      <c r="AP10" s="307">
        <f t="shared" ref="AP10:AP28" si="9">COUNTIF(C10:AG10,$AP$5)</f>
        <v>0</v>
      </c>
      <c r="AQ10" s="307">
        <f t="shared" ref="AQ10:AQ28" si="10">COUNTIF(C10:AG10,$AQ$5)</f>
        <v>0</v>
      </c>
      <c r="AR10" s="307">
        <f t="shared" ref="AR10:AR28" si="11">COUNTIF(C10:AG10,$AR$5)</f>
        <v>0</v>
      </c>
      <c r="AS10" s="307">
        <f t="shared" si="0"/>
        <v>0</v>
      </c>
      <c r="AT10" s="277"/>
      <c r="AU10" s="278"/>
    </row>
    <row r="11" spans="1:47" s="268" customFormat="1" ht="16.95" customHeight="1">
      <c r="A11" s="1890"/>
      <c r="B11" s="1890"/>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307">
        <f t="shared" si="1"/>
        <v>0</v>
      </c>
      <c r="AI11" s="307">
        <f t="shared" si="2"/>
        <v>0</v>
      </c>
      <c r="AJ11" s="307">
        <f t="shared" si="3"/>
        <v>0</v>
      </c>
      <c r="AK11" s="307">
        <f t="shared" si="4"/>
        <v>0</v>
      </c>
      <c r="AL11" s="307">
        <f t="shared" si="5"/>
        <v>0</v>
      </c>
      <c r="AM11" s="307">
        <f t="shared" si="6"/>
        <v>0</v>
      </c>
      <c r="AN11" s="307">
        <f t="shared" si="7"/>
        <v>0</v>
      </c>
      <c r="AO11" s="307">
        <f t="shared" si="8"/>
        <v>0</v>
      </c>
      <c r="AP11" s="307">
        <f t="shared" si="9"/>
        <v>0</v>
      </c>
      <c r="AQ11" s="307">
        <f t="shared" si="10"/>
        <v>0</v>
      </c>
      <c r="AR11" s="307">
        <f t="shared" si="11"/>
        <v>0</v>
      </c>
      <c r="AS11" s="307">
        <f t="shared" si="0"/>
        <v>0</v>
      </c>
      <c r="AT11" s="277"/>
      <c r="AU11" s="278"/>
    </row>
    <row r="12" spans="1:47" s="268" customFormat="1" ht="16.95" customHeight="1">
      <c r="A12" s="1890"/>
      <c r="B12" s="1890"/>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307">
        <f t="shared" si="1"/>
        <v>0</v>
      </c>
      <c r="AI12" s="307">
        <f t="shared" si="2"/>
        <v>0</v>
      </c>
      <c r="AJ12" s="307">
        <f t="shared" si="3"/>
        <v>0</v>
      </c>
      <c r="AK12" s="307">
        <f t="shared" si="4"/>
        <v>0</v>
      </c>
      <c r="AL12" s="307">
        <f t="shared" si="5"/>
        <v>0</v>
      </c>
      <c r="AM12" s="307">
        <f t="shared" si="6"/>
        <v>0</v>
      </c>
      <c r="AN12" s="307">
        <f t="shared" si="7"/>
        <v>0</v>
      </c>
      <c r="AO12" s="307">
        <f t="shared" si="8"/>
        <v>0</v>
      </c>
      <c r="AP12" s="307">
        <f t="shared" si="9"/>
        <v>0</v>
      </c>
      <c r="AQ12" s="307">
        <f t="shared" si="10"/>
        <v>0</v>
      </c>
      <c r="AR12" s="307">
        <f t="shared" si="11"/>
        <v>0</v>
      </c>
      <c r="AS12" s="307">
        <f t="shared" si="0"/>
        <v>0</v>
      </c>
      <c r="AT12" s="277"/>
      <c r="AU12" s="278"/>
    </row>
    <row r="13" spans="1:47" s="268" customFormat="1" ht="16.95" customHeight="1">
      <c r="A13" s="1890"/>
      <c r="B13" s="1890"/>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307">
        <f t="shared" si="1"/>
        <v>0</v>
      </c>
      <c r="AI13" s="307">
        <f t="shared" si="2"/>
        <v>0</v>
      </c>
      <c r="AJ13" s="307">
        <f t="shared" si="3"/>
        <v>0</v>
      </c>
      <c r="AK13" s="307">
        <f t="shared" si="4"/>
        <v>0</v>
      </c>
      <c r="AL13" s="307">
        <f t="shared" si="5"/>
        <v>0</v>
      </c>
      <c r="AM13" s="307">
        <f t="shared" si="6"/>
        <v>0</v>
      </c>
      <c r="AN13" s="307">
        <f t="shared" si="7"/>
        <v>0</v>
      </c>
      <c r="AO13" s="307">
        <f t="shared" si="8"/>
        <v>0</v>
      </c>
      <c r="AP13" s="307">
        <f t="shared" si="9"/>
        <v>0</v>
      </c>
      <c r="AQ13" s="307">
        <f t="shared" si="10"/>
        <v>0</v>
      </c>
      <c r="AR13" s="307">
        <f t="shared" si="11"/>
        <v>0</v>
      </c>
      <c r="AS13" s="307">
        <f t="shared" si="0"/>
        <v>0</v>
      </c>
      <c r="AT13" s="277"/>
      <c r="AU13" s="278"/>
    </row>
    <row r="14" spans="1:47" s="268" customFormat="1" ht="16.95" customHeight="1">
      <c r="A14" s="1890"/>
      <c r="B14" s="1890"/>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307">
        <f t="shared" si="1"/>
        <v>0</v>
      </c>
      <c r="AI14" s="307">
        <f t="shared" si="2"/>
        <v>0</v>
      </c>
      <c r="AJ14" s="307">
        <f t="shared" si="3"/>
        <v>0</v>
      </c>
      <c r="AK14" s="307">
        <f t="shared" si="4"/>
        <v>0</v>
      </c>
      <c r="AL14" s="307">
        <f t="shared" si="5"/>
        <v>0</v>
      </c>
      <c r="AM14" s="307">
        <f t="shared" si="6"/>
        <v>0</v>
      </c>
      <c r="AN14" s="307">
        <f t="shared" si="7"/>
        <v>0</v>
      </c>
      <c r="AO14" s="307">
        <f t="shared" si="8"/>
        <v>0</v>
      </c>
      <c r="AP14" s="307">
        <f t="shared" si="9"/>
        <v>0</v>
      </c>
      <c r="AQ14" s="307">
        <f t="shared" si="10"/>
        <v>0</v>
      </c>
      <c r="AR14" s="307">
        <f t="shared" si="11"/>
        <v>0</v>
      </c>
      <c r="AS14" s="307">
        <f t="shared" si="0"/>
        <v>0</v>
      </c>
      <c r="AT14" s="277"/>
      <c r="AU14" s="278"/>
    </row>
    <row r="15" spans="1:47" s="268" customFormat="1" ht="16.95" customHeight="1">
      <c r="A15" s="1890"/>
      <c r="B15" s="1890"/>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307">
        <f t="shared" si="1"/>
        <v>0</v>
      </c>
      <c r="AI15" s="307">
        <f t="shared" si="2"/>
        <v>0</v>
      </c>
      <c r="AJ15" s="307">
        <f t="shared" si="3"/>
        <v>0</v>
      </c>
      <c r="AK15" s="307">
        <f t="shared" si="4"/>
        <v>0</v>
      </c>
      <c r="AL15" s="307">
        <f t="shared" si="5"/>
        <v>0</v>
      </c>
      <c r="AM15" s="307">
        <f t="shared" si="6"/>
        <v>0</v>
      </c>
      <c r="AN15" s="307">
        <f t="shared" si="7"/>
        <v>0</v>
      </c>
      <c r="AO15" s="307">
        <f t="shared" si="8"/>
        <v>0</v>
      </c>
      <c r="AP15" s="307">
        <f t="shared" si="9"/>
        <v>0</v>
      </c>
      <c r="AQ15" s="307">
        <f t="shared" si="10"/>
        <v>0</v>
      </c>
      <c r="AR15" s="307">
        <f t="shared" si="11"/>
        <v>0</v>
      </c>
      <c r="AS15" s="307">
        <f t="shared" si="0"/>
        <v>0</v>
      </c>
      <c r="AT15" s="277"/>
      <c r="AU15" s="278"/>
    </row>
    <row r="16" spans="1:47" s="268" customFormat="1" ht="16.95" customHeight="1">
      <c r="A16" s="1890"/>
      <c r="B16" s="1890"/>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307">
        <f t="shared" si="1"/>
        <v>0</v>
      </c>
      <c r="AI16" s="307">
        <f t="shared" si="2"/>
        <v>0</v>
      </c>
      <c r="AJ16" s="307">
        <f t="shared" si="3"/>
        <v>0</v>
      </c>
      <c r="AK16" s="307">
        <f t="shared" si="4"/>
        <v>0</v>
      </c>
      <c r="AL16" s="307">
        <f t="shared" si="5"/>
        <v>0</v>
      </c>
      <c r="AM16" s="307">
        <f t="shared" si="6"/>
        <v>0</v>
      </c>
      <c r="AN16" s="307">
        <f t="shared" si="7"/>
        <v>0</v>
      </c>
      <c r="AO16" s="307">
        <f t="shared" si="8"/>
        <v>0</v>
      </c>
      <c r="AP16" s="307">
        <f t="shared" si="9"/>
        <v>0</v>
      </c>
      <c r="AQ16" s="307">
        <f t="shared" si="10"/>
        <v>0</v>
      </c>
      <c r="AR16" s="307">
        <f t="shared" si="11"/>
        <v>0</v>
      </c>
      <c r="AS16" s="307">
        <f t="shared" si="0"/>
        <v>0</v>
      </c>
      <c r="AT16" s="277"/>
      <c r="AU16" s="278"/>
    </row>
    <row r="17" spans="1:47" s="268" customFormat="1" ht="16.95" customHeight="1">
      <c r="A17" s="1890"/>
      <c r="B17" s="1890"/>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307">
        <f t="shared" si="1"/>
        <v>0</v>
      </c>
      <c r="AI17" s="307">
        <f t="shared" si="2"/>
        <v>0</v>
      </c>
      <c r="AJ17" s="307">
        <f t="shared" si="3"/>
        <v>0</v>
      </c>
      <c r="AK17" s="307">
        <f t="shared" si="4"/>
        <v>0</v>
      </c>
      <c r="AL17" s="307">
        <f t="shared" si="5"/>
        <v>0</v>
      </c>
      <c r="AM17" s="307">
        <f t="shared" si="6"/>
        <v>0</v>
      </c>
      <c r="AN17" s="307">
        <f t="shared" si="7"/>
        <v>0</v>
      </c>
      <c r="AO17" s="307">
        <f t="shared" si="8"/>
        <v>0</v>
      </c>
      <c r="AP17" s="307">
        <f t="shared" si="9"/>
        <v>0</v>
      </c>
      <c r="AQ17" s="307">
        <f t="shared" si="10"/>
        <v>0</v>
      </c>
      <c r="AR17" s="307">
        <f t="shared" si="11"/>
        <v>0</v>
      </c>
      <c r="AS17" s="307">
        <f t="shared" si="0"/>
        <v>0</v>
      </c>
      <c r="AT17" s="277"/>
      <c r="AU17" s="278"/>
    </row>
    <row r="18" spans="1:47" s="268" customFormat="1" ht="16.95" customHeight="1">
      <c r="A18" s="1890"/>
      <c r="B18" s="1890"/>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307">
        <f t="shared" si="1"/>
        <v>0</v>
      </c>
      <c r="AI18" s="307">
        <f t="shared" si="2"/>
        <v>0</v>
      </c>
      <c r="AJ18" s="307">
        <f t="shared" si="3"/>
        <v>0</v>
      </c>
      <c r="AK18" s="307">
        <f t="shared" si="4"/>
        <v>0</v>
      </c>
      <c r="AL18" s="307">
        <f t="shared" si="5"/>
        <v>0</v>
      </c>
      <c r="AM18" s="307">
        <f t="shared" si="6"/>
        <v>0</v>
      </c>
      <c r="AN18" s="307">
        <f t="shared" si="7"/>
        <v>0</v>
      </c>
      <c r="AO18" s="307">
        <f t="shared" si="8"/>
        <v>0</v>
      </c>
      <c r="AP18" s="307">
        <f t="shared" si="9"/>
        <v>0</v>
      </c>
      <c r="AQ18" s="307">
        <f t="shared" si="10"/>
        <v>0</v>
      </c>
      <c r="AR18" s="307">
        <f t="shared" si="11"/>
        <v>0</v>
      </c>
      <c r="AS18" s="307">
        <f t="shared" si="0"/>
        <v>0</v>
      </c>
      <c r="AT18" s="277"/>
      <c r="AU18" s="278"/>
    </row>
    <row r="19" spans="1:47" s="268" customFormat="1" ht="16.95" customHeight="1">
      <c r="A19" s="1890"/>
      <c r="B19" s="1890"/>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307">
        <f t="shared" si="1"/>
        <v>0</v>
      </c>
      <c r="AI19" s="307">
        <f t="shared" si="2"/>
        <v>0</v>
      </c>
      <c r="AJ19" s="307">
        <f t="shared" si="3"/>
        <v>0</v>
      </c>
      <c r="AK19" s="307">
        <f t="shared" si="4"/>
        <v>0</v>
      </c>
      <c r="AL19" s="307">
        <f t="shared" si="5"/>
        <v>0</v>
      </c>
      <c r="AM19" s="307">
        <f t="shared" si="6"/>
        <v>0</v>
      </c>
      <c r="AN19" s="307">
        <f t="shared" si="7"/>
        <v>0</v>
      </c>
      <c r="AO19" s="307">
        <f t="shared" si="8"/>
        <v>0</v>
      </c>
      <c r="AP19" s="307">
        <f t="shared" si="9"/>
        <v>0</v>
      </c>
      <c r="AQ19" s="307">
        <f t="shared" si="10"/>
        <v>0</v>
      </c>
      <c r="AR19" s="307">
        <f t="shared" si="11"/>
        <v>0</v>
      </c>
      <c r="AS19" s="307">
        <f t="shared" si="0"/>
        <v>0</v>
      </c>
      <c r="AT19" s="277"/>
      <c r="AU19" s="278"/>
    </row>
    <row r="20" spans="1:47" s="268" customFormat="1" ht="16.95" customHeight="1">
      <c r="A20" s="1890"/>
      <c r="B20" s="1890"/>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307">
        <f t="shared" si="1"/>
        <v>0</v>
      </c>
      <c r="AI20" s="307">
        <f t="shared" si="2"/>
        <v>0</v>
      </c>
      <c r="AJ20" s="307">
        <f t="shared" si="3"/>
        <v>0</v>
      </c>
      <c r="AK20" s="307">
        <f t="shared" si="4"/>
        <v>0</v>
      </c>
      <c r="AL20" s="307">
        <f t="shared" si="5"/>
        <v>0</v>
      </c>
      <c r="AM20" s="307">
        <f t="shared" si="6"/>
        <v>0</v>
      </c>
      <c r="AN20" s="307">
        <f t="shared" si="7"/>
        <v>0</v>
      </c>
      <c r="AO20" s="307">
        <f t="shared" si="8"/>
        <v>0</v>
      </c>
      <c r="AP20" s="307">
        <f t="shared" si="9"/>
        <v>0</v>
      </c>
      <c r="AQ20" s="307">
        <f t="shared" si="10"/>
        <v>0</v>
      </c>
      <c r="AR20" s="307">
        <f t="shared" si="11"/>
        <v>0</v>
      </c>
      <c r="AS20" s="307">
        <f t="shared" si="0"/>
        <v>0</v>
      </c>
      <c r="AT20" s="277"/>
      <c r="AU20" s="278"/>
    </row>
    <row r="21" spans="1:47" s="268" customFormat="1" ht="16.95" customHeight="1">
      <c r="A21" s="1890"/>
      <c r="B21" s="1890"/>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307">
        <f t="shared" si="1"/>
        <v>0</v>
      </c>
      <c r="AI21" s="307">
        <f t="shared" si="2"/>
        <v>0</v>
      </c>
      <c r="AJ21" s="307">
        <f t="shared" si="3"/>
        <v>0</v>
      </c>
      <c r="AK21" s="307">
        <f t="shared" si="4"/>
        <v>0</v>
      </c>
      <c r="AL21" s="307">
        <f t="shared" si="5"/>
        <v>0</v>
      </c>
      <c r="AM21" s="307">
        <f t="shared" si="6"/>
        <v>0</v>
      </c>
      <c r="AN21" s="307">
        <f t="shared" si="7"/>
        <v>0</v>
      </c>
      <c r="AO21" s="307">
        <f t="shared" si="8"/>
        <v>0</v>
      </c>
      <c r="AP21" s="307">
        <f t="shared" si="9"/>
        <v>0</v>
      </c>
      <c r="AQ21" s="307">
        <f t="shared" si="10"/>
        <v>0</v>
      </c>
      <c r="AR21" s="307">
        <f t="shared" si="11"/>
        <v>0</v>
      </c>
      <c r="AS21" s="307">
        <f t="shared" si="0"/>
        <v>0</v>
      </c>
      <c r="AT21" s="277"/>
      <c r="AU21" s="278"/>
    </row>
    <row r="22" spans="1:47" s="268" customFormat="1" ht="16.95" customHeight="1">
      <c r="A22" s="1891"/>
      <c r="B22" s="1891"/>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307">
        <f t="shared" si="1"/>
        <v>0</v>
      </c>
      <c r="AI22" s="307">
        <f t="shared" si="2"/>
        <v>0</v>
      </c>
      <c r="AJ22" s="307">
        <f t="shared" si="3"/>
        <v>0</v>
      </c>
      <c r="AK22" s="307">
        <f t="shared" si="4"/>
        <v>0</v>
      </c>
      <c r="AL22" s="307">
        <f t="shared" si="5"/>
        <v>0</v>
      </c>
      <c r="AM22" s="307">
        <f t="shared" si="6"/>
        <v>0</v>
      </c>
      <c r="AN22" s="307">
        <f t="shared" si="7"/>
        <v>0</v>
      </c>
      <c r="AO22" s="307">
        <f t="shared" si="8"/>
        <v>0</v>
      </c>
      <c r="AP22" s="307">
        <f t="shared" si="9"/>
        <v>0</v>
      </c>
      <c r="AQ22" s="307">
        <f t="shared" si="10"/>
        <v>0</v>
      </c>
      <c r="AR22" s="307">
        <f t="shared" si="11"/>
        <v>0</v>
      </c>
      <c r="AS22" s="307">
        <f t="shared" si="0"/>
        <v>0</v>
      </c>
      <c r="AT22" s="277"/>
      <c r="AU22" s="278"/>
    </row>
    <row r="23" spans="1:47" s="268" customFormat="1" ht="16.95" customHeight="1">
      <c r="A23" s="1891"/>
      <c r="B23" s="1891"/>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307">
        <f t="shared" si="1"/>
        <v>0</v>
      </c>
      <c r="AI23" s="307">
        <f t="shared" si="2"/>
        <v>0</v>
      </c>
      <c r="AJ23" s="307">
        <f t="shared" si="3"/>
        <v>0</v>
      </c>
      <c r="AK23" s="307">
        <f t="shared" si="4"/>
        <v>0</v>
      </c>
      <c r="AL23" s="307">
        <f t="shared" si="5"/>
        <v>0</v>
      </c>
      <c r="AM23" s="307">
        <f t="shared" si="6"/>
        <v>0</v>
      </c>
      <c r="AN23" s="307">
        <f t="shared" si="7"/>
        <v>0</v>
      </c>
      <c r="AO23" s="307">
        <f t="shared" si="8"/>
        <v>0</v>
      </c>
      <c r="AP23" s="307">
        <f t="shared" si="9"/>
        <v>0</v>
      </c>
      <c r="AQ23" s="307">
        <f t="shared" si="10"/>
        <v>0</v>
      </c>
      <c r="AR23" s="307">
        <f t="shared" si="11"/>
        <v>0</v>
      </c>
      <c r="AS23" s="307">
        <f t="shared" si="0"/>
        <v>0</v>
      </c>
      <c r="AT23" s="277"/>
      <c r="AU23" s="278"/>
    </row>
    <row r="24" spans="1:47" s="268" customFormat="1" ht="16.95" customHeight="1">
      <c r="A24" s="1891"/>
      <c r="B24" s="1891"/>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307">
        <f t="shared" si="1"/>
        <v>0</v>
      </c>
      <c r="AI24" s="307">
        <f t="shared" si="2"/>
        <v>0</v>
      </c>
      <c r="AJ24" s="307">
        <f t="shared" si="3"/>
        <v>0</v>
      </c>
      <c r="AK24" s="307">
        <f t="shared" si="4"/>
        <v>0</v>
      </c>
      <c r="AL24" s="307">
        <f t="shared" si="5"/>
        <v>0</v>
      </c>
      <c r="AM24" s="307">
        <f t="shared" si="6"/>
        <v>0</v>
      </c>
      <c r="AN24" s="307">
        <f t="shared" si="7"/>
        <v>0</v>
      </c>
      <c r="AO24" s="307">
        <f t="shared" si="8"/>
        <v>0</v>
      </c>
      <c r="AP24" s="307">
        <f t="shared" si="9"/>
        <v>0</v>
      </c>
      <c r="AQ24" s="307">
        <f t="shared" si="10"/>
        <v>0</v>
      </c>
      <c r="AR24" s="307">
        <f t="shared" si="11"/>
        <v>0</v>
      </c>
      <c r="AS24" s="307">
        <f t="shared" si="0"/>
        <v>0</v>
      </c>
      <c r="AT24" s="277"/>
      <c r="AU24" s="278"/>
    </row>
    <row r="25" spans="1:47" s="268" customFormat="1" ht="16.95" customHeight="1">
      <c r="A25" s="1891"/>
      <c r="B25" s="1891"/>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307">
        <f t="shared" si="1"/>
        <v>0</v>
      </c>
      <c r="AI25" s="307">
        <f t="shared" si="2"/>
        <v>0</v>
      </c>
      <c r="AJ25" s="307">
        <f t="shared" si="3"/>
        <v>0</v>
      </c>
      <c r="AK25" s="307">
        <f t="shared" si="4"/>
        <v>0</v>
      </c>
      <c r="AL25" s="307">
        <f t="shared" si="5"/>
        <v>0</v>
      </c>
      <c r="AM25" s="307">
        <f t="shared" si="6"/>
        <v>0</v>
      </c>
      <c r="AN25" s="307">
        <f t="shared" si="7"/>
        <v>0</v>
      </c>
      <c r="AO25" s="307">
        <f t="shared" si="8"/>
        <v>0</v>
      </c>
      <c r="AP25" s="307">
        <f t="shared" si="9"/>
        <v>0</v>
      </c>
      <c r="AQ25" s="307">
        <f t="shared" si="10"/>
        <v>0</v>
      </c>
      <c r="AR25" s="307">
        <f t="shared" si="11"/>
        <v>0</v>
      </c>
      <c r="AS25" s="307">
        <f t="shared" si="0"/>
        <v>0</v>
      </c>
      <c r="AT25" s="277"/>
      <c r="AU25" s="278"/>
    </row>
    <row r="26" spans="1:47" s="268" customFormat="1" ht="16.95" customHeight="1">
      <c r="A26" s="1891"/>
      <c r="B26" s="1891"/>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307">
        <f t="shared" si="1"/>
        <v>0</v>
      </c>
      <c r="AI26" s="307">
        <f t="shared" si="2"/>
        <v>0</v>
      </c>
      <c r="AJ26" s="307">
        <f t="shared" si="3"/>
        <v>0</v>
      </c>
      <c r="AK26" s="307">
        <f t="shared" si="4"/>
        <v>0</v>
      </c>
      <c r="AL26" s="307">
        <f t="shared" si="5"/>
        <v>0</v>
      </c>
      <c r="AM26" s="307">
        <f t="shared" si="6"/>
        <v>0</v>
      </c>
      <c r="AN26" s="307">
        <f t="shared" si="7"/>
        <v>0</v>
      </c>
      <c r="AO26" s="307">
        <f t="shared" si="8"/>
        <v>0</v>
      </c>
      <c r="AP26" s="307">
        <f t="shared" si="9"/>
        <v>0</v>
      </c>
      <c r="AQ26" s="307">
        <f t="shared" si="10"/>
        <v>0</v>
      </c>
      <c r="AR26" s="307">
        <f t="shared" si="11"/>
        <v>0</v>
      </c>
      <c r="AS26" s="307">
        <f t="shared" si="0"/>
        <v>0</v>
      </c>
      <c r="AT26" s="277"/>
      <c r="AU26" s="278"/>
    </row>
    <row r="27" spans="1:47" s="268" customFormat="1" ht="16.95" customHeight="1">
      <c r="A27" s="1891"/>
      <c r="B27" s="1891"/>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307">
        <f t="shared" si="1"/>
        <v>0</v>
      </c>
      <c r="AI27" s="307">
        <f t="shared" si="2"/>
        <v>0</v>
      </c>
      <c r="AJ27" s="307">
        <f t="shared" si="3"/>
        <v>0</v>
      </c>
      <c r="AK27" s="307">
        <f t="shared" si="4"/>
        <v>0</v>
      </c>
      <c r="AL27" s="307">
        <f t="shared" si="5"/>
        <v>0</v>
      </c>
      <c r="AM27" s="307">
        <f t="shared" si="6"/>
        <v>0</v>
      </c>
      <c r="AN27" s="307">
        <f t="shared" si="7"/>
        <v>0</v>
      </c>
      <c r="AO27" s="307">
        <f t="shared" si="8"/>
        <v>0</v>
      </c>
      <c r="AP27" s="307">
        <f t="shared" si="9"/>
        <v>0</v>
      </c>
      <c r="AQ27" s="307">
        <f t="shared" si="10"/>
        <v>0</v>
      </c>
      <c r="AR27" s="307">
        <f t="shared" si="11"/>
        <v>0</v>
      </c>
      <c r="AS27" s="307">
        <f t="shared" si="0"/>
        <v>0</v>
      </c>
      <c r="AT27" s="277"/>
      <c r="AU27" s="277"/>
    </row>
    <row r="28" spans="1:47" s="268" customFormat="1" ht="16.95" customHeight="1">
      <c r="A28" s="1914"/>
      <c r="B28" s="1914"/>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307">
        <f t="shared" si="1"/>
        <v>0</v>
      </c>
      <c r="AI28" s="307">
        <f t="shared" si="2"/>
        <v>0</v>
      </c>
      <c r="AJ28" s="307">
        <f t="shared" si="3"/>
        <v>0</v>
      </c>
      <c r="AK28" s="307">
        <f t="shared" si="4"/>
        <v>0</v>
      </c>
      <c r="AL28" s="307">
        <f t="shared" si="5"/>
        <v>0</v>
      </c>
      <c r="AM28" s="307">
        <f t="shared" si="6"/>
        <v>0</v>
      </c>
      <c r="AN28" s="307">
        <f t="shared" si="7"/>
        <v>0</v>
      </c>
      <c r="AO28" s="307">
        <f t="shared" si="8"/>
        <v>0</v>
      </c>
      <c r="AP28" s="307">
        <f t="shared" si="9"/>
        <v>0</v>
      </c>
      <c r="AQ28" s="307">
        <f t="shared" si="10"/>
        <v>0</v>
      </c>
      <c r="AR28" s="307">
        <f t="shared" si="11"/>
        <v>0</v>
      </c>
      <c r="AS28" s="307">
        <f t="shared" si="0"/>
        <v>0</v>
      </c>
      <c r="AT28" s="277"/>
      <c r="AU28" s="277"/>
    </row>
    <row r="29" spans="1:47" s="268" customFormat="1" ht="16.95" customHeight="1">
      <c r="A29" s="1915" t="s">
        <v>11</v>
      </c>
      <c r="B29" s="278" t="s">
        <v>215</v>
      </c>
      <c r="C29" s="307">
        <f>COUNTIF(C9:C28,$B$29)</f>
        <v>0</v>
      </c>
      <c r="D29" s="307">
        <f t="shared" ref="D29:AG29" si="12">COUNTIF(D9:D28,$B$29)</f>
        <v>0</v>
      </c>
      <c r="E29" s="307">
        <f t="shared" si="12"/>
        <v>0</v>
      </c>
      <c r="F29" s="307">
        <f t="shared" si="12"/>
        <v>0</v>
      </c>
      <c r="G29" s="307">
        <f t="shared" si="12"/>
        <v>0</v>
      </c>
      <c r="H29" s="307">
        <f t="shared" si="12"/>
        <v>0</v>
      </c>
      <c r="I29" s="307">
        <f t="shared" si="12"/>
        <v>0</v>
      </c>
      <c r="J29" s="307">
        <f t="shared" si="12"/>
        <v>0</v>
      </c>
      <c r="K29" s="307">
        <f t="shared" si="12"/>
        <v>0</v>
      </c>
      <c r="L29" s="307">
        <f t="shared" si="12"/>
        <v>0</v>
      </c>
      <c r="M29" s="307">
        <f t="shared" si="12"/>
        <v>0</v>
      </c>
      <c r="N29" s="307">
        <f t="shared" si="12"/>
        <v>0</v>
      </c>
      <c r="O29" s="307">
        <f t="shared" si="12"/>
        <v>0</v>
      </c>
      <c r="P29" s="307">
        <f t="shared" si="12"/>
        <v>0</v>
      </c>
      <c r="Q29" s="307">
        <f t="shared" si="12"/>
        <v>0</v>
      </c>
      <c r="R29" s="307">
        <f t="shared" si="12"/>
        <v>0</v>
      </c>
      <c r="S29" s="307">
        <f t="shared" si="12"/>
        <v>0</v>
      </c>
      <c r="T29" s="307">
        <f t="shared" si="12"/>
        <v>0</v>
      </c>
      <c r="U29" s="307">
        <f t="shared" si="12"/>
        <v>0</v>
      </c>
      <c r="V29" s="307">
        <f t="shared" si="12"/>
        <v>0</v>
      </c>
      <c r="W29" s="307">
        <f t="shared" si="12"/>
        <v>0</v>
      </c>
      <c r="X29" s="307">
        <f t="shared" si="12"/>
        <v>0</v>
      </c>
      <c r="Y29" s="307">
        <f t="shared" si="12"/>
        <v>0</v>
      </c>
      <c r="Z29" s="307">
        <f t="shared" si="12"/>
        <v>0</v>
      </c>
      <c r="AA29" s="307">
        <f t="shared" si="12"/>
        <v>0</v>
      </c>
      <c r="AB29" s="307">
        <f t="shared" si="12"/>
        <v>0</v>
      </c>
      <c r="AC29" s="307">
        <f t="shared" si="12"/>
        <v>0</v>
      </c>
      <c r="AD29" s="307">
        <f t="shared" si="12"/>
        <v>0</v>
      </c>
      <c r="AE29" s="307">
        <f t="shared" si="12"/>
        <v>0</v>
      </c>
      <c r="AF29" s="307">
        <f t="shared" si="12"/>
        <v>0</v>
      </c>
      <c r="AG29" s="307">
        <f t="shared" si="12"/>
        <v>0</v>
      </c>
      <c r="AH29" s="279" t="s">
        <v>12</v>
      </c>
      <c r="AI29" s="280"/>
      <c r="AJ29" s="280"/>
      <c r="AK29" s="280"/>
      <c r="AL29" s="280"/>
      <c r="AM29" s="280"/>
      <c r="AN29" s="280"/>
      <c r="AO29" s="280"/>
      <c r="AP29" s="280"/>
      <c r="AQ29" s="280"/>
      <c r="AR29" s="281"/>
      <c r="AS29" s="279" t="s">
        <v>13</v>
      </c>
      <c r="AT29" s="282"/>
      <c r="AU29" s="283"/>
    </row>
    <row r="30" spans="1:47" s="268" customFormat="1" ht="16.95" customHeight="1">
      <c r="A30" s="1916"/>
      <c r="B30" s="278" t="s">
        <v>216</v>
      </c>
      <c r="C30" s="307">
        <f>COUNTIF(C9:C28,$B$30)</f>
        <v>0</v>
      </c>
      <c r="D30" s="307">
        <f t="shared" ref="D30:AG30" si="13">COUNTIF(D9:D28,$B$30)</f>
        <v>0</v>
      </c>
      <c r="E30" s="307">
        <f t="shared" si="13"/>
        <v>0</v>
      </c>
      <c r="F30" s="307">
        <f t="shared" si="13"/>
        <v>0</v>
      </c>
      <c r="G30" s="307">
        <f t="shared" si="13"/>
        <v>0</v>
      </c>
      <c r="H30" s="307">
        <f t="shared" si="13"/>
        <v>0</v>
      </c>
      <c r="I30" s="307">
        <f t="shared" si="13"/>
        <v>0</v>
      </c>
      <c r="J30" s="307">
        <f t="shared" si="13"/>
        <v>0</v>
      </c>
      <c r="K30" s="307">
        <f t="shared" si="13"/>
        <v>0</v>
      </c>
      <c r="L30" s="307">
        <f t="shared" si="13"/>
        <v>0</v>
      </c>
      <c r="M30" s="307">
        <f t="shared" si="13"/>
        <v>0</v>
      </c>
      <c r="N30" s="307">
        <f t="shared" si="13"/>
        <v>0</v>
      </c>
      <c r="O30" s="307">
        <f t="shared" si="13"/>
        <v>0</v>
      </c>
      <c r="P30" s="307">
        <f t="shared" si="13"/>
        <v>0</v>
      </c>
      <c r="Q30" s="307">
        <f t="shared" si="13"/>
        <v>0</v>
      </c>
      <c r="R30" s="307">
        <f t="shared" si="13"/>
        <v>0</v>
      </c>
      <c r="S30" s="307">
        <f t="shared" si="13"/>
        <v>0</v>
      </c>
      <c r="T30" s="307">
        <f t="shared" si="13"/>
        <v>0</v>
      </c>
      <c r="U30" s="307">
        <f t="shared" si="13"/>
        <v>0</v>
      </c>
      <c r="V30" s="307">
        <f t="shared" si="13"/>
        <v>0</v>
      </c>
      <c r="W30" s="307">
        <f t="shared" si="13"/>
        <v>0</v>
      </c>
      <c r="X30" s="307">
        <f t="shared" si="13"/>
        <v>0</v>
      </c>
      <c r="Y30" s="307">
        <f t="shared" si="13"/>
        <v>0</v>
      </c>
      <c r="Z30" s="307">
        <f t="shared" si="13"/>
        <v>0</v>
      </c>
      <c r="AA30" s="307">
        <f t="shared" si="13"/>
        <v>0</v>
      </c>
      <c r="AB30" s="307">
        <f t="shared" si="13"/>
        <v>0</v>
      </c>
      <c r="AC30" s="307">
        <f t="shared" si="13"/>
        <v>0</v>
      </c>
      <c r="AD30" s="307">
        <f t="shared" si="13"/>
        <v>0</v>
      </c>
      <c r="AE30" s="307">
        <f t="shared" si="13"/>
        <v>0</v>
      </c>
      <c r="AF30" s="307">
        <f t="shared" si="13"/>
        <v>0</v>
      </c>
      <c r="AG30" s="307">
        <f t="shared" si="13"/>
        <v>0</v>
      </c>
      <c r="AH30" s="284"/>
      <c r="AI30" s="285" t="s">
        <v>217</v>
      </c>
      <c r="AJ30" s="1895"/>
      <c r="AK30" s="1895"/>
      <c r="AN30" s="285" t="s">
        <v>511</v>
      </c>
      <c r="AO30" s="1888" t="s">
        <v>295</v>
      </c>
      <c r="AP30" s="1888"/>
      <c r="AQ30" s="285"/>
      <c r="AR30" s="286"/>
      <c r="AS30" s="1918" t="s">
        <v>292</v>
      </c>
      <c r="AT30" s="1919"/>
      <c r="AU30" s="1920"/>
    </row>
    <row r="31" spans="1:47" s="268" customFormat="1" ht="16.95" customHeight="1">
      <c r="A31" s="1916"/>
      <c r="B31" s="278" t="s">
        <v>218</v>
      </c>
      <c r="C31" s="307">
        <f>COUNTIF(C9:C28,$B$31)</f>
        <v>0</v>
      </c>
      <c r="D31" s="307">
        <f t="shared" ref="D31:AG31" si="14">COUNTIF(D9:D28,$B$31)</f>
        <v>0</v>
      </c>
      <c r="E31" s="307">
        <f t="shared" si="14"/>
        <v>0</v>
      </c>
      <c r="F31" s="307">
        <f t="shared" si="14"/>
        <v>0</v>
      </c>
      <c r="G31" s="307">
        <f t="shared" si="14"/>
        <v>0</v>
      </c>
      <c r="H31" s="307">
        <f t="shared" si="14"/>
        <v>0</v>
      </c>
      <c r="I31" s="307">
        <f t="shared" si="14"/>
        <v>0</v>
      </c>
      <c r="J31" s="307">
        <f t="shared" si="14"/>
        <v>0</v>
      </c>
      <c r="K31" s="307">
        <f t="shared" si="14"/>
        <v>0</v>
      </c>
      <c r="L31" s="307">
        <f t="shared" si="14"/>
        <v>0</v>
      </c>
      <c r="M31" s="307">
        <f t="shared" si="14"/>
        <v>0</v>
      </c>
      <c r="N31" s="307">
        <f t="shared" si="14"/>
        <v>0</v>
      </c>
      <c r="O31" s="307">
        <f t="shared" si="14"/>
        <v>0</v>
      </c>
      <c r="P31" s="307">
        <f t="shared" si="14"/>
        <v>0</v>
      </c>
      <c r="Q31" s="307">
        <f t="shared" si="14"/>
        <v>0</v>
      </c>
      <c r="R31" s="307">
        <f t="shared" si="14"/>
        <v>0</v>
      </c>
      <c r="S31" s="307">
        <f t="shared" si="14"/>
        <v>0</v>
      </c>
      <c r="T31" s="307">
        <f t="shared" si="14"/>
        <v>0</v>
      </c>
      <c r="U31" s="307">
        <f t="shared" si="14"/>
        <v>0</v>
      </c>
      <c r="V31" s="307">
        <f t="shared" si="14"/>
        <v>0</v>
      </c>
      <c r="W31" s="307">
        <f t="shared" si="14"/>
        <v>0</v>
      </c>
      <c r="X31" s="307">
        <f t="shared" si="14"/>
        <v>0</v>
      </c>
      <c r="Y31" s="307">
        <f t="shared" si="14"/>
        <v>0</v>
      </c>
      <c r="Z31" s="307">
        <f t="shared" si="14"/>
        <v>0</v>
      </c>
      <c r="AA31" s="307">
        <f t="shared" si="14"/>
        <v>0</v>
      </c>
      <c r="AB31" s="307">
        <f t="shared" si="14"/>
        <v>0</v>
      </c>
      <c r="AC31" s="307">
        <f t="shared" si="14"/>
        <v>0</v>
      </c>
      <c r="AD31" s="307">
        <f t="shared" si="14"/>
        <v>0</v>
      </c>
      <c r="AE31" s="307">
        <f t="shared" si="14"/>
        <v>0</v>
      </c>
      <c r="AF31" s="307">
        <f t="shared" si="14"/>
        <v>0</v>
      </c>
      <c r="AG31" s="307">
        <f t="shared" si="14"/>
        <v>0</v>
      </c>
      <c r="AH31" s="284"/>
      <c r="AI31" s="285" t="s">
        <v>219</v>
      </c>
      <c r="AJ31" s="1895"/>
      <c r="AK31" s="1895"/>
      <c r="AN31" s="285" t="s">
        <v>512</v>
      </c>
      <c r="AO31" s="1888" t="s">
        <v>227</v>
      </c>
      <c r="AP31" s="1888"/>
      <c r="AQ31" s="285"/>
      <c r="AR31" s="286"/>
      <c r="AS31" s="287"/>
      <c r="AT31" s="288" t="s">
        <v>6</v>
      </c>
      <c r="AU31" s="289"/>
    </row>
    <row r="32" spans="1:47" s="268" customFormat="1" ht="16.95" customHeight="1">
      <c r="A32" s="1916"/>
      <c r="B32" s="278" t="s">
        <v>220</v>
      </c>
      <c r="C32" s="307">
        <f>COUNTIF(C9:C28,$B$32)</f>
        <v>0</v>
      </c>
      <c r="D32" s="307">
        <f t="shared" ref="D32:AG32" si="15">COUNTIF(D9:D28,$B$32)</f>
        <v>0</v>
      </c>
      <c r="E32" s="307">
        <f t="shared" si="15"/>
        <v>0</v>
      </c>
      <c r="F32" s="307">
        <f t="shared" si="15"/>
        <v>0</v>
      </c>
      <c r="G32" s="307">
        <f t="shared" si="15"/>
        <v>0</v>
      </c>
      <c r="H32" s="307">
        <f t="shared" si="15"/>
        <v>0</v>
      </c>
      <c r="I32" s="307">
        <f t="shared" si="15"/>
        <v>0</v>
      </c>
      <c r="J32" s="307">
        <f t="shared" si="15"/>
        <v>0</v>
      </c>
      <c r="K32" s="307">
        <f t="shared" si="15"/>
        <v>0</v>
      </c>
      <c r="L32" s="307">
        <f t="shared" si="15"/>
        <v>0</v>
      </c>
      <c r="M32" s="307">
        <f t="shared" si="15"/>
        <v>0</v>
      </c>
      <c r="N32" s="307">
        <f t="shared" si="15"/>
        <v>0</v>
      </c>
      <c r="O32" s="307">
        <f t="shared" si="15"/>
        <v>0</v>
      </c>
      <c r="P32" s="307">
        <f t="shared" si="15"/>
        <v>0</v>
      </c>
      <c r="Q32" s="307">
        <f t="shared" si="15"/>
        <v>0</v>
      </c>
      <c r="R32" s="307">
        <f t="shared" si="15"/>
        <v>0</v>
      </c>
      <c r="S32" s="307">
        <f t="shared" si="15"/>
        <v>0</v>
      </c>
      <c r="T32" s="307">
        <f t="shared" si="15"/>
        <v>0</v>
      </c>
      <c r="U32" s="307">
        <f t="shared" si="15"/>
        <v>0</v>
      </c>
      <c r="V32" s="307">
        <f t="shared" si="15"/>
        <v>0</v>
      </c>
      <c r="W32" s="307">
        <f t="shared" si="15"/>
        <v>0</v>
      </c>
      <c r="X32" s="307">
        <f t="shared" si="15"/>
        <v>0</v>
      </c>
      <c r="Y32" s="307">
        <f t="shared" si="15"/>
        <v>0</v>
      </c>
      <c r="Z32" s="307">
        <f t="shared" si="15"/>
        <v>0</v>
      </c>
      <c r="AA32" s="307">
        <f t="shared" si="15"/>
        <v>0</v>
      </c>
      <c r="AB32" s="307">
        <f t="shared" si="15"/>
        <v>0</v>
      </c>
      <c r="AC32" s="307">
        <f t="shared" si="15"/>
        <v>0</v>
      </c>
      <c r="AD32" s="307">
        <f t="shared" si="15"/>
        <v>0</v>
      </c>
      <c r="AE32" s="307">
        <f t="shared" si="15"/>
        <v>0</v>
      </c>
      <c r="AF32" s="307">
        <f t="shared" si="15"/>
        <v>0</v>
      </c>
      <c r="AG32" s="307">
        <f t="shared" si="15"/>
        <v>0</v>
      </c>
      <c r="AH32" s="284"/>
      <c r="AI32" s="285" t="s">
        <v>221</v>
      </c>
      <c r="AJ32" s="1895"/>
      <c r="AK32" s="1895"/>
      <c r="AO32" s="1889"/>
      <c r="AP32" s="1889"/>
      <c r="AR32" s="285"/>
      <c r="AS32" s="287"/>
      <c r="AT32" s="288" t="s">
        <v>326</v>
      </c>
      <c r="AU32" s="289"/>
    </row>
    <row r="33" spans="1:47" s="268" customFormat="1" ht="16.95" customHeight="1">
      <c r="A33" s="1916"/>
      <c r="B33" s="278" t="s">
        <v>222</v>
      </c>
      <c r="C33" s="307">
        <f>COUNTIF(C9:C28,$B$33)</f>
        <v>0</v>
      </c>
      <c r="D33" s="307">
        <f t="shared" ref="D33:AG33" si="16">COUNTIF(D9:D28,$B$33)</f>
        <v>0</v>
      </c>
      <c r="E33" s="307">
        <f t="shared" si="16"/>
        <v>0</v>
      </c>
      <c r="F33" s="307">
        <f t="shared" si="16"/>
        <v>0</v>
      </c>
      <c r="G33" s="307">
        <f t="shared" si="16"/>
        <v>0</v>
      </c>
      <c r="H33" s="307">
        <f t="shared" si="16"/>
        <v>0</v>
      </c>
      <c r="I33" s="307">
        <f t="shared" si="16"/>
        <v>0</v>
      </c>
      <c r="J33" s="307">
        <f t="shared" si="16"/>
        <v>0</v>
      </c>
      <c r="K33" s="307">
        <f t="shared" si="16"/>
        <v>0</v>
      </c>
      <c r="L33" s="307">
        <f t="shared" si="16"/>
        <v>0</v>
      </c>
      <c r="M33" s="307">
        <f t="shared" si="16"/>
        <v>0</v>
      </c>
      <c r="N33" s="307">
        <f t="shared" si="16"/>
        <v>0</v>
      </c>
      <c r="O33" s="307">
        <f t="shared" si="16"/>
        <v>0</v>
      </c>
      <c r="P33" s="307">
        <f t="shared" si="16"/>
        <v>0</v>
      </c>
      <c r="Q33" s="307">
        <f t="shared" si="16"/>
        <v>0</v>
      </c>
      <c r="R33" s="307">
        <f t="shared" si="16"/>
        <v>0</v>
      </c>
      <c r="S33" s="307">
        <f t="shared" si="16"/>
        <v>0</v>
      </c>
      <c r="T33" s="307">
        <f t="shared" si="16"/>
        <v>0</v>
      </c>
      <c r="U33" s="307">
        <f t="shared" si="16"/>
        <v>0</v>
      </c>
      <c r="V33" s="307">
        <f t="shared" si="16"/>
        <v>0</v>
      </c>
      <c r="W33" s="307">
        <f t="shared" si="16"/>
        <v>0</v>
      </c>
      <c r="X33" s="307">
        <f t="shared" si="16"/>
        <v>0</v>
      </c>
      <c r="Y33" s="307">
        <f t="shared" si="16"/>
        <v>0</v>
      </c>
      <c r="Z33" s="307">
        <f t="shared" si="16"/>
        <v>0</v>
      </c>
      <c r="AA33" s="307">
        <f t="shared" si="16"/>
        <v>0</v>
      </c>
      <c r="AB33" s="307">
        <f t="shared" si="16"/>
        <v>0</v>
      </c>
      <c r="AC33" s="307">
        <f t="shared" si="16"/>
        <v>0</v>
      </c>
      <c r="AD33" s="307">
        <f t="shared" si="16"/>
        <v>0</v>
      </c>
      <c r="AE33" s="307">
        <f t="shared" si="16"/>
        <v>0</v>
      </c>
      <c r="AF33" s="307">
        <f t="shared" si="16"/>
        <v>0</v>
      </c>
      <c r="AG33" s="307">
        <f t="shared" si="16"/>
        <v>0</v>
      </c>
      <c r="AH33" s="284"/>
      <c r="AI33" s="285" t="s">
        <v>223</v>
      </c>
      <c r="AJ33" s="1895"/>
      <c r="AK33" s="1895"/>
      <c r="AN33" s="285" t="s">
        <v>320</v>
      </c>
      <c r="AO33" s="285"/>
      <c r="AP33" s="285"/>
      <c r="AQ33" s="285"/>
      <c r="AR33" s="285"/>
      <c r="AS33" s="287"/>
      <c r="AT33" s="288" t="s">
        <v>555</v>
      </c>
      <c r="AU33" s="289"/>
    </row>
    <row r="34" spans="1:47" s="268" customFormat="1" ht="16.95" customHeight="1">
      <c r="A34" s="1916"/>
      <c r="B34" s="278" t="s">
        <v>224</v>
      </c>
      <c r="C34" s="307">
        <f>COUNTIF(C9:C28,$B$34)</f>
        <v>0</v>
      </c>
      <c r="D34" s="307">
        <f t="shared" ref="D34:AG34" si="17">COUNTIF(D9:D28,$B$34)</f>
        <v>0</v>
      </c>
      <c r="E34" s="307">
        <f t="shared" si="17"/>
        <v>0</v>
      </c>
      <c r="F34" s="307">
        <f t="shared" si="17"/>
        <v>0</v>
      </c>
      <c r="G34" s="307">
        <f t="shared" si="17"/>
        <v>0</v>
      </c>
      <c r="H34" s="307">
        <f t="shared" si="17"/>
        <v>0</v>
      </c>
      <c r="I34" s="307">
        <f t="shared" si="17"/>
        <v>0</v>
      </c>
      <c r="J34" s="307">
        <f t="shared" si="17"/>
        <v>0</v>
      </c>
      <c r="K34" s="307">
        <f t="shared" si="17"/>
        <v>0</v>
      </c>
      <c r="L34" s="307">
        <f t="shared" si="17"/>
        <v>0</v>
      </c>
      <c r="M34" s="307">
        <f t="shared" si="17"/>
        <v>0</v>
      </c>
      <c r="N34" s="307">
        <f t="shared" si="17"/>
        <v>0</v>
      </c>
      <c r="O34" s="307">
        <f t="shared" si="17"/>
        <v>0</v>
      </c>
      <c r="P34" s="307">
        <f t="shared" si="17"/>
        <v>0</v>
      </c>
      <c r="Q34" s="307">
        <f t="shared" si="17"/>
        <v>0</v>
      </c>
      <c r="R34" s="307">
        <f t="shared" si="17"/>
        <v>0</v>
      </c>
      <c r="S34" s="307">
        <f t="shared" si="17"/>
        <v>0</v>
      </c>
      <c r="T34" s="307">
        <f t="shared" si="17"/>
        <v>0</v>
      </c>
      <c r="U34" s="307">
        <f t="shared" si="17"/>
        <v>0</v>
      </c>
      <c r="V34" s="307">
        <f t="shared" si="17"/>
        <v>0</v>
      </c>
      <c r="W34" s="307">
        <f t="shared" si="17"/>
        <v>0</v>
      </c>
      <c r="X34" s="307">
        <f t="shared" si="17"/>
        <v>0</v>
      </c>
      <c r="Y34" s="307">
        <f t="shared" si="17"/>
        <v>0</v>
      </c>
      <c r="Z34" s="307">
        <f t="shared" si="17"/>
        <v>0</v>
      </c>
      <c r="AA34" s="307">
        <f t="shared" si="17"/>
        <v>0</v>
      </c>
      <c r="AB34" s="307">
        <f t="shared" si="17"/>
        <v>0</v>
      </c>
      <c r="AC34" s="307">
        <f t="shared" si="17"/>
        <v>0</v>
      </c>
      <c r="AD34" s="307">
        <f t="shared" si="17"/>
        <v>0</v>
      </c>
      <c r="AE34" s="307">
        <f t="shared" si="17"/>
        <v>0</v>
      </c>
      <c r="AF34" s="307">
        <f t="shared" si="17"/>
        <v>0</v>
      </c>
      <c r="AG34" s="307">
        <f t="shared" si="17"/>
        <v>0</v>
      </c>
      <c r="AH34" s="284"/>
      <c r="AI34" s="285" t="s">
        <v>225</v>
      </c>
      <c r="AJ34" s="1895"/>
      <c r="AK34" s="1895"/>
      <c r="AN34" s="285" t="s">
        <v>294</v>
      </c>
      <c r="AO34" s="285"/>
      <c r="AP34" s="285"/>
      <c r="AQ34" s="285"/>
      <c r="AR34" s="285"/>
      <c r="AS34" s="1912"/>
      <c r="AT34" s="280" t="s">
        <v>293</v>
      </c>
      <c r="AU34" s="283"/>
    </row>
    <row r="35" spans="1:47" s="268" customFormat="1" ht="16.95" customHeight="1">
      <c r="A35" s="1916"/>
      <c r="B35" s="278" t="s">
        <v>228</v>
      </c>
      <c r="C35" s="307">
        <f>COUNTIF(C9:C28,$B$35)</f>
        <v>0</v>
      </c>
      <c r="D35" s="307">
        <f t="shared" ref="D35:AG35" si="18">COUNTIF(D9:D28,$B$35)</f>
        <v>0</v>
      </c>
      <c r="E35" s="307">
        <f t="shared" si="18"/>
        <v>0</v>
      </c>
      <c r="F35" s="307">
        <f t="shared" si="18"/>
        <v>0</v>
      </c>
      <c r="G35" s="307">
        <f t="shared" si="18"/>
        <v>0</v>
      </c>
      <c r="H35" s="307">
        <f t="shared" si="18"/>
        <v>0</v>
      </c>
      <c r="I35" s="307">
        <f t="shared" si="18"/>
        <v>0</v>
      </c>
      <c r="J35" s="307">
        <f t="shared" si="18"/>
        <v>0</v>
      </c>
      <c r="K35" s="307">
        <f t="shared" si="18"/>
        <v>0</v>
      </c>
      <c r="L35" s="307">
        <f t="shared" si="18"/>
        <v>0</v>
      </c>
      <c r="M35" s="307">
        <f t="shared" si="18"/>
        <v>0</v>
      </c>
      <c r="N35" s="307">
        <f t="shared" si="18"/>
        <v>0</v>
      </c>
      <c r="O35" s="307">
        <f t="shared" si="18"/>
        <v>0</v>
      </c>
      <c r="P35" s="307">
        <f t="shared" si="18"/>
        <v>0</v>
      </c>
      <c r="Q35" s="307">
        <f t="shared" si="18"/>
        <v>0</v>
      </c>
      <c r="R35" s="307">
        <f t="shared" si="18"/>
        <v>0</v>
      </c>
      <c r="S35" s="307">
        <f t="shared" si="18"/>
        <v>0</v>
      </c>
      <c r="T35" s="307">
        <f t="shared" si="18"/>
        <v>0</v>
      </c>
      <c r="U35" s="307">
        <f t="shared" si="18"/>
        <v>0</v>
      </c>
      <c r="V35" s="307">
        <f t="shared" si="18"/>
        <v>0</v>
      </c>
      <c r="W35" s="307">
        <f t="shared" si="18"/>
        <v>0</v>
      </c>
      <c r="X35" s="307">
        <f t="shared" si="18"/>
        <v>0</v>
      </c>
      <c r="Y35" s="307">
        <f t="shared" si="18"/>
        <v>0</v>
      </c>
      <c r="Z35" s="307">
        <f t="shared" si="18"/>
        <v>0</v>
      </c>
      <c r="AA35" s="307">
        <f t="shared" si="18"/>
        <v>0</v>
      </c>
      <c r="AB35" s="307">
        <f t="shared" si="18"/>
        <v>0</v>
      </c>
      <c r="AC35" s="307">
        <f t="shared" si="18"/>
        <v>0</v>
      </c>
      <c r="AD35" s="307">
        <f t="shared" si="18"/>
        <v>0</v>
      </c>
      <c r="AE35" s="307">
        <f t="shared" si="18"/>
        <v>0</v>
      </c>
      <c r="AF35" s="307">
        <f t="shared" si="18"/>
        <v>0</v>
      </c>
      <c r="AG35" s="307">
        <f t="shared" si="18"/>
        <v>0</v>
      </c>
      <c r="AH35" s="284"/>
      <c r="AI35" s="285" t="s">
        <v>229</v>
      </c>
      <c r="AJ35" s="1895"/>
      <c r="AK35" s="1895"/>
      <c r="AN35" s="285" t="s">
        <v>230</v>
      </c>
      <c r="AO35" s="285"/>
      <c r="AP35" s="285"/>
      <c r="AQ35" s="285"/>
      <c r="AR35" s="285"/>
      <c r="AS35" s="1913"/>
      <c r="AT35" s="290" t="s">
        <v>231</v>
      </c>
      <c r="AU35" s="291"/>
    </row>
    <row r="36" spans="1:47" s="268" customFormat="1" ht="16.95" customHeight="1">
      <c r="A36" s="1916"/>
      <c r="B36" s="278" t="s">
        <v>232</v>
      </c>
      <c r="C36" s="307">
        <f>COUNTIF(C9:C28,$B$36)</f>
        <v>0</v>
      </c>
      <c r="D36" s="307">
        <f t="shared" ref="D36:AG36" si="19">COUNTIF(D9:D28,$B$36)</f>
        <v>0</v>
      </c>
      <c r="E36" s="307">
        <f t="shared" si="19"/>
        <v>0</v>
      </c>
      <c r="F36" s="307">
        <f t="shared" si="19"/>
        <v>0</v>
      </c>
      <c r="G36" s="307">
        <f t="shared" si="19"/>
        <v>0</v>
      </c>
      <c r="H36" s="307">
        <f t="shared" si="19"/>
        <v>0</v>
      </c>
      <c r="I36" s="307">
        <f t="shared" si="19"/>
        <v>0</v>
      </c>
      <c r="J36" s="307">
        <f t="shared" si="19"/>
        <v>0</v>
      </c>
      <c r="K36" s="307">
        <f t="shared" si="19"/>
        <v>0</v>
      </c>
      <c r="L36" s="307">
        <f t="shared" si="19"/>
        <v>0</v>
      </c>
      <c r="M36" s="307">
        <f t="shared" si="19"/>
        <v>0</v>
      </c>
      <c r="N36" s="307">
        <f t="shared" si="19"/>
        <v>0</v>
      </c>
      <c r="O36" s="307">
        <f t="shared" si="19"/>
        <v>0</v>
      </c>
      <c r="P36" s="307">
        <f t="shared" si="19"/>
        <v>0</v>
      </c>
      <c r="Q36" s="307">
        <f t="shared" si="19"/>
        <v>0</v>
      </c>
      <c r="R36" s="307">
        <f t="shared" si="19"/>
        <v>0</v>
      </c>
      <c r="S36" s="307">
        <f t="shared" si="19"/>
        <v>0</v>
      </c>
      <c r="T36" s="307">
        <f t="shared" si="19"/>
        <v>0</v>
      </c>
      <c r="U36" s="307">
        <f t="shared" si="19"/>
        <v>0</v>
      </c>
      <c r="V36" s="307">
        <f t="shared" si="19"/>
        <v>0</v>
      </c>
      <c r="W36" s="307">
        <f t="shared" si="19"/>
        <v>0</v>
      </c>
      <c r="X36" s="307">
        <f t="shared" si="19"/>
        <v>0</v>
      </c>
      <c r="Y36" s="307">
        <f t="shared" si="19"/>
        <v>0</v>
      </c>
      <c r="Z36" s="307">
        <f t="shared" si="19"/>
        <v>0</v>
      </c>
      <c r="AA36" s="307">
        <f t="shared" si="19"/>
        <v>0</v>
      </c>
      <c r="AB36" s="307">
        <f t="shared" si="19"/>
        <v>0</v>
      </c>
      <c r="AC36" s="307">
        <f t="shared" si="19"/>
        <v>0</v>
      </c>
      <c r="AD36" s="307">
        <f t="shared" si="19"/>
        <v>0</v>
      </c>
      <c r="AE36" s="307">
        <f t="shared" si="19"/>
        <v>0</v>
      </c>
      <c r="AF36" s="307">
        <f t="shared" si="19"/>
        <v>0</v>
      </c>
      <c r="AG36" s="307">
        <f t="shared" si="19"/>
        <v>0</v>
      </c>
      <c r="AH36" s="284"/>
      <c r="AI36" s="285" t="s">
        <v>233</v>
      </c>
      <c r="AJ36" s="1895"/>
      <c r="AK36" s="1895"/>
      <c r="AL36" s="285"/>
      <c r="AN36" s="285"/>
      <c r="AO36" s="285"/>
      <c r="AP36" s="285"/>
      <c r="AQ36" s="285"/>
      <c r="AR36" s="285"/>
      <c r="AS36" s="284"/>
      <c r="AT36" s="292"/>
      <c r="AU36" s="293"/>
    </row>
    <row r="37" spans="1:47" s="268" customFormat="1" ht="16.95" customHeight="1">
      <c r="A37" s="1916"/>
      <c r="B37" s="278" t="s">
        <v>234</v>
      </c>
      <c r="C37" s="307">
        <f>COUNTIF(C9:C28,$B$37)</f>
        <v>0</v>
      </c>
      <c r="D37" s="307">
        <f t="shared" ref="D37:AG37" si="20">COUNTIF(D9:D28,$B$37)</f>
        <v>0</v>
      </c>
      <c r="E37" s="307">
        <f t="shared" si="20"/>
        <v>0</v>
      </c>
      <c r="F37" s="307">
        <f t="shared" si="20"/>
        <v>0</v>
      </c>
      <c r="G37" s="307">
        <f t="shared" si="20"/>
        <v>0</v>
      </c>
      <c r="H37" s="307">
        <f t="shared" si="20"/>
        <v>0</v>
      </c>
      <c r="I37" s="307">
        <f t="shared" si="20"/>
        <v>0</v>
      </c>
      <c r="J37" s="307">
        <f t="shared" si="20"/>
        <v>0</v>
      </c>
      <c r="K37" s="307">
        <f t="shared" si="20"/>
        <v>0</v>
      </c>
      <c r="L37" s="307">
        <f t="shared" si="20"/>
        <v>0</v>
      </c>
      <c r="M37" s="307">
        <f t="shared" si="20"/>
        <v>0</v>
      </c>
      <c r="N37" s="307">
        <f t="shared" si="20"/>
        <v>0</v>
      </c>
      <c r="O37" s="307">
        <f t="shared" si="20"/>
        <v>0</v>
      </c>
      <c r="P37" s="307">
        <f t="shared" si="20"/>
        <v>0</v>
      </c>
      <c r="Q37" s="307">
        <f t="shared" si="20"/>
        <v>0</v>
      </c>
      <c r="R37" s="307">
        <f t="shared" si="20"/>
        <v>0</v>
      </c>
      <c r="S37" s="307">
        <f t="shared" si="20"/>
        <v>0</v>
      </c>
      <c r="T37" s="307">
        <f t="shared" si="20"/>
        <v>0</v>
      </c>
      <c r="U37" s="307">
        <f t="shared" si="20"/>
        <v>0</v>
      </c>
      <c r="V37" s="307">
        <f t="shared" si="20"/>
        <v>0</v>
      </c>
      <c r="W37" s="307">
        <f t="shared" si="20"/>
        <v>0</v>
      </c>
      <c r="X37" s="307">
        <f t="shared" si="20"/>
        <v>0</v>
      </c>
      <c r="Y37" s="307">
        <f t="shared" si="20"/>
        <v>0</v>
      </c>
      <c r="Z37" s="307">
        <f t="shared" si="20"/>
        <v>0</v>
      </c>
      <c r="AA37" s="307">
        <f t="shared" si="20"/>
        <v>0</v>
      </c>
      <c r="AB37" s="307">
        <f t="shared" si="20"/>
        <v>0</v>
      </c>
      <c r="AC37" s="307">
        <f t="shared" si="20"/>
        <v>0</v>
      </c>
      <c r="AD37" s="307">
        <f t="shared" si="20"/>
        <v>0</v>
      </c>
      <c r="AE37" s="307">
        <f t="shared" si="20"/>
        <v>0</v>
      </c>
      <c r="AF37" s="307">
        <f t="shared" si="20"/>
        <v>0</v>
      </c>
      <c r="AG37" s="307">
        <f t="shared" si="20"/>
        <v>0</v>
      </c>
      <c r="AH37" s="284"/>
      <c r="AI37" s="285" t="s">
        <v>91</v>
      </c>
      <c r="AJ37" s="1895"/>
      <c r="AK37" s="1895"/>
      <c r="AL37" s="285"/>
      <c r="AN37" s="285"/>
      <c r="AO37" s="285"/>
      <c r="AP37" s="285"/>
      <c r="AQ37" s="285"/>
      <c r="AR37" s="285"/>
      <c r="AS37" s="284"/>
      <c r="AT37" s="292"/>
      <c r="AU37" s="293"/>
    </row>
    <row r="38" spans="1:47" s="268" customFormat="1" ht="16.95" customHeight="1">
      <c r="A38" s="1917"/>
      <c r="B38" s="278" t="s">
        <v>14</v>
      </c>
      <c r="C38" s="307">
        <f>SUM(C29:C37)</f>
        <v>0</v>
      </c>
      <c r="D38" s="307">
        <f t="shared" ref="D38:AG38" si="21">SUM(D29:D37)</f>
        <v>0</v>
      </c>
      <c r="E38" s="307">
        <f t="shared" si="21"/>
        <v>0</v>
      </c>
      <c r="F38" s="307">
        <f t="shared" si="21"/>
        <v>0</v>
      </c>
      <c r="G38" s="307">
        <f t="shared" si="21"/>
        <v>0</v>
      </c>
      <c r="H38" s="307">
        <f t="shared" si="21"/>
        <v>0</v>
      </c>
      <c r="I38" s="307">
        <f t="shared" si="21"/>
        <v>0</v>
      </c>
      <c r="J38" s="307">
        <f t="shared" si="21"/>
        <v>0</v>
      </c>
      <c r="K38" s="307">
        <f t="shared" si="21"/>
        <v>0</v>
      </c>
      <c r="L38" s="307">
        <f t="shared" si="21"/>
        <v>0</v>
      </c>
      <c r="M38" s="307">
        <f t="shared" si="21"/>
        <v>0</v>
      </c>
      <c r="N38" s="307">
        <f t="shared" si="21"/>
        <v>0</v>
      </c>
      <c r="O38" s="307">
        <f t="shared" si="21"/>
        <v>0</v>
      </c>
      <c r="P38" s="307">
        <f t="shared" si="21"/>
        <v>0</v>
      </c>
      <c r="Q38" s="307">
        <f t="shared" si="21"/>
        <v>0</v>
      </c>
      <c r="R38" s="307">
        <f t="shared" si="21"/>
        <v>0</v>
      </c>
      <c r="S38" s="307">
        <f t="shared" si="21"/>
        <v>0</v>
      </c>
      <c r="T38" s="307">
        <f t="shared" si="21"/>
        <v>0</v>
      </c>
      <c r="U38" s="307">
        <f t="shared" si="21"/>
        <v>0</v>
      </c>
      <c r="V38" s="307">
        <f t="shared" si="21"/>
        <v>0</v>
      </c>
      <c r="W38" s="307">
        <f t="shared" si="21"/>
        <v>0</v>
      </c>
      <c r="X38" s="307">
        <f t="shared" si="21"/>
        <v>0</v>
      </c>
      <c r="Y38" s="307">
        <f t="shared" si="21"/>
        <v>0</v>
      </c>
      <c r="Z38" s="307">
        <f t="shared" si="21"/>
        <v>0</v>
      </c>
      <c r="AA38" s="307">
        <f t="shared" si="21"/>
        <v>0</v>
      </c>
      <c r="AB38" s="307">
        <f t="shared" si="21"/>
        <v>0</v>
      </c>
      <c r="AC38" s="307">
        <f t="shared" si="21"/>
        <v>0</v>
      </c>
      <c r="AD38" s="307">
        <f t="shared" si="21"/>
        <v>0</v>
      </c>
      <c r="AE38" s="307">
        <f t="shared" si="21"/>
        <v>0</v>
      </c>
      <c r="AF38" s="307">
        <f t="shared" si="21"/>
        <v>0</v>
      </c>
      <c r="AG38" s="307">
        <f t="shared" si="21"/>
        <v>0</v>
      </c>
      <c r="AH38" s="294"/>
      <c r="AI38" s="271" t="s">
        <v>301</v>
      </c>
      <c r="AJ38" s="1921"/>
      <c r="AK38" s="1921"/>
      <c r="AL38" s="295"/>
      <c r="AM38" s="295"/>
      <c r="AN38" s="295"/>
      <c r="AO38" s="295"/>
      <c r="AP38" s="295"/>
      <c r="AQ38" s="295"/>
      <c r="AR38" s="296"/>
      <c r="AS38" s="290"/>
      <c r="AT38" s="297"/>
      <c r="AU38" s="291"/>
    </row>
    <row r="39" spans="1:47" s="299" customFormat="1" ht="13.95" customHeight="1">
      <c r="A39" s="932" t="s">
        <v>2202</v>
      </c>
      <c r="B39" s="931">
        <v>1</v>
      </c>
      <c r="C39" s="298" t="s">
        <v>1524</v>
      </c>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300"/>
      <c r="AB39" s="300"/>
      <c r="AC39" s="300"/>
      <c r="AD39" s="300"/>
      <c r="AE39" s="300"/>
      <c r="AF39" s="300"/>
      <c r="AG39" s="300"/>
      <c r="AH39" s="300"/>
      <c r="AI39" s="300"/>
      <c r="AJ39" s="300"/>
      <c r="AK39" s="300"/>
      <c r="AL39" s="300"/>
      <c r="AM39" s="300"/>
      <c r="AN39" s="300"/>
      <c r="AO39" s="300"/>
      <c r="AP39" s="300"/>
      <c r="AQ39" s="301"/>
      <c r="AR39" s="301"/>
    </row>
    <row r="40" spans="1:47" s="299" customFormat="1" ht="13.95" customHeight="1">
      <c r="A40" s="298"/>
      <c r="B40" s="931">
        <v>2</v>
      </c>
      <c r="C40" s="298" t="s">
        <v>1526</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298"/>
      <c r="AL40" s="298"/>
      <c r="AM40" s="298"/>
      <c r="AN40" s="298"/>
      <c r="AO40" s="298"/>
      <c r="AP40" s="298"/>
      <c r="AQ40" s="298"/>
      <c r="AR40" s="298"/>
      <c r="AS40" s="298"/>
      <c r="AT40" s="298"/>
      <c r="AU40" s="298"/>
    </row>
    <row r="41" spans="1:47" s="299" customFormat="1" ht="13.95" customHeight="1">
      <c r="A41" s="299" t="s">
        <v>1525</v>
      </c>
      <c r="B41" s="931">
        <v>3</v>
      </c>
      <c r="C41" s="298" t="s">
        <v>1527</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300"/>
      <c r="AC41" s="300"/>
      <c r="AD41" s="300"/>
      <c r="AE41" s="300"/>
      <c r="AF41" s="300"/>
      <c r="AG41" s="300"/>
      <c r="AH41" s="300"/>
      <c r="AI41" s="300"/>
      <c r="AJ41" s="300"/>
      <c r="AK41" s="300"/>
      <c r="AL41" s="300"/>
      <c r="AM41" s="300"/>
      <c r="AN41" s="300"/>
      <c r="AO41" s="300"/>
      <c r="AP41" s="300"/>
      <c r="AQ41" s="300"/>
      <c r="AR41" s="300"/>
      <c r="AS41" s="300"/>
      <c r="AT41" s="301"/>
      <c r="AU41" s="301"/>
    </row>
    <row r="42" spans="1:47" s="299" customFormat="1" ht="13.95" customHeight="1">
      <c r="A42" s="298"/>
      <c r="B42" s="931">
        <v>4</v>
      </c>
      <c r="C42" s="298" t="s">
        <v>1528</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300"/>
      <c r="AC42" s="300"/>
      <c r="AD42" s="300"/>
      <c r="AE42" s="300"/>
      <c r="AF42" s="300"/>
      <c r="AG42" s="300"/>
      <c r="AH42" s="300"/>
      <c r="AI42" s="300"/>
      <c r="AJ42" s="300"/>
      <c r="AK42" s="300"/>
      <c r="AL42" s="300"/>
      <c r="AM42" s="300"/>
      <c r="AN42" s="300"/>
      <c r="AO42" s="300"/>
      <c r="AP42" s="300"/>
      <c r="AQ42" s="300"/>
      <c r="AR42" s="300"/>
      <c r="AS42" s="300"/>
      <c r="AT42" s="301"/>
      <c r="AU42" s="301"/>
    </row>
    <row r="43" spans="1:47" s="299" customFormat="1" ht="13.95" customHeight="1">
      <c r="A43" s="298"/>
      <c r="B43" s="931"/>
      <c r="C43" s="301"/>
      <c r="D43" s="301"/>
      <c r="E43" s="301"/>
      <c r="F43" s="301"/>
      <c r="G43" s="301"/>
      <c r="H43" s="301"/>
      <c r="I43" s="301"/>
      <c r="J43" s="301"/>
      <c r="K43" s="301"/>
      <c r="L43" s="301"/>
      <c r="M43" s="301"/>
      <c r="N43" s="301"/>
      <c r="O43" s="301"/>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1"/>
      <c r="AU43" s="301"/>
    </row>
    <row r="44" spans="1:47" s="302" customFormat="1" ht="7.95" customHeight="1">
      <c r="A44" s="301"/>
      <c r="C44" s="303"/>
      <c r="D44" s="303"/>
      <c r="E44" s="303"/>
      <c r="F44" s="303"/>
      <c r="G44" s="303"/>
      <c r="H44" s="303"/>
      <c r="I44" s="303"/>
      <c r="J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row>
    <row r="45" spans="1:47" ht="14.4">
      <c r="C45" s="305"/>
      <c r="D45" s="305"/>
      <c r="E45" s="305"/>
      <c r="F45" s="305"/>
      <c r="G45" s="305"/>
      <c r="H45" s="305"/>
      <c r="I45" s="305"/>
      <c r="J45" s="305"/>
      <c r="X45" s="306"/>
      <c r="Y45" s="306"/>
    </row>
    <row r="46" spans="1:47" ht="14.4">
      <c r="C46" s="305"/>
      <c r="D46" s="305"/>
      <c r="E46" s="305"/>
      <c r="F46" s="305"/>
      <c r="G46" s="305"/>
      <c r="H46" s="305"/>
      <c r="I46" s="305"/>
      <c r="J46" s="305"/>
      <c r="U46" s="306"/>
      <c r="X46" s="306"/>
      <c r="Y46" s="306"/>
      <c r="AJ46" s="304"/>
      <c r="AK46" s="304"/>
      <c r="AL46" s="304"/>
      <c r="AM46" s="304"/>
      <c r="AN46" s="304"/>
      <c r="AO46" s="304"/>
    </row>
    <row r="47" spans="1:47">
      <c r="C47" s="305"/>
      <c r="D47" s="305"/>
      <c r="E47" s="305"/>
      <c r="F47" s="305"/>
      <c r="G47" s="305"/>
      <c r="H47" s="305"/>
      <c r="I47" s="305"/>
      <c r="J47" s="305"/>
      <c r="AJ47" s="304"/>
      <c r="AK47" s="304"/>
      <c r="AL47" s="304"/>
      <c r="AM47" s="304"/>
      <c r="AN47" s="304"/>
      <c r="AO47" s="304"/>
      <c r="AP47" s="304"/>
      <c r="AQ47" s="304"/>
    </row>
    <row r="48" spans="1:47">
      <c r="C48" s="305"/>
      <c r="D48" s="305"/>
      <c r="E48" s="305"/>
      <c r="F48" s="305"/>
      <c r="G48" s="305"/>
      <c r="H48" s="305"/>
      <c r="I48" s="305"/>
      <c r="J48" s="305"/>
      <c r="AJ48" s="304"/>
      <c r="AK48" s="304"/>
      <c r="AL48" s="304"/>
      <c r="AM48" s="304"/>
      <c r="AN48" s="304"/>
      <c r="AO48" s="304"/>
      <c r="AP48" s="304"/>
      <c r="AQ48" s="304"/>
    </row>
    <row r="49" spans="3:10">
      <c r="C49" s="305"/>
      <c r="D49" s="305"/>
      <c r="E49" s="305"/>
      <c r="F49" s="305"/>
      <c r="G49" s="305"/>
      <c r="H49" s="305"/>
      <c r="I49" s="305"/>
      <c r="J49" s="305"/>
    </row>
    <row r="50" spans="3:10">
      <c r="C50" s="305"/>
      <c r="D50" s="305"/>
      <c r="E50" s="305"/>
      <c r="F50" s="305"/>
      <c r="G50" s="305"/>
      <c r="H50" s="305"/>
      <c r="I50" s="305"/>
      <c r="J50" s="305"/>
    </row>
    <row r="51" spans="3:10">
      <c r="C51" s="305"/>
      <c r="D51" s="305"/>
      <c r="E51" s="305"/>
      <c r="F51" s="305"/>
      <c r="G51" s="305"/>
      <c r="H51" s="305"/>
      <c r="I51" s="305"/>
      <c r="J51" s="305"/>
    </row>
    <row r="52" spans="3:10">
      <c r="C52" s="305"/>
      <c r="D52" s="305"/>
      <c r="E52" s="305"/>
      <c r="F52" s="305"/>
      <c r="G52" s="305"/>
      <c r="H52" s="305"/>
      <c r="I52" s="305"/>
      <c r="J52" s="305"/>
    </row>
    <row r="53" spans="3:10">
      <c r="C53" s="305"/>
      <c r="D53" s="305"/>
      <c r="E53" s="305"/>
      <c r="F53" s="305"/>
      <c r="G53" s="305"/>
      <c r="H53" s="305"/>
      <c r="I53" s="305"/>
      <c r="J53" s="305"/>
    </row>
    <row r="54" spans="3:10">
      <c r="C54" s="305"/>
      <c r="D54" s="305"/>
      <c r="E54" s="305"/>
      <c r="F54" s="305"/>
      <c r="G54" s="305"/>
      <c r="H54" s="305"/>
      <c r="I54" s="305"/>
      <c r="J54" s="305"/>
    </row>
    <row r="55" spans="3:10">
      <c r="C55" s="305"/>
      <c r="D55" s="305"/>
      <c r="E55" s="305"/>
      <c r="F55" s="305"/>
      <c r="G55" s="305"/>
      <c r="H55" s="305"/>
      <c r="I55" s="305"/>
      <c r="J55" s="305"/>
    </row>
    <row r="56" spans="3:10">
      <c r="C56" s="305"/>
      <c r="D56" s="305"/>
      <c r="E56" s="305"/>
      <c r="F56" s="305"/>
      <c r="G56" s="305"/>
      <c r="H56" s="305"/>
      <c r="I56" s="305"/>
      <c r="J56" s="305"/>
    </row>
    <row r="57" spans="3:10">
      <c r="C57" s="305"/>
      <c r="D57" s="305"/>
      <c r="E57" s="305"/>
      <c r="F57" s="305"/>
      <c r="G57" s="305"/>
      <c r="H57" s="305"/>
      <c r="I57" s="305"/>
      <c r="J57" s="305"/>
    </row>
    <row r="58" spans="3:10">
      <c r="C58" s="305"/>
      <c r="D58" s="305"/>
      <c r="E58" s="305"/>
      <c r="F58" s="305"/>
      <c r="G58" s="305"/>
      <c r="H58" s="305"/>
      <c r="I58" s="305"/>
      <c r="J58" s="305"/>
    </row>
    <row r="168" spans="2:9">
      <c r="B168" s="305"/>
      <c r="C168" s="305"/>
      <c r="D168" s="305"/>
      <c r="E168" s="305"/>
      <c r="F168" s="305"/>
      <c r="G168" s="305"/>
      <c r="H168" s="305"/>
      <c r="I168" s="305"/>
    </row>
  </sheetData>
  <mergeCells count="52">
    <mergeCell ref="A11:B11"/>
    <mergeCell ref="AH5:AH8"/>
    <mergeCell ref="A12:B12"/>
    <mergeCell ref="AS34:AS35"/>
    <mergeCell ref="A28:B28"/>
    <mergeCell ref="A29:A38"/>
    <mergeCell ref="AS30:AU30"/>
    <mergeCell ref="AJ33:AK33"/>
    <mergeCell ref="AJ34:AK34"/>
    <mergeCell ref="AJ35:AK35"/>
    <mergeCell ref="AJ36:AK36"/>
    <mergeCell ref="AJ37:AK37"/>
    <mergeCell ref="AJ38:AK38"/>
    <mergeCell ref="A10:B10"/>
    <mergeCell ref="A9:B9"/>
    <mergeCell ref="A3:B5"/>
    <mergeCell ref="A6:B8"/>
    <mergeCell ref="AH3:AS4"/>
    <mergeCell ref="AQ5:AQ8"/>
    <mergeCell ref="AR5:AR8"/>
    <mergeCell ref="AS5:AS8"/>
    <mergeCell ref="AO5:AO8"/>
    <mergeCell ref="AP5:AP8"/>
    <mergeCell ref="AJ5:AJ8"/>
    <mergeCell ref="AI5:AI8"/>
    <mergeCell ref="AN5:AN8"/>
    <mergeCell ref="AK5:AK8"/>
    <mergeCell ref="AL5:AL8"/>
    <mergeCell ref="AM5:AM8"/>
    <mergeCell ref="AU3:AU8"/>
    <mergeCell ref="AT3:AT8"/>
    <mergeCell ref="AJ31:AK31"/>
    <mergeCell ref="AJ32:AK32"/>
    <mergeCell ref="A27:B27"/>
    <mergeCell ref="A20:B20"/>
    <mergeCell ref="A21:B21"/>
    <mergeCell ref="A22:B22"/>
    <mergeCell ref="A23:B23"/>
    <mergeCell ref="A24:B24"/>
    <mergeCell ref="AJ30:AK30"/>
    <mergeCell ref="A13:B13"/>
    <mergeCell ref="A17:B17"/>
    <mergeCell ref="A14:B14"/>
    <mergeCell ref="A15:B15"/>
    <mergeCell ref="A16:B16"/>
    <mergeCell ref="AO30:AP30"/>
    <mergeCell ref="AO31:AP31"/>
    <mergeCell ref="AO32:AP32"/>
    <mergeCell ref="A18:B18"/>
    <mergeCell ref="A19:B19"/>
    <mergeCell ref="A25:B25"/>
    <mergeCell ref="A26:B26"/>
  </mergeCells>
  <phoneticPr fontId="2"/>
  <dataValidations count="3">
    <dataValidation imeMode="hiragana" allowBlank="1" showInputMessage="1" showErrorMessage="1" sqref="A9:B28 C7:AG7"/>
    <dataValidation type="list" imeMode="hiragana" allowBlank="1" showInputMessage="1" showErrorMessage="1" sqref="C9:AG28">
      <formula1>"A,B,C,D,E,F,G,H,Ｉ,休,年"</formula1>
    </dataValidation>
    <dataValidation type="list" allowBlank="1" showInputMessage="1" showErrorMessage="1" sqref="AS31:AS34">
      <formula1>"○"</formula1>
    </dataValidation>
  </dataValidations>
  <printOptions horizontalCentered="1"/>
  <pageMargins left="0.43307086614173229" right="0.31496062992125984" top="0.70866141732283472" bottom="0.47244094488188981" header="0.43307086614173229" footer="0.31496062992125984"/>
  <pageSetup paperSize="9" scale="79" firstPageNumber="15" fitToHeight="2" pageOrder="overThenDown" orientation="landscape" r:id="rId1"/>
  <headerFooter alignWithMargins="0">
    <oddFooter>&amp;C&amp;A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BM99"/>
  <sheetViews>
    <sheetView showOutlineSymbols="0" view="pageBreakPreview" topLeftCell="A91" zoomScale="110" zoomScaleNormal="110" zoomScaleSheetLayoutView="110" zoomScalePageLayoutView="110" workbookViewId="0">
      <selection activeCell="AO24" sqref="AO24"/>
    </sheetView>
  </sheetViews>
  <sheetFormatPr defaultColWidth="0" defaultRowHeight="12"/>
  <cols>
    <col min="1" max="19" width="2.6640625" style="21" customWidth="1"/>
    <col min="20" max="20" width="2.44140625" style="21" customWidth="1"/>
    <col min="21" max="37" width="2.6640625" style="21" customWidth="1"/>
    <col min="38" max="64" width="2.6640625" style="161" customWidth="1"/>
    <col min="65" max="65" width="2.6640625" style="157" customWidth="1"/>
    <col min="66" max="16384" width="2.6640625" style="21" hidden="1"/>
  </cols>
  <sheetData>
    <row r="1" spans="1:35" s="3" customFormat="1" ht="20.100000000000001" customHeight="1">
      <c r="AB1" s="3" t="str">
        <f>表紙!D28</f>
        <v>　　　　　　保育所（園）　   　</v>
      </c>
    </row>
    <row r="2" spans="1:35" s="3" customFormat="1" ht="20.100000000000001" customHeight="1">
      <c r="A2" s="708">
        <v>10</v>
      </c>
      <c r="B2" s="3" t="s">
        <v>1994</v>
      </c>
    </row>
    <row r="3" spans="1:35" s="4" customFormat="1" ht="20.100000000000001" customHeight="1">
      <c r="B3" s="1784"/>
      <c r="C3" s="197" t="s">
        <v>402</v>
      </c>
      <c r="D3" s="198"/>
      <c r="E3" s="198"/>
      <c r="F3" s="198"/>
      <c r="G3" s="198"/>
      <c r="H3" s="198"/>
      <c r="I3" s="198"/>
      <c r="J3" s="198"/>
      <c r="K3" s="198"/>
      <c r="L3" s="198"/>
      <c r="M3" s="198"/>
      <c r="N3" s="197" t="s">
        <v>403</v>
      </c>
      <c r="O3" s="198"/>
      <c r="P3" s="198"/>
      <c r="Q3" s="198"/>
      <c r="R3" s="198"/>
      <c r="S3" s="198"/>
      <c r="T3" s="198"/>
      <c r="U3" s="198"/>
      <c r="V3" s="198"/>
      <c r="W3" s="198"/>
      <c r="X3" s="199"/>
      <c r="Y3" s="197" t="s">
        <v>404</v>
      </c>
      <c r="Z3" s="198"/>
      <c r="AA3" s="198"/>
      <c r="AB3" s="198"/>
      <c r="AC3" s="198"/>
      <c r="AD3" s="198"/>
      <c r="AE3" s="198"/>
      <c r="AF3" s="198"/>
      <c r="AG3" s="198"/>
      <c r="AH3" s="198"/>
      <c r="AI3" s="199"/>
    </row>
    <row r="4" spans="1:35" s="4" customFormat="1" ht="15.9" customHeight="1">
      <c r="B4" s="1786"/>
      <c r="C4" s="1932"/>
      <c r="D4" s="1879"/>
      <c r="E4" s="1879"/>
      <c r="F4" s="1879"/>
      <c r="G4" s="1879"/>
      <c r="H4" s="1879"/>
      <c r="I4" s="1879"/>
      <c r="J4" s="1879"/>
      <c r="K4" s="1933"/>
      <c r="L4" s="191" t="s">
        <v>351</v>
      </c>
      <c r="M4" s="195" t="s">
        <v>352</v>
      </c>
      <c r="N4" s="1932"/>
      <c r="O4" s="1879"/>
      <c r="P4" s="1879"/>
      <c r="Q4" s="1879"/>
      <c r="R4" s="1879"/>
      <c r="S4" s="1879"/>
      <c r="T4" s="1879"/>
      <c r="U4" s="1879"/>
      <c r="V4" s="1933"/>
      <c r="W4" s="191" t="s">
        <v>351</v>
      </c>
      <c r="X4" s="195" t="s">
        <v>352</v>
      </c>
      <c r="Y4" s="226" t="s">
        <v>334</v>
      </c>
      <c r="Z4" s="200"/>
      <c r="AA4" s="200"/>
      <c r="AB4" s="200"/>
      <c r="AC4" s="200"/>
      <c r="AD4" s="200"/>
      <c r="AE4" s="200"/>
      <c r="AF4" s="200"/>
      <c r="AG4" s="200"/>
      <c r="AH4" s="191" t="s">
        <v>351</v>
      </c>
      <c r="AI4" s="195" t="s">
        <v>352</v>
      </c>
    </row>
    <row r="5" spans="1:35" s="4" customFormat="1" ht="15.9" customHeight="1">
      <c r="B5" s="1553" t="s">
        <v>583</v>
      </c>
      <c r="C5" s="63" t="s">
        <v>563</v>
      </c>
      <c r="D5" s="13"/>
      <c r="E5" s="13"/>
      <c r="F5" s="13"/>
      <c r="G5" s="13"/>
      <c r="H5" s="13"/>
      <c r="I5" s="13"/>
      <c r="J5" s="13"/>
      <c r="K5" s="104"/>
      <c r="L5" s="105"/>
      <c r="M5" s="105"/>
      <c r="N5" s="63"/>
      <c r="O5" s="13"/>
      <c r="P5" s="13"/>
      <c r="Q5" s="13"/>
      <c r="R5" s="13"/>
      <c r="S5" s="13"/>
      <c r="T5" s="13"/>
      <c r="U5" s="13"/>
      <c r="V5" s="104"/>
      <c r="W5" s="105"/>
      <c r="X5" s="105"/>
      <c r="Y5" s="63" t="s">
        <v>562</v>
      </c>
      <c r="Z5" s="13"/>
      <c r="AA5" s="13"/>
      <c r="AB5" s="13"/>
      <c r="AC5" s="13"/>
      <c r="AD5" s="13"/>
      <c r="AE5" s="13"/>
      <c r="AF5" s="13"/>
      <c r="AG5" s="104"/>
      <c r="AH5" s="105"/>
      <c r="AI5" s="105"/>
    </row>
    <row r="6" spans="1:35" s="4" customFormat="1" ht="15.9" customHeight="1">
      <c r="B6" s="1554"/>
      <c r="C6" s="63" t="s">
        <v>564</v>
      </c>
      <c r="D6" s="13"/>
      <c r="E6" s="13"/>
      <c r="F6" s="13"/>
      <c r="G6" s="13"/>
      <c r="H6" s="13"/>
      <c r="I6" s="13"/>
      <c r="J6" s="13"/>
      <c r="K6" s="104"/>
      <c r="L6" s="105"/>
      <c r="M6" s="105"/>
      <c r="N6" s="63"/>
      <c r="O6" s="13"/>
      <c r="P6" s="13"/>
      <c r="Q6" s="13"/>
      <c r="R6" s="13"/>
      <c r="S6" s="13"/>
      <c r="T6" s="13"/>
      <c r="U6" s="13"/>
      <c r="V6" s="104"/>
      <c r="W6" s="105"/>
      <c r="X6" s="105"/>
      <c r="Y6" s="63"/>
      <c r="Z6" s="13"/>
      <c r="AA6" s="13"/>
      <c r="AB6" s="13"/>
      <c r="AC6" s="13"/>
      <c r="AD6" s="13"/>
      <c r="AE6" s="13"/>
      <c r="AF6" s="13"/>
      <c r="AG6" s="104"/>
      <c r="AH6" s="105"/>
      <c r="AI6" s="105"/>
    </row>
    <row r="7" spans="1:35" s="4" customFormat="1" ht="15.9" customHeight="1">
      <c r="B7" s="1554"/>
      <c r="C7" s="63" t="s">
        <v>556</v>
      </c>
      <c r="D7" s="13"/>
      <c r="E7" s="13"/>
      <c r="F7" s="13"/>
      <c r="G7" s="13"/>
      <c r="H7" s="13"/>
      <c r="I7" s="13"/>
      <c r="J7" s="13"/>
      <c r="K7" s="104"/>
      <c r="L7" s="105"/>
      <c r="M7" s="105"/>
      <c r="N7" s="63"/>
      <c r="O7" s="13"/>
      <c r="P7" s="13"/>
      <c r="Q7" s="13"/>
      <c r="R7" s="13"/>
      <c r="S7" s="13"/>
      <c r="T7" s="13"/>
      <c r="U7" s="13"/>
      <c r="V7" s="104"/>
      <c r="W7" s="105"/>
      <c r="X7" s="105"/>
      <c r="Y7" s="63"/>
      <c r="Z7" s="13"/>
      <c r="AA7" s="13"/>
      <c r="AB7" s="13"/>
      <c r="AC7" s="13"/>
      <c r="AD7" s="13"/>
      <c r="AE7" s="13"/>
      <c r="AF7" s="13"/>
      <c r="AG7" s="104"/>
      <c r="AH7" s="105"/>
      <c r="AI7" s="105"/>
    </row>
    <row r="8" spans="1:35" s="4" customFormat="1" ht="15.9" customHeight="1">
      <c r="B8" s="1554"/>
      <c r="C8" s="63" t="s">
        <v>516</v>
      </c>
      <c r="D8" s="13"/>
      <c r="E8" s="13"/>
      <c r="F8" s="13"/>
      <c r="G8" s="13"/>
      <c r="H8" s="13"/>
      <c r="I8" s="13"/>
      <c r="J8" s="13"/>
      <c r="K8" s="104"/>
      <c r="L8" s="105"/>
      <c r="M8" s="105"/>
      <c r="N8" s="63"/>
      <c r="O8" s="13"/>
      <c r="P8" s="13"/>
      <c r="Q8" s="13"/>
      <c r="R8" s="13"/>
      <c r="S8" s="13"/>
      <c r="T8" s="13"/>
      <c r="U8" s="13"/>
      <c r="V8" s="104"/>
      <c r="W8" s="105"/>
      <c r="X8" s="105"/>
      <c r="Y8" s="63"/>
      <c r="Z8" s="13"/>
      <c r="AA8" s="13"/>
      <c r="AB8" s="13"/>
      <c r="AC8" s="13"/>
      <c r="AD8" s="13"/>
      <c r="AE8" s="13"/>
      <c r="AF8" s="13"/>
      <c r="AG8" s="104"/>
      <c r="AH8" s="105"/>
      <c r="AI8" s="105"/>
    </row>
    <row r="9" spans="1:35" s="4" customFormat="1" ht="15.9" customHeight="1">
      <c r="B9" s="1554"/>
      <c r="C9" s="63" t="s">
        <v>565</v>
      </c>
      <c r="D9" s="13"/>
      <c r="E9" s="13"/>
      <c r="F9" s="13"/>
      <c r="G9" s="13"/>
      <c r="H9" s="13"/>
      <c r="I9" s="13"/>
      <c r="J9" s="13"/>
      <c r="K9" s="104"/>
      <c r="L9" s="105"/>
      <c r="M9" s="105"/>
      <c r="N9" s="63"/>
      <c r="O9" s="13"/>
      <c r="P9" s="13"/>
      <c r="Q9" s="13"/>
      <c r="R9" s="13"/>
      <c r="S9" s="13"/>
      <c r="T9" s="13"/>
      <c r="U9" s="13"/>
      <c r="V9" s="104"/>
      <c r="W9" s="105"/>
      <c r="X9" s="105"/>
      <c r="Y9" s="63"/>
      <c r="Z9" s="13"/>
      <c r="AA9" s="13"/>
      <c r="AB9" s="13"/>
      <c r="AC9" s="13"/>
      <c r="AD9" s="13"/>
      <c r="AE9" s="13"/>
      <c r="AF9" s="13"/>
      <c r="AG9" s="104"/>
      <c r="AH9" s="105"/>
      <c r="AI9" s="105"/>
    </row>
    <row r="10" spans="1:35" s="4" customFormat="1" ht="15.9" customHeight="1">
      <c r="B10" s="1554"/>
      <c r="C10" s="63" t="s">
        <v>566</v>
      </c>
      <c r="D10" s="13"/>
      <c r="E10" s="13"/>
      <c r="F10" s="13"/>
      <c r="G10" s="13"/>
      <c r="H10" s="13"/>
      <c r="I10" s="13"/>
      <c r="J10" s="13"/>
      <c r="K10" s="104"/>
      <c r="L10" s="105"/>
      <c r="M10" s="105"/>
      <c r="N10" s="63"/>
      <c r="O10" s="13"/>
      <c r="P10" s="13"/>
      <c r="Q10" s="13"/>
      <c r="R10" s="13"/>
      <c r="S10" s="13"/>
      <c r="T10" s="13"/>
      <c r="U10" s="13"/>
      <c r="V10" s="104"/>
      <c r="W10" s="105"/>
      <c r="X10" s="105"/>
      <c r="Y10" s="63"/>
      <c r="Z10" s="13"/>
      <c r="AA10" s="13"/>
      <c r="AB10" s="13"/>
      <c r="AC10" s="13"/>
      <c r="AD10" s="13"/>
      <c r="AE10" s="13"/>
      <c r="AF10" s="13"/>
      <c r="AG10" s="104"/>
      <c r="AH10" s="105"/>
      <c r="AI10" s="105"/>
    </row>
    <row r="11" spans="1:35" s="4" customFormat="1" ht="15.9" customHeight="1">
      <c r="B11" s="1554"/>
      <c r="C11" s="63" t="s">
        <v>465</v>
      </c>
      <c r="D11" s="13"/>
      <c r="E11" s="13"/>
      <c r="F11" s="13"/>
      <c r="G11" s="13"/>
      <c r="H11" s="13"/>
      <c r="I11" s="13"/>
      <c r="J11" s="13"/>
      <c r="K11" s="104"/>
      <c r="L11" s="105"/>
      <c r="M11" s="105"/>
      <c r="N11" s="63"/>
      <c r="O11" s="13"/>
      <c r="P11" s="13"/>
      <c r="Q11" s="13"/>
      <c r="R11" s="13"/>
      <c r="S11" s="13"/>
      <c r="T11" s="13"/>
      <c r="U11" s="13"/>
      <c r="V11" s="104"/>
      <c r="W11" s="105"/>
      <c r="X11" s="105"/>
      <c r="Y11" s="63"/>
      <c r="Z11" s="13"/>
      <c r="AA11" s="13"/>
      <c r="AB11" s="13"/>
      <c r="AC11" s="13"/>
      <c r="AD11" s="13"/>
      <c r="AE11" s="13"/>
      <c r="AF11" s="13"/>
      <c r="AG11" s="104"/>
      <c r="AH11" s="105"/>
      <c r="AI11" s="105"/>
    </row>
    <row r="12" spans="1:35" s="4" customFormat="1" ht="15.9" customHeight="1">
      <c r="B12" s="1554"/>
      <c r="C12" s="63" t="s">
        <v>466</v>
      </c>
      <c r="D12" s="13"/>
      <c r="E12" s="13"/>
      <c r="F12" s="13"/>
      <c r="G12" s="13"/>
      <c r="H12" s="13"/>
      <c r="I12" s="13"/>
      <c r="J12" s="13"/>
      <c r="K12" s="104"/>
      <c r="L12" s="105"/>
      <c r="M12" s="105"/>
      <c r="N12" s="63"/>
      <c r="O12" s="13"/>
      <c r="P12" s="13"/>
      <c r="Q12" s="13"/>
      <c r="R12" s="13"/>
      <c r="S12" s="13"/>
      <c r="T12" s="13"/>
      <c r="U12" s="13"/>
      <c r="V12" s="104"/>
      <c r="W12" s="105"/>
      <c r="X12" s="105"/>
      <c r="Y12" s="63"/>
      <c r="Z12" s="13"/>
      <c r="AA12" s="13"/>
      <c r="AB12" s="13"/>
      <c r="AC12" s="13"/>
      <c r="AD12" s="13"/>
      <c r="AE12" s="13"/>
      <c r="AF12" s="13"/>
      <c r="AG12" s="104"/>
      <c r="AH12" s="105"/>
      <c r="AI12" s="105"/>
    </row>
    <row r="13" spans="1:35" s="4" customFormat="1" ht="15.9" customHeight="1">
      <c r="B13" s="1554"/>
      <c r="C13" s="63" t="s">
        <v>584</v>
      </c>
      <c r="D13" s="13"/>
      <c r="E13" s="13"/>
      <c r="F13" s="13"/>
      <c r="G13" s="13"/>
      <c r="H13" s="13"/>
      <c r="I13" s="13"/>
      <c r="J13" s="13"/>
      <c r="K13" s="104"/>
      <c r="L13" s="105"/>
      <c r="M13" s="105"/>
      <c r="N13" s="63"/>
      <c r="O13" s="13"/>
      <c r="P13" s="13"/>
      <c r="Q13" s="13"/>
      <c r="R13" s="13"/>
      <c r="S13" s="13"/>
      <c r="T13" s="13"/>
      <c r="U13" s="13"/>
      <c r="V13" s="104"/>
      <c r="W13" s="105"/>
      <c r="X13" s="105"/>
      <c r="Y13" s="63"/>
      <c r="Z13" s="13"/>
      <c r="AA13" s="13"/>
      <c r="AB13" s="13"/>
      <c r="AC13" s="13"/>
      <c r="AD13" s="13"/>
      <c r="AE13" s="13"/>
      <c r="AF13" s="13"/>
      <c r="AG13" s="104"/>
      <c r="AH13" s="105"/>
      <c r="AI13" s="105"/>
    </row>
    <row r="14" spans="1:35" s="4" customFormat="1" ht="15.9" customHeight="1">
      <c r="B14" s="1555"/>
      <c r="C14" s="63" t="s">
        <v>366</v>
      </c>
      <c r="D14" s="13"/>
      <c r="E14" s="13"/>
      <c r="F14" s="13"/>
      <c r="G14" s="13"/>
      <c r="H14" s="13"/>
      <c r="I14" s="13"/>
      <c r="J14" s="13"/>
      <c r="K14" s="104"/>
      <c r="L14" s="105"/>
      <c r="M14" s="105"/>
      <c r="N14" s="63"/>
      <c r="O14" s="13"/>
      <c r="P14" s="13"/>
      <c r="Q14" s="13"/>
      <c r="R14" s="13"/>
      <c r="S14" s="13"/>
      <c r="T14" s="13"/>
      <c r="U14" s="13"/>
      <c r="V14" s="104"/>
      <c r="W14" s="105"/>
      <c r="X14" s="105"/>
      <c r="Y14" s="63"/>
      <c r="Z14" s="13"/>
      <c r="AA14" s="13"/>
      <c r="AB14" s="13"/>
      <c r="AC14" s="13"/>
      <c r="AD14" s="13"/>
      <c r="AE14" s="13"/>
      <c r="AF14" s="13"/>
      <c r="AG14" s="104"/>
      <c r="AH14" s="105"/>
      <c r="AI14" s="105"/>
    </row>
    <row r="15" spans="1:35" s="4" customFormat="1" ht="15.9" customHeight="1">
      <c r="B15" s="1553" t="s">
        <v>187</v>
      </c>
      <c r="C15" s="63" t="s">
        <v>70</v>
      </c>
      <c r="D15" s="13"/>
      <c r="E15" s="13"/>
      <c r="F15" s="13"/>
      <c r="G15" s="13"/>
      <c r="H15" s="13"/>
      <c r="I15" s="13"/>
      <c r="J15" s="13"/>
      <c r="K15" s="104"/>
      <c r="L15" s="105"/>
      <c r="M15" s="105"/>
      <c r="N15" s="1936" t="s">
        <v>649</v>
      </c>
      <c r="O15" s="63" t="s">
        <v>39</v>
      </c>
      <c r="P15" s="13"/>
      <c r="Q15" s="13"/>
      <c r="R15" s="13"/>
      <c r="S15" s="13"/>
      <c r="T15" s="13"/>
      <c r="U15" s="13"/>
      <c r="V15" s="104"/>
      <c r="W15" s="105"/>
      <c r="X15" s="105"/>
      <c r="Y15" s="63" t="s">
        <v>188</v>
      </c>
      <c r="Z15" s="13"/>
      <c r="AA15" s="13"/>
      <c r="AB15" s="13"/>
      <c r="AC15" s="13"/>
      <c r="AD15" s="13"/>
      <c r="AE15" s="13"/>
      <c r="AF15" s="13"/>
      <c r="AG15" s="104"/>
      <c r="AH15" s="105"/>
      <c r="AI15" s="105"/>
    </row>
    <row r="16" spans="1:35" s="4" customFormat="1" ht="15.9" customHeight="1">
      <c r="B16" s="1554"/>
      <c r="C16" s="63" t="s">
        <v>592</v>
      </c>
      <c r="D16" s="13"/>
      <c r="E16" s="13"/>
      <c r="F16" s="13"/>
      <c r="G16" s="13"/>
      <c r="H16" s="13"/>
      <c r="I16" s="13"/>
      <c r="J16" s="13"/>
      <c r="K16" s="104"/>
      <c r="L16" s="105"/>
      <c r="M16" s="105"/>
      <c r="N16" s="1937"/>
      <c r="O16" s="63" t="s">
        <v>40</v>
      </c>
      <c r="P16" s="13"/>
      <c r="Q16" s="13"/>
      <c r="R16" s="13"/>
      <c r="S16" s="13"/>
      <c r="T16" s="13"/>
      <c r="U16" s="13"/>
      <c r="V16" s="104"/>
      <c r="W16" s="105"/>
      <c r="X16" s="105"/>
      <c r="Y16" s="63" t="s">
        <v>189</v>
      </c>
      <c r="Z16" s="13"/>
      <c r="AA16" s="13"/>
      <c r="AB16" s="13"/>
      <c r="AC16" s="13"/>
      <c r="AD16" s="13"/>
      <c r="AE16" s="13"/>
      <c r="AF16" s="13"/>
      <c r="AG16" s="104"/>
      <c r="AH16" s="105"/>
      <c r="AI16" s="105"/>
    </row>
    <row r="17" spans="2:35" s="4" customFormat="1" ht="15.9" customHeight="1">
      <c r="B17" s="1554"/>
      <c r="C17" s="63" t="s">
        <v>190</v>
      </c>
      <c r="D17" s="13"/>
      <c r="E17" s="13"/>
      <c r="F17" s="13"/>
      <c r="G17" s="13"/>
      <c r="H17" s="13"/>
      <c r="I17" s="13"/>
      <c r="J17" s="13"/>
      <c r="K17" s="104"/>
      <c r="L17" s="105"/>
      <c r="M17" s="105"/>
      <c r="N17" s="1937"/>
      <c r="O17" s="63" t="s">
        <v>41</v>
      </c>
      <c r="P17" s="13"/>
      <c r="Q17" s="13"/>
      <c r="R17" s="13"/>
      <c r="S17" s="13"/>
      <c r="T17" s="13"/>
      <c r="U17" s="13"/>
      <c r="V17" s="104"/>
      <c r="W17" s="105"/>
      <c r="X17" s="105"/>
      <c r="Y17" s="63" t="s">
        <v>191</v>
      </c>
      <c r="Z17" s="13"/>
      <c r="AA17" s="13"/>
      <c r="AB17" s="13"/>
      <c r="AC17" s="13"/>
      <c r="AD17" s="13"/>
      <c r="AE17" s="13"/>
      <c r="AF17" s="13"/>
      <c r="AG17" s="104"/>
      <c r="AH17" s="105"/>
      <c r="AI17" s="105"/>
    </row>
    <row r="18" spans="2:35" s="4" customFormat="1" ht="15.9" customHeight="1">
      <c r="B18" s="1554"/>
      <c r="C18" s="63" t="s">
        <v>93</v>
      </c>
      <c r="D18" s="13"/>
      <c r="E18" s="13"/>
      <c r="F18" s="13"/>
      <c r="G18" s="13"/>
      <c r="H18" s="13"/>
      <c r="I18" s="13"/>
      <c r="J18" s="13"/>
      <c r="K18" s="104"/>
      <c r="L18" s="105"/>
      <c r="M18" s="105"/>
      <c r="N18" s="1937"/>
      <c r="O18" s="63" t="s">
        <v>377</v>
      </c>
      <c r="P18" s="13"/>
      <c r="Q18" s="13"/>
      <c r="R18" s="13"/>
      <c r="S18" s="13"/>
      <c r="T18" s="13"/>
      <c r="U18" s="13"/>
      <c r="V18" s="104"/>
      <c r="W18" s="105"/>
      <c r="X18" s="105"/>
      <c r="Y18" s="63" t="s">
        <v>192</v>
      </c>
      <c r="Z18" s="13"/>
      <c r="AA18" s="13"/>
      <c r="AB18" s="13"/>
      <c r="AC18" s="13"/>
      <c r="AD18" s="13"/>
      <c r="AE18" s="13"/>
      <c r="AF18" s="13"/>
      <c r="AG18" s="104"/>
      <c r="AH18" s="105"/>
      <c r="AI18" s="105"/>
    </row>
    <row r="19" spans="2:35" s="4" customFormat="1" ht="15.9" customHeight="1">
      <c r="B19" s="1554"/>
      <c r="C19" s="63" t="s">
        <v>193</v>
      </c>
      <c r="D19" s="13"/>
      <c r="E19" s="13"/>
      <c r="F19" s="13"/>
      <c r="G19" s="13"/>
      <c r="H19" s="13"/>
      <c r="I19" s="13"/>
      <c r="J19" s="13"/>
      <c r="K19" s="104"/>
      <c r="L19" s="105"/>
      <c r="M19" s="105"/>
      <c r="N19" s="1937"/>
      <c r="O19" s="63" t="s">
        <v>42</v>
      </c>
      <c r="P19" s="13"/>
      <c r="Q19" s="13"/>
      <c r="R19" s="13"/>
      <c r="S19" s="13"/>
      <c r="T19" s="13"/>
      <c r="U19" s="13"/>
      <c r="V19" s="104"/>
      <c r="W19" s="105"/>
      <c r="X19" s="105"/>
      <c r="Y19" s="63" t="s">
        <v>194</v>
      </c>
      <c r="Z19" s="13"/>
      <c r="AA19" s="13"/>
      <c r="AB19" s="13"/>
      <c r="AC19" s="13"/>
      <c r="AD19" s="13"/>
      <c r="AE19" s="13"/>
      <c r="AF19" s="13"/>
      <c r="AG19" s="104"/>
      <c r="AH19" s="105"/>
      <c r="AI19" s="105"/>
    </row>
    <row r="20" spans="2:35" s="4" customFormat="1" ht="15.9" customHeight="1">
      <c r="B20" s="1554"/>
      <c r="C20" s="63" t="s">
        <v>15</v>
      </c>
      <c r="D20" s="13"/>
      <c r="E20" s="13"/>
      <c r="F20" s="13"/>
      <c r="G20" s="13"/>
      <c r="H20" s="13"/>
      <c r="I20" s="13"/>
      <c r="J20" s="13"/>
      <c r="K20" s="104"/>
      <c r="L20" s="105"/>
      <c r="M20" s="105"/>
      <c r="N20" s="63" t="s">
        <v>567</v>
      </c>
      <c r="O20" s="13"/>
      <c r="P20" s="13"/>
      <c r="Q20" s="13"/>
      <c r="R20" s="13"/>
      <c r="S20" s="13"/>
      <c r="T20" s="13"/>
      <c r="U20" s="13"/>
      <c r="V20" s="104"/>
      <c r="W20" s="105"/>
      <c r="X20" s="105"/>
      <c r="Y20" s="63" t="s">
        <v>195</v>
      </c>
      <c r="Z20" s="13"/>
      <c r="AA20" s="13"/>
      <c r="AB20" s="13"/>
      <c r="AC20" s="13"/>
      <c r="AD20" s="13"/>
      <c r="AE20" s="13"/>
      <c r="AF20" s="13"/>
      <c r="AG20" s="104"/>
      <c r="AH20" s="105"/>
      <c r="AI20" s="105"/>
    </row>
    <row r="21" spans="2:35" s="4" customFormat="1" ht="15.9" customHeight="1">
      <c r="B21" s="1554"/>
      <c r="C21" s="63" t="s">
        <v>196</v>
      </c>
      <c r="D21" s="13"/>
      <c r="E21" s="13"/>
      <c r="F21" s="13"/>
      <c r="G21" s="13"/>
      <c r="H21" s="13"/>
      <c r="I21" s="13"/>
      <c r="J21" s="13"/>
      <c r="K21" s="104"/>
      <c r="L21" s="105"/>
      <c r="M21" s="105"/>
      <c r="N21" s="63" t="s">
        <v>368</v>
      </c>
      <c r="O21" s="13"/>
      <c r="P21" s="13"/>
      <c r="Q21" s="13"/>
      <c r="R21" s="13"/>
      <c r="S21" s="13"/>
      <c r="T21" s="13"/>
      <c r="U21" s="13"/>
      <c r="V21" s="104"/>
      <c r="W21" s="105"/>
      <c r="X21" s="105"/>
      <c r="Y21" s="63" t="s">
        <v>197</v>
      </c>
      <c r="Z21" s="13"/>
      <c r="AA21" s="13"/>
      <c r="AB21" s="13"/>
      <c r="AC21" s="13"/>
      <c r="AD21" s="13"/>
      <c r="AE21" s="13"/>
      <c r="AF21" s="13"/>
      <c r="AG21" s="104"/>
      <c r="AH21" s="105"/>
      <c r="AI21" s="105"/>
    </row>
    <row r="22" spans="2:35" s="4" customFormat="1" ht="15.9" customHeight="1">
      <c r="B22" s="1554"/>
      <c r="C22" s="63" t="s">
        <v>367</v>
      </c>
      <c r="D22" s="13"/>
      <c r="E22" s="13"/>
      <c r="F22" s="13"/>
      <c r="G22" s="13"/>
      <c r="H22" s="13"/>
      <c r="I22" s="13"/>
      <c r="J22" s="13"/>
      <c r="K22" s="104"/>
      <c r="L22" s="105"/>
      <c r="M22" s="105"/>
      <c r="N22" s="63" t="s">
        <v>568</v>
      </c>
      <c r="O22" s="13"/>
      <c r="P22" s="13"/>
      <c r="Q22" s="13"/>
      <c r="R22" s="13"/>
      <c r="S22" s="13"/>
      <c r="T22" s="13"/>
      <c r="U22" s="13"/>
      <c r="V22" s="104"/>
      <c r="W22" s="105"/>
      <c r="X22" s="105"/>
      <c r="Y22" s="63" t="s">
        <v>198</v>
      </c>
      <c r="Z22" s="13"/>
      <c r="AA22" s="13"/>
      <c r="AB22" s="13"/>
      <c r="AC22" s="13"/>
      <c r="AD22" s="13"/>
      <c r="AE22" s="13"/>
      <c r="AF22" s="13"/>
      <c r="AG22" s="104"/>
      <c r="AH22" s="105"/>
      <c r="AI22" s="105"/>
    </row>
    <row r="23" spans="2:35" s="4" customFormat="1" ht="15.9" customHeight="1">
      <c r="B23" s="1554"/>
      <c r="C23" s="63" t="s">
        <v>369</v>
      </c>
      <c r="D23" s="13"/>
      <c r="E23" s="13"/>
      <c r="F23" s="13"/>
      <c r="G23" s="13"/>
      <c r="H23" s="13"/>
      <c r="I23" s="13"/>
      <c r="J23" s="13"/>
      <c r="K23" s="104"/>
      <c r="L23" s="105"/>
      <c r="M23" s="105"/>
      <c r="N23" s="63" t="s">
        <v>581</v>
      </c>
      <c r="O23" s="13"/>
      <c r="P23" s="13"/>
      <c r="Q23" s="13"/>
      <c r="R23" s="13"/>
      <c r="S23" s="13"/>
      <c r="T23" s="13"/>
      <c r="U23" s="13"/>
      <c r="V23" s="104"/>
      <c r="W23" s="105"/>
      <c r="X23" s="105"/>
      <c r="Y23" s="63" t="s">
        <v>199</v>
      </c>
      <c r="Z23" s="13"/>
      <c r="AA23" s="13"/>
      <c r="AB23" s="13"/>
      <c r="AC23" s="13"/>
      <c r="AD23" s="13"/>
      <c r="AE23" s="13"/>
      <c r="AF23" s="13"/>
      <c r="AG23" s="104"/>
      <c r="AH23" s="105"/>
      <c r="AI23" s="105"/>
    </row>
    <row r="24" spans="2:35" s="4" customFormat="1" ht="15.9" customHeight="1">
      <c r="B24" s="1554"/>
      <c r="C24" s="63" t="s">
        <v>591</v>
      </c>
      <c r="D24" s="13"/>
      <c r="E24" s="13"/>
      <c r="F24" s="13"/>
      <c r="G24" s="13"/>
      <c r="H24" s="13"/>
      <c r="I24" s="13"/>
      <c r="J24" s="13"/>
      <c r="K24" s="104"/>
      <c r="L24" s="105"/>
      <c r="M24" s="105"/>
      <c r="N24" s="63" t="s">
        <v>77</v>
      </c>
      <c r="O24" s="13"/>
      <c r="P24" s="13"/>
      <c r="Q24" s="13"/>
      <c r="R24" s="13"/>
      <c r="S24" s="13"/>
      <c r="T24" s="13"/>
      <c r="U24" s="13"/>
      <c r="V24" s="104"/>
      <c r="W24" s="105"/>
      <c r="X24" s="105"/>
      <c r="Y24" s="63" t="s">
        <v>378</v>
      </c>
      <c r="Z24" s="13"/>
      <c r="AA24" s="13"/>
      <c r="AB24" s="13"/>
      <c r="AC24" s="13"/>
      <c r="AD24" s="13"/>
      <c r="AE24" s="13"/>
      <c r="AF24" s="13"/>
      <c r="AG24" s="104"/>
      <c r="AH24" s="105"/>
      <c r="AI24" s="105"/>
    </row>
    <row r="25" spans="2:35" s="4" customFormat="1" ht="15.9" customHeight="1">
      <c r="B25" s="1554"/>
      <c r="C25" s="63" t="s">
        <v>590</v>
      </c>
      <c r="D25" s="13"/>
      <c r="E25" s="13"/>
      <c r="F25" s="13"/>
      <c r="G25" s="13"/>
      <c r="H25" s="13"/>
      <c r="I25" s="13"/>
      <c r="J25" s="13"/>
      <c r="K25" s="104"/>
      <c r="L25" s="105"/>
      <c r="M25" s="105"/>
      <c r="N25" s="63" t="s">
        <v>370</v>
      </c>
      <c r="O25" s="13"/>
      <c r="P25" s="13"/>
      <c r="Q25" s="13"/>
      <c r="R25" s="13"/>
      <c r="S25" s="13"/>
      <c r="T25" s="13"/>
      <c r="U25" s="13"/>
      <c r="V25" s="104"/>
      <c r="W25" s="105"/>
      <c r="X25" s="105"/>
      <c r="Y25" s="63" t="s">
        <v>200</v>
      </c>
      <c r="Z25" s="13"/>
      <c r="AA25" s="13"/>
      <c r="AB25" s="13"/>
      <c r="AC25" s="13"/>
      <c r="AD25" s="13"/>
      <c r="AE25" s="13"/>
      <c r="AF25" s="13"/>
      <c r="AG25" s="104"/>
      <c r="AH25" s="105"/>
      <c r="AI25" s="105"/>
    </row>
    <row r="26" spans="2:35" s="4" customFormat="1" ht="15.9" customHeight="1">
      <c r="B26" s="1554"/>
      <c r="C26" s="63" t="s">
        <v>589</v>
      </c>
      <c r="D26" s="13"/>
      <c r="E26" s="13"/>
      <c r="F26" s="13"/>
      <c r="G26" s="13"/>
      <c r="H26" s="13"/>
      <c r="I26" s="13"/>
      <c r="J26" s="13"/>
      <c r="K26" s="104"/>
      <c r="L26" s="105"/>
      <c r="M26" s="105"/>
      <c r="N26" s="63" t="s">
        <v>457</v>
      </c>
      <c r="O26" s="13"/>
      <c r="P26" s="13"/>
      <c r="Q26" s="13"/>
      <c r="R26" s="13"/>
      <c r="S26" s="13"/>
      <c r="T26" s="13"/>
      <c r="U26" s="13"/>
      <c r="V26" s="104"/>
      <c r="W26" s="105"/>
      <c r="X26" s="105"/>
      <c r="Y26" s="63" t="s">
        <v>650</v>
      </c>
      <c r="Z26" s="13"/>
      <c r="AA26" s="13"/>
      <c r="AB26" s="13"/>
      <c r="AC26" s="13"/>
      <c r="AD26" s="13"/>
      <c r="AE26" s="13"/>
      <c r="AF26" s="13"/>
      <c r="AG26" s="104"/>
      <c r="AH26" s="105"/>
      <c r="AI26" s="105"/>
    </row>
    <row r="27" spans="2:35" s="4" customFormat="1" ht="15.9" customHeight="1">
      <c r="B27" s="1554"/>
      <c r="C27" s="63" t="s">
        <v>381</v>
      </c>
      <c r="D27" s="13"/>
      <c r="E27" s="13"/>
      <c r="F27" s="13"/>
      <c r="G27" s="13"/>
      <c r="H27" s="13"/>
      <c r="I27" s="13"/>
      <c r="J27" s="13"/>
      <c r="K27" s="104"/>
      <c r="L27" s="105"/>
      <c r="M27" s="105"/>
      <c r="N27" s="63" t="s">
        <v>569</v>
      </c>
      <c r="O27" s="13"/>
      <c r="P27" s="13"/>
      <c r="Q27" s="13"/>
      <c r="R27" s="13"/>
      <c r="S27" s="13"/>
      <c r="T27" s="13"/>
      <c r="U27" s="13"/>
      <c r="V27" s="104"/>
      <c r="W27" s="105"/>
      <c r="X27" s="105"/>
      <c r="Y27" s="63" t="s">
        <v>379</v>
      </c>
      <c r="Z27" s="13"/>
      <c r="AA27" s="13"/>
      <c r="AB27" s="13"/>
      <c r="AC27" s="5" t="s">
        <v>380</v>
      </c>
      <c r="AD27" s="1149"/>
      <c r="AE27" s="1149"/>
      <c r="AF27" s="13" t="s">
        <v>76</v>
      </c>
      <c r="AG27" s="104"/>
      <c r="AH27" s="105"/>
      <c r="AI27" s="105"/>
    </row>
    <row r="28" spans="2:35" s="4" customFormat="1" ht="15.9" customHeight="1">
      <c r="B28" s="1554"/>
      <c r="C28" s="63" t="s">
        <v>384</v>
      </c>
      <c r="D28" s="13"/>
      <c r="E28" s="13"/>
      <c r="F28" s="13"/>
      <c r="G28" s="13"/>
      <c r="H28" s="13"/>
      <c r="I28" s="13"/>
      <c r="J28" s="13"/>
      <c r="K28" s="104"/>
      <c r="L28" s="105"/>
      <c r="M28" s="105"/>
      <c r="N28" s="63" t="s">
        <v>500</v>
      </c>
      <c r="O28" s="13"/>
      <c r="P28" s="13"/>
      <c r="Q28" s="13"/>
      <c r="R28" s="13"/>
      <c r="S28" s="13"/>
      <c r="T28" s="13"/>
      <c r="U28" s="13"/>
      <c r="V28" s="104"/>
      <c r="W28" s="105"/>
      <c r="X28" s="105"/>
      <c r="Y28" s="63" t="s">
        <v>382</v>
      </c>
      <c r="Z28" s="13"/>
      <c r="AA28" s="13"/>
      <c r="AB28" s="13"/>
      <c r="AC28" s="5" t="s">
        <v>383</v>
      </c>
      <c r="AD28" s="1149"/>
      <c r="AE28" s="1149"/>
      <c r="AF28" s="13" t="s">
        <v>76</v>
      </c>
      <c r="AG28" s="104"/>
      <c r="AH28" s="105"/>
      <c r="AI28" s="105"/>
    </row>
    <row r="29" spans="2:35" s="4" customFormat="1" ht="15.9" customHeight="1">
      <c r="B29" s="1554"/>
      <c r="C29" s="63" t="s">
        <v>585</v>
      </c>
      <c r="D29" s="13"/>
      <c r="E29" s="13"/>
      <c r="F29" s="13"/>
      <c r="G29" s="13"/>
      <c r="H29" s="13"/>
      <c r="I29" s="13"/>
      <c r="J29" s="13"/>
      <c r="K29" s="104"/>
      <c r="L29" s="105"/>
      <c r="M29" s="105"/>
      <c r="N29" s="63" t="s">
        <v>570</v>
      </c>
      <c r="O29" s="13"/>
      <c r="P29" s="13"/>
      <c r="Q29" s="13"/>
      <c r="R29" s="13"/>
      <c r="S29" s="13"/>
      <c r="T29" s="13"/>
      <c r="U29" s="13"/>
      <c r="V29" s="104"/>
      <c r="W29" s="105"/>
      <c r="X29" s="105"/>
      <c r="Y29" s="63" t="s">
        <v>385</v>
      </c>
      <c r="Z29" s="13"/>
      <c r="AA29" s="13"/>
      <c r="AB29" s="13"/>
      <c r="AC29" s="13"/>
      <c r="AD29" s="13"/>
      <c r="AE29" s="13"/>
      <c r="AF29" s="13"/>
      <c r="AG29" s="104"/>
      <c r="AH29" s="105"/>
      <c r="AI29" s="105"/>
    </row>
    <row r="30" spans="2:35" s="4" customFormat="1" ht="15.9" customHeight="1">
      <c r="B30" s="1554"/>
      <c r="C30" s="63" t="s">
        <v>387</v>
      </c>
      <c r="D30" s="13"/>
      <c r="E30" s="13"/>
      <c r="F30" s="13"/>
      <c r="G30" s="13"/>
      <c r="H30" s="13"/>
      <c r="I30" s="13"/>
      <c r="J30" s="13"/>
      <c r="K30" s="104"/>
      <c r="L30" s="105"/>
      <c r="M30" s="105"/>
      <c r="N30" s="63" t="s">
        <v>571</v>
      </c>
      <c r="O30" s="13"/>
      <c r="P30" s="13"/>
      <c r="Q30" s="13"/>
      <c r="R30" s="13"/>
      <c r="S30" s="13"/>
      <c r="T30" s="13"/>
      <c r="U30" s="13"/>
      <c r="V30" s="104"/>
      <c r="W30" s="105"/>
      <c r="X30" s="105"/>
      <c r="Y30" s="63" t="s">
        <v>386</v>
      </c>
      <c r="Z30" s="13"/>
      <c r="AA30" s="13"/>
      <c r="AB30" s="13"/>
      <c r="AC30" s="13"/>
      <c r="AD30" s="13"/>
      <c r="AE30" s="13"/>
      <c r="AF30" s="13"/>
      <c r="AG30" s="104"/>
      <c r="AH30" s="105"/>
      <c r="AI30" s="105"/>
    </row>
    <row r="31" spans="2:35" s="4" customFormat="1" ht="15.9" customHeight="1">
      <c r="B31" s="1554"/>
      <c r="C31" s="63" t="s">
        <v>588</v>
      </c>
      <c r="D31" s="13"/>
      <c r="E31" s="13"/>
      <c r="F31" s="13"/>
      <c r="G31" s="13"/>
      <c r="H31" s="13"/>
      <c r="I31" s="13"/>
      <c r="J31" s="13"/>
      <c r="K31" s="104"/>
      <c r="L31" s="105"/>
      <c r="M31" s="105"/>
      <c r="N31" s="63" t="s">
        <v>572</v>
      </c>
      <c r="O31" s="13"/>
      <c r="P31" s="13"/>
      <c r="Q31" s="13"/>
      <c r="R31" s="13"/>
      <c r="S31" s="13"/>
      <c r="T31" s="13"/>
      <c r="U31" s="13"/>
      <c r="V31" s="104"/>
      <c r="W31" s="105"/>
      <c r="X31" s="105"/>
      <c r="Y31" s="63" t="s">
        <v>388</v>
      </c>
      <c r="Z31" s="13"/>
      <c r="AA31" s="13"/>
      <c r="AB31" s="13"/>
      <c r="AC31" s="13"/>
      <c r="AD31" s="13"/>
      <c r="AE31" s="13"/>
      <c r="AF31" s="13"/>
      <c r="AG31" s="104"/>
      <c r="AH31" s="105"/>
      <c r="AI31" s="105"/>
    </row>
    <row r="32" spans="2:35" s="4" customFormat="1" ht="15.9" customHeight="1">
      <c r="B32" s="1554"/>
      <c r="C32" s="63" t="s">
        <v>587</v>
      </c>
      <c r="D32" s="13"/>
      <c r="E32" s="13"/>
      <c r="F32" s="13"/>
      <c r="G32" s="13"/>
      <c r="H32" s="13"/>
      <c r="I32" s="13"/>
      <c r="J32" s="13"/>
      <c r="K32" s="104"/>
      <c r="L32" s="105"/>
      <c r="M32" s="105"/>
      <c r="N32" s="63" t="s">
        <v>573</v>
      </c>
      <c r="O32" s="13"/>
      <c r="P32" s="13"/>
      <c r="Q32" s="13"/>
      <c r="R32" s="13"/>
      <c r="S32" s="13"/>
      <c r="T32" s="13"/>
      <c r="U32" s="13"/>
      <c r="V32" s="104"/>
      <c r="W32" s="105"/>
      <c r="X32" s="105"/>
      <c r="Y32" s="63" t="s">
        <v>389</v>
      </c>
      <c r="Z32" s="13"/>
      <c r="AA32" s="13"/>
      <c r="AB32" s="13"/>
      <c r="AC32" s="13"/>
      <c r="AD32" s="13"/>
      <c r="AE32" s="13"/>
      <c r="AF32" s="13"/>
      <c r="AG32" s="104"/>
      <c r="AH32" s="105"/>
      <c r="AI32" s="105"/>
    </row>
    <row r="33" spans="1:36" s="4" customFormat="1" ht="15.9" customHeight="1">
      <c r="B33" s="1554"/>
      <c r="C33" s="63" t="s">
        <v>502</v>
      </c>
      <c r="D33" s="13"/>
      <c r="E33" s="13"/>
      <c r="F33" s="13"/>
      <c r="G33" s="13"/>
      <c r="H33" s="13"/>
      <c r="I33" s="13"/>
      <c r="J33" s="13"/>
      <c r="K33" s="104"/>
      <c r="L33" s="105"/>
      <c r="M33" s="105"/>
      <c r="N33" s="63" t="s">
        <v>574</v>
      </c>
      <c r="O33" s="13"/>
      <c r="P33" s="13"/>
      <c r="Q33" s="13"/>
      <c r="R33" s="13"/>
      <c r="S33" s="13"/>
      <c r="T33" s="13"/>
      <c r="U33" s="13"/>
      <c r="V33" s="104"/>
      <c r="W33" s="105"/>
      <c r="X33" s="105"/>
      <c r="Y33" s="63" t="s">
        <v>651</v>
      </c>
      <c r="Z33" s="13"/>
      <c r="AA33" s="13"/>
      <c r="AB33" s="13"/>
      <c r="AC33" s="13"/>
      <c r="AD33" s="13"/>
      <c r="AE33" s="13"/>
      <c r="AF33" s="13"/>
      <c r="AG33" s="104"/>
      <c r="AH33" s="105"/>
      <c r="AI33" s="105"/>
    </row>
    <row r="34" spans="1:36" s="4" customFormat="1" ht="15.9" customHeight="1">
      <c r="B34" s="1554"/>
      <c r="C34" s="63" t="s">
        <v>458</v>
      </c>
      <c r="D34" s="13"/>
      <c r="E34" s="13"/>
      <c r="F34" s="13"/>
      <c r="G34" s="13"/>
      <c r="H34" s="13"/>
      <c r="I34" s="13"/>
      <c r="J34" s="13"/>
      <c r="K34" s="104"/>
      <c r="L34" s="105"/>
      <c r="M34" s="105"/>
      <c r="N34" s="63" t="s">
        <v>575</v>
      </c>
      <c r="O34" s="13"/>
      <c r="P34" s="13"/>
      <c r="Q34" s="13"/>
      <c r="R34" s="13"/>
      <c r="S34" s="13"/>
      <c r="T34" s="13"/>
      <c r="U34" s="13"/>
      <c r="V34" s="104"/>
      <c r="W34" s="105"/>
      <c r="X34" s="105"/>
      <c r="Y34" s="63" t="s">
        <v>201</v>
      </c>
      <c r="Z34" s="13"/>
      <c r="AA34" s="13"/>
      <c r="AB34" s="13"/>
      <c r="AC34" s="13"/>
      <c r="AD34" s="13"/>
      <c r="AE34" s="13"/>
      <c r="AF34" s="13"/>
      <c r="AG34" s="104"/>
      <c r="AH34" s="105"/>
      <c r="AI34" s="105"/>
    </row>
    <row r="35" spans="1:36" s="4" customFormat="1" ht="15.9" customHeight="1">
      <c r="B35" s="1554"/>
      <c r="C35" s="63" t="s">
        <v>586</v>
      </c>
      <c r="D35" s="13"/>
      <c r="E35" s="13"/>
      <c r="F35" s="13"/>
      <c r="G35" s="13"/>
      <c r="H35" s="13"/>
      <c r="I35" s="13"/>
      <c r="J35" s="13"/>
      <c r="K35" s="104"/>
      <c r="L35" s="105"/>
      <c r="M35" s="105"/>
      <c r="N35" s="63" t="s">
        <v>582</v>
      </c>
      <c r="O35" s="13"/>
      <c r="P35" s="13"/>
      <c r="Q35" s="13"/>
      <c r="R35" s="13"/>
      <c r="S35" s="13"/>
      <c r="T35" s="13"/>
      <c r="U35" s="13"/>
      <c r="V35" s="104"/>
      <c r="W35" s="105"/>
      <c r="X35" s="105"/>
      <c r="Y35" s="63" t="s">
        <v>202</v>
      </c>
      <c r="Z35" s="13"/>
      <c r="AA35" s="13"/>
      <c r="AB35" s="13"/>
      <c r="AC35" s="13"/>
      <c r="AD35" s="13"/>
      <c r="AE35" s="13"/>
      <c r="AF35" s="13"/>
      <c r="AG35" s="104"/>
      <c r="AH35" s="105"/>
      <c r="AI35" s="105"/>
    </row>
    <row r="36" spans="1:36" s="4" customFormat="1" ht="15.9" customHeight="1">
      <c r="B36" s="1554"/>
      <c r="C36" s="63" t="s">
        <v>503</v>
      </c>
      <c r="D36" s="13"/>
      <c r="E36" s="13"/>
      <c r="F36" s="13"/>
      <c r="G36" s="13"/>
      <c r="H36" s="13"/>
      <c r="I36" s="13"/>
      <c r="J36" s="13"/>
      <c r="K36" s="104"/>
      <c r="L36" s="105"/>
      <c r="M36" s="105"/>
      <c r="N36" s="63" t="s">
        <v>576</v>
      </c>
      <c r="O36" s="13"/>
      <c r="P36" s="13"/>
      <c r="Q36" s="13"/>
      <c r="R36" s="13"/>
      <c r="S36" s="13"/>
      <c r="T36" s="13"/>
      <c r="U36" s="13"/>
      <c r="V36" s="104"/>
      <c r="W36" s="105"/>
      <c r="X36" s="105"/>
      <c r="Y36" s="63" t="s">
        <v>203</v>
      </c>
      <c r="Z36" s="13"/>
      <c r="AA36" s="13"/>
      <c r="AB36" s="13"/>
      <c r="AC36" s="13"/>
      <c r="AD36" s="13"/>
      <c r="AE36" s="13"/>
      <c r="AF36" s="13"/>
      <c r="AG36" s="104"/>
      <c r="AH36" s="105"/>
      <c r="AI36" s="105"/>
    </row>
    <row r="37" spans="1:36" s="4" customFormat="1" ht="15.9" customHeight="1">
      <c r="B37" s="1554"/>
      <c r="C37" s="63" t="s">
        <v>78</v>
      </c>
      <c r="D37" s="13"/>
      <c r="E37" s="13"/>
      <c r="F37" s="13"/>
      <c r="G37" s="13"/>
      <c r="H37" s="13"/>
      <c r="I37" s="13"/>
      <c r="J37" s="13"/>
      <c r="K37" s="104"/>
      <c r="L37" s="105"/>
      <c r="M37" s="105"/>
      <c r="N37" s="63" t="s">
        <v>577</v>
      </c>
      <c r="O37" s="13"/>
      <c r="P37" s="13"/>
      <c r="Q37" s="13"/>
      <c r="R37" s="13"/>
      <c r="S37" s="13"/>
      <c r="T37" s="13"/>
      <c r="U37" s="13"/>
      <c r="V37" s="104"/>
      <c r="W37" s="105"/>
      <c r="X37" s="105"/>
      <c r="Y37" s="63" t="s">
        <v>204</v>
      </c>
      <c r="Z37" s="13"/>
      <c r="AA37" s="13"/>
      <c r="AB37" s="13"/>
      <c r="AC37" s="13"/>
      <c r="AD37" s="13"/>
      <c r="AE37" s="13"/>
      <c r="AF37" s="13"/>
      <c r="AG37" s="104"/>
      <c r="AH37" s="105"/>
      <c r="AI37" s="105"/>
    </row>
    <row r="38" spans="1:36" s="4" customFormat="1" ht="15.9" customHeight="1">
      <c r="B38" s="1554"/>
      <c r="C38" s="63" t="s">
        <v>390</v>
      </c>
      <c r="D38" s="13"/>
      <c r="E38" s="13"/>
      <c r="F38" s="13"/>
      <c r="G38" s="13"/>
      <c r="H38" s="13"/>
      <c r="I38" s="13"/>
      <c r="J38" s="13"/>
      <c r="K38" s="104"/>
      <c r="L38" s="105"/>
      <c r="M38" s="105"/>
      <c r="N38" s="63"/>
      <c r="O38" s="13"/>
      <c r="P38" s="13"/>
      <c r="Q38" s="13"/>
      <c r="R38" s="13"/>
      <c r="S38" s="13"/>
      <c r="T38" s="13"/>
      <c r="U38" s="13"/>
      <c r="V38" s="104"/>
      <c r="W38" s="105"/>
      <c r="X38" s="105"/>
      <c r="Y38" s="63" t="s">
        <v>205</v>
      </c>
      <c r="Z38" s="13"/>
      <c r="AA38" s="13"/>
      <c r="AB38" s="13"/>
      <c r="AC38" s="13"/>
      <c r="AD38" s="13"/>
      <c r="AE38" s="13"/>
      <c r="AF38" s="13"/>
      <c r="AG38" s="104"/>
      <c r="AH38" s="105"/>
      <c r="AI38" s="105"/>
    </row>
    <row r="39" spans="1:36" s="4" customFormat="1" ht="15.9" customHeight="1">
      <c r="B39" s="1554"/>
      <c r="C39" s="63" t="s">
        <v>391</v>
      </c>
      <c r="D39" s="13"/>
      <c r="E39" s="13"/>
      <c r="F39" s="13"/>
      <c r="G39" s="13"/>
      <c r="H39" s="13"/>
      <c r="I39" s="13"/>
      <c r="J39" s="13"/>
      <c r="K39" s="104"/>
      <c r="L39" s="105"/>
      <c r="M39" s="105"/>
      <c r="N39" s="63"/>
      <c r="O39" s="13"/>
      <c r="P39" s="13"/>
      <c r="Q39" s="13"/>
      <c r="R39" s="13"/>
      <c r="S39" s="13"/>
      <c r="T39" s="13"/>
      <c r="U39" s="13"/>
      <c r="V39" s="104"/>
      <c r="W39" s="105"/>
      <c r="X39" s="105"/>
      <c r="Y39" s="63" t="s">
        <v>206</v>
      </c>
      <c r="Z39" s="13"/>
      <c r="AA39" s="13"/>
      <c r="AB39" s="13"/>
      <c r="AC39" s="13"/>
      <c r="AD39" s="13"/>
      <c r="AE39" s="13"/>
      <c r="AF39" s="13"/>
      <c r="AG39" s="104"/>
      <c r="AH39" s="105"/>
      <c r="AI39" s="105"/>
    </row>
    <row r="40" spans="1:36" s="4" customFormat="1" ht="15.9" customHeight="1">
      <c r="B40" s="1554"/>
      <c r="C40" s="63"/>
      <c r="D40" s="13"/>
      <c r="E40" s="13"/>
      <c r="F40" s="13"/>
      <c r="G40" s="13"/>
      <c r="H40" s="13"/>
      <c r="I40" s="13"/>
      <c r="J40" s="13"/>
      <c r="K40" s="104"/>
      <c r="L40" s="105"/>
      <c r="M40" s="105"/>
      <c r="N40" s="63"/>
      <c r="O40" s="13"/>
      <c r="P40" s="13"/>
      <c r="Q40" s="13"/>
      <c r="R40" s="13"/>
      <c r="S40" s="13"/>
      <c r="T40" s="13"/>
      <c r="U40" s="13"/>
      <c r="V40" s="104"/>
      <c r="W40" s="105"/>
      <c r="X40" s="105"/>
      <c r="Y40" s="63" t="s">
        <v>207</v>
      </c>
      <c r="Z40" s="13"/>
      <c r="AA40" s="13"/>
      <c r="AB40" s="13"/>
      <c r="AC40" s="13"/>
      <c r="AD40" s="13"/>
      <c r="AE40" s="13"/>
      <c r="AF40" s="13"/>
      <c r="AG40" s="104"/>
      <c r="AH40" s="105"/>
      <c r="AI40" s="105"/>
    </row>
    <row r="41" spans="1:36" s="4" customFormat="1" ht="15.9" customHeight="1">
      <c r="B41" s="1554"/>
      <c r="C41" s="63"/>
      <c r="D41" s="13"/>
      <c r="E41" s="13"/>
      <c r="F41" s="13"/>
      <c r="G41" s="13"/>
      <c r="H41" s="13"/>
      <c r="I41" s="13"/>
      <c r="J41" s="13"/>
      <c r="K41" s="104"/>
      <c r="L41" s="105"/>
      <c r="M41" s="105"/>
      <c r="N41" s="63"/>
      <c r="O41" s="13"/>
      <c r="P41" s="13"/>
      <c r="Q41" s="13"/>
      <c r="R41" s="13"/>
      <c r="S41" s="13"/>
      <c r="T41" s="13"/>
      <c r="U41" s="13"/>
      <c r="V41" s="104"/>
      <c r="W41" s="105"/>
      <c r="X41" s="105"/>
      <c r="Y41" s="63" t="s">
        <v>464</v>
      </c>
      <c r="Z41" s="13"/>
      <c r="AA41" s="13"/>
      <c r="AB41" s="13"/>
      <c r="AC41" s="13"/>
      <c r="AD41" s="13"/>
      <c r="AE41" s="13"/>
      <c r="AF41" s="13"/>
      <c r="AG41" s="104"/>
      <c r="AH41" s="105"/>
      <c r="AI41" s="105"/>
    </row>
    <row r="42" spans="1:36" s="4" customFormat="1" ht="15.9" customHeight="1">
      <c r="B42" s="1554"/>
      <c r="C42" s="63"/>
      <c r="D42" s="13"/>
      <c r="E42" s="13"/>
      <c r="F42" s="13"/>
      <c r="G42" s="13"/>
      <c r="H42" s="13"/>
      <c r="I42" s="13"/>
      <c r="J42" s="13"/>
      <c r="K42" s="104"/>
      <c r="L42" s="105"/>
      <c r="M42" s="105"/>
      <c r="N42" s="63"/>
      <c r="O42" s="13"/>
      <c r="P42" s="13"/>
      <c r="Q42" s="13"/>
      <c r="R42" s="13"/>
      <c r="S42" s="13"/>
      <c r="T42" s="13"/>
      <c r="U42" s="13"/>
      <c r="V42" s="104"/>
      <c r="W42" s="105"/>
      <c r="X42" s="105"/>
      <c r="Y42" s="63" t="s">
        <v>208</v>
      </c>
      <c r="Z42" s="13"/>
      <c r="AA42" s="13"/>
      <c r="AB42" s="13"/>
      <c r="AC42" s="13"/>
      <c r="AD42" s="13"/>
      <c r="AE42" s="13"/>
      <c r="AF42" s="13"/>
      <c r="AG42" s="104"/>
      <c r="AH42" s="105"/>
      <c r="AI42" s="105"/>
    </row>
    <row r="43" spans="1:36" s="4" customFormat="1" ht="15.9" customHeight="1">
      <c r="B43" s="1555"/>
      <c r="C43" s="63"/>
      <c r="D43" s="13"/>
      <c r="E43" s="13"/>
      <c r="F43" s="13"/>
      <c r="G43" s="13"/>
      <c r="H43" s="13"/>
      <c r="I43" s="13"/>
      <c r="J43" s="13"/>
      <c r="K43" s="104"/>
      <c r="L43" s="105"/>
      <c r="M43" s="105"/>
      <c r="N43" s="63"/>
      <c r="O43" s="13"/>
      <c r="P43" s="13"/>
      <c r="Q43" s="13"/>
      <c r="R43" s="13"/>
      <c r="S43" s="13"/>
      <c r="T43" s="13"/>
      <c r="U43" s="13"/>
      <c r="V43" s="104"/>
      <c r="W43" s="105"/>
      <c r="X43" s="105"/>
      <c r="Y43" s="63"/>
      <c r="Z43" s="13"/>
      <c r="AA43" s="13"/>
      <c r="AB43" s="13"/>
      <c r="AC43" s="13"/>
      <c r="AD43" s="13"/>
      <c r="AE43" s="13"/>
      <c r="AF43" s="13"/>
      <c r="AG43" s="104"/>
      <c r="AH43" s="105"/>
      <c r="AI43" s="105"/>
    </row>
    <row r="44" spans="1:36" s="36" customFormat="1" ht="14.1" customHeight="1">
      <c r="A44" s="1221" t="s">
        <v>1480</v>
      </c>
      <c r="B44" s="1221"/>
      <c r="C44" s="36" t="s">
        <v>1529</v>
      </c>
    </row>
    <row r="45" spans="1:36" s="36" customFormat="1" ht="14.1" customHeight="1">
      <c r="B45" s="207" t="s">
        <v>1531</v>
      </c>
      <c r="C45" s="36" t="s">
        <v>1530</v>
      </c>
    </row>
    <row r="46" spans="1:36" s="36" customFormat="1" ht="14.1" customHeight="1">
      <c r="C46" s="21"/>
      <c r="D46" s="21"/>
      <c r="E46" s="21"/>
      <c r="F46" s="21"/>
      <c r="G46" s="21"/>
      <c r="H46" s="21"/>
      <c r="I46" s="21"/>
      <c r="J46" s="21"/>
      <c r="K46" s="21"/>
      <c r="L46" s="21"/>
      <c r="M46" s="21"/>
      <c r="N46" s="21"/>
      <c r="O46" s="21"/>
      <c r="P46" s="21"/>
      <c r="Q46" s="21"/>
      <c r="R46" s="21"/>
      <c r="S46" s="21"/>
      <c r="T46" s="21"/>
    </row>
    <row r="47" spans="1:36" s="36" customFormat="1" ht="14.1" customHeight="1">
      <c r="B47" s="4" t="s">
        <v>239</v>
      </c>
      <c r="C47" s="4"/>
      <c r="D47" s="4"/>
      <c r="E47" s="4"/>
      <c r="F47" s="4"/>
      <c r="G47" s="4"/>
      <c r="H47" s="4"/>
      <c r="I47" s="4"/>
      <c r="J47" s="4"/>
      <c r="K47" s="4"/>
      <c r="L47" s="4"/>
      <c r="M47" s="4"/>
      <c r="N47" s="4"/>
      <c r="O47" s="4"/>
      <c r="P47" s="4"/>
      <c r="Q47" s="4"/>
      <c r="R47" s="4"/>
      <c r="S47" s="4"/>
      <c r="T47" s="4"/>
      <c r="U47" s="4"/>
      <c r="V47" s="4"/>
      <c r="W47" s="4"/>
      <c r="X47" s="4"/>
      <c r="Y47" s="4"/>
      <c r="Z47" s="4"/>
    </row>
    <row r="48" spans="1:36" s="36" customFormat="1" ht="14.1" customHeight="1">
      <c r="B48" s="4"/>
      <c r="C48" s="4" t="s">
        <v>1746</v>
      </c>
      <c r="D48" s="1271" t="s">
        <v>1747</v>
      </c>
      <c r="E48" s="1271"/>
      <c r="F48" s="1271"/>
      <c r="G48" s="1271"/>
      <c r="H48" s="1271"/>
      <c r="I48" s="1271"/>
      <c r="J48" s="1271"/>
      <c r="K48" s="1271"/>
      <c r="L48" s="1271"/>
      <c r="M48" s="1271"/>
      <c r="N48" s="1271"/>
      <c r="O48" s="1271"/>
      <c r="P48" s="1271"/>
      <c r="Q48" s="1271"/>
      <c r="R48" s="1271"/>
      <c r="S48" s="1271"/>
      <c r="T48" s="1271"/>
      <c r="U48" s="1271"/>
      <c r="V48" s="1271"/>
      <c r="W48" s="1271"/>
      <c r="X48" s="1271"/>
      <c r="Y48" s="1271"/>
      <c r="Z48" s="1271"/>
      <c r="AD48" s="723" t="s">
        <v>141</v>
      </c>
      <c r="AE48" s="1934" t="s">
        <v>558</v>
      </c>
      <c r="AF48" s="1934"/>
      <c r="AG48" s="1934"/>
      <c r="AH48" s="1934"/>
      <c r="AI48" s="1934"/>
      <c r="AJ48" s="723" t="s">
        <v>28</v>
      </c>
    </row>
    <row r="49" spans="1:65" s="36" customFormat="1" ht="14.1" customHeight="1">
      <c r="B49" s="4"/>
      <c r="C49" s="4"/>
      <c r="D49" s="1271"/>
      <c r="E49" s="1271"/>
      <c r="F49" s="1271"/>
      <c r="G49" s="1271"/>
      <c r="H49" s="1271"/>
      <c r="I49" s="1271"/>
      <c r="J49" s="1271"/>
      <c r="K49" s="1271"/>
      <c r="L49" s="1271"/>
      <c r="M49" s="1271"/>
      <c r="N49" s="1271"/>
      <c r="O49" s="1271"/>
      <c r="P49" s="1271"/>
      <c r="Q49" s="1271"/>
      <c r="R49" s="1271"/>
      <c r="S49" s="1271"/>
      <c r="T49" s="1271"/>
      <c r="U49" s="1271"/>
      <c r="V49" s="1271"/>
      <c r="W49" s="1271"/>
      <c r="X49" s="1271"/>
      <c r="Y49" s="1271"/>
      <c r="Z49" s="1271"/>
      <c r="AD49" s="721"/>
      <c r="AE49" s="722"/>
      <c r="AF49" s="722"/>
      <c r="AG49" s="722"/>
      <c r="AH49" s="722"/>
      <c r="AI49" s="722"/>
      <c r="AJ49" s="721"/>
    </row>
    <row r="50" spans="1:65" s="36" customFormat="1" ht="14.1" customHeight="1">
      <c r="B50" s="4"/>
      <c r="C50" s="4" t="s">
        <v>1798</v>
      </c>
      <c r="D50" s="4" t="s">
        <v>1799</v>
      </c>
      <c r="E50" s="4"/>
      <c r="F50" s="4"/>
      <c r="G50" s="4"/>
      <c r="H50" s="4"/>
      <c r="I50" s="4"/>
      <c r="J50" s="4"/>
      <c r="K50" s="4"/>
      <c r="L50" s="4"/>
      <c r="M50" s="4"/>
      <c r="N50" s="4"/>
      <c r="O50" s="4"/>
      <c r="P50" s="4"/>
      <c r="Q50" s="4"/>
      <c r="R50" s="4"/>
      <c r="S50" s="4"/>
      <c r="T50" s="4"/>
      <c r="U50" s="4"/>
      <c r="V50" s="4"/>
      <c r="W50" s="4"/>
      <c r="X50" s="4"/>
      <c r="Y50" s="4"/>
      <c r="Z50" s="4"/>
      <c r="AC50" s="227"/>
      <c r="AD50" s="417" t="s">
        <v>736</v>
      </c>
      <c r="AE50" s="1935" t="s">
        <v>2253</v>
      </c>
      <c r="AF50" s="1935"/>
      <c r="AG50" s="1935"/>
      <c r="AH50" s="1935"/>
      <c r="AI50" s="1935"/>
      <c r="AJ50" s="417" t="s">
        <v>737</v>
      </c>
    </row>
    <row r="51" spans="1:65" s="36" customFormat="1" ht="14.1" customHeight="1">
      <c r="B51" s="4"/>
      <c r="C51" s="4" t="s">
        <v>1800</v>
      </c>
      <c r="D51" s="4" t="s">
        <v>1801</v>
      </c>
      <c r="E51" s="4"/>
      <c r="F51" s="4"/>
      <c r="G51" s="4"/>
      <c r="H51" s="4"/>
      <c r="I51" s="4"/>
      <c r="J51" s="4"/>
      <c r="K51" s="4"/>
      <c r="L51" s="4"/>
      <c r="M51" s="4"/>
      <c r="N51" s="4"/>
      <c r="O51" s="4"/>
      <c r="P51" s="4"/>
      <c r="Q51" s="4"/>
      <c r="R51" s="4"/>
      <c r="S51" s="4"/>
      <c r="T51" s="4"/>
      <c r="U51" s="4"/>
      <c r="V51" s="4"/>
      <c r="W51" s="4"/>
      <c r="X51" s="4"/>
      <c r="Y51" s="4"/>
      <c r="Z51" s="4"/>
      <c r="AC51" s="227"/>
      <c r="AD51" s="417" t="s">
        <v>736</v>
      </c>
      <c r="AE51" s="1935" t="s">
        <v>2253</v>
      </c>
      <c r="AF51" s="1935"/>
      <c r="AG51" s="1935"/>
      <c r="AH51" s="1935"/>
      <c r="AI51" s="1935"/>
      <c r="AJ51" s="417" t="s">
        <v>737</v>
      </c>
    </row>
    <row r="52" spans="1:65" s="36" customFormat="1" ht="14.1" customHeight="1">
      <c r="C52" s="21"/>
      <c r="D52" s="21"/>
      <c r="E52" s="21"/>
      <c r="F52" s="21"/>
      <c r="G52" s="21"/>
      <c r="H52" s="21"/>
      <c r="I52" s="21"/>
      <c r="J52" s="21"/>
      <c r="K52" s="21"/>
      <c r="L52" s="21"/>
      <c r="M52" s="21"/>
      <c r="N52" s="21"/>
      <c r="O52" s="21"/>
      <c r="P52" s="21"/>
      <c r="Q52" s="21"/>
      <c r="R52" s="21"/>
      <c r="S52" s="21"/>
      <c r="T52" s="21"/>
    </row>
    <row r="53" spans="1:65" s="36" customFormat="1" ht="14.1" customHeight="1">
      <c r="C53" s="21"/>
      <c r="D53" s="21"/>
      <c r="E53" s="21"/>
      <c r="F53" s="21"/>
      <c r="G53" s="21"/>
      <c r="H53" s="21"/>
      <c r="I53" s="21"/>
      <c r="J53" s="21"/>
      <c r="K53" s="21"/>
      <c r="L53" s="21"/>
      <c r="M53" s="21"/>
      <c r="N53" s="21"/>
      <c r="O53" s="21"/>
      <c r="P53" s="21"/>
      <c r="Q53" s="21"/>
      <c r="R53" s="21"/>
      <c r="S53" s="21"/>
      <c r="T53" s="21"/>
    </row>
    <row r="54" spans="1:65" s="36" customFormat="1" ht="14.1" customHeight="1"/>
    <row r="55" spans="1:65">
      <c r="B55" s="36"/>
    </row>
    <row r="56" spans="1:65" s="3" customFormat="1" ht="20.100000000000001" customHeight="1">
      <c r="AB56" s="3" t="str">
        <f>表紙!D28</f>
        <v>　　　　　　保育所（園）　   　</v>
      </c>
      <c r="AK56" s="190"/>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55"/>
    </row>
    <row r="57" spans="1:65" s="3" customFormat="1" ht="20.100000000000001" customHeight="1">
      <c r="A57" s="2" t="s">
        <v>123</v>
      </c>
      <c r="AK57" s="190"/>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55"/>
    </row>
    <row r="58" spans="1:65" s="4" customFormat="1" ht="20.100000000000001" customHeight="1">
      <c r="B58" s="192" t="s">
        <v>322</v>
      </c>
      <c r="C58" s="193"/>
      <c r="D58" s="193"/>
      <c r="E58" s="193"/>
      <c r="F58" s="193"/>
      <c r="G58" s="193"/>
      <c r="H58" s="194"/>
      <c r="I58" s="192" t="s">
        <v>65</v>
      </c>
      <c r="J58" s="193"/>
      <c r="K58" s="193"/>
      <c r="L58" s="193"/>
      <c r="M58" s="193"/>
      <c r="N58" s="193"/>
      <c r="O58" s="193"/>
      <c r="P58" s="194"/>
      <c r="Q58" s="1938" t="s">
        <v>94</v>
      </c>
      <c r="R58" s="1939"/>
      <c r="S58" s="1939"/>
      <c r="T58" s="1939"/>
      <c r="U58" s="1940"/>
      <c r="V58" s="192" t="s">
        <v>95</v>
      </c>
      <c r="W58" s="193"/>
      <c r="X58" s="193"/>
      <c r="Y58" s="193"/>
      <c r="Z58" s="193"/>
      <c r="AA58" s="193"/>
      <c r="AB58" s="193"/>
      <c r="AC58" s="193"/>
      <c r="AD58" s="193"/>
      <c r="AE58" s="193"/>
      <c r="AF58" s="193"/>
      <c r="AG58" s="193"/>
      <c r="AH58" s="193"/>
      <c r="AI58" s="193"/>
      <c r="AJ58" s="194"/>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56"/>
    </row>
    <row r="59" spans="1:65" s="4" customFormat="1" ht="26.1" customHeight="1">
      <c r="B59" s="1945" t="s">
        <v>521</v>
      </c>
      <c r="C59" s="113" t="s">
        <v>522</v>
      </c>
      <c r="D59" s="114"/>
      <c r="E59" s="114"/>
      <c r="F59" s="114"/>
      <c r="G59" s="114"/>
      <c r="H59" s="123"/>
      <c r="I59" s="124" t="s">
        <v>527</v>
      </c>
      <c r="J59" s="125"/>
      <c r="K59" s="125"/>
      <c r="L59" s="125"/>
      <c r="M59" s="125"/>
      <c r="N59" s="125"/>
      <c r="O59" s="125"/>
      <c r="P59" s="126"/>
      <c r="Q59" s="124" t="s">
        <v>290</v>
      </c>
      <c r="R59" s="125"/>
      <c r="S59" s="125"/>
      <c r="T59" s="125"/>
      <c r="U59" s="126"/>
      <c r="V59" s="113" t="s">
        <v>260</v>
      </c>
      <c r="W59" s="114"/>
      <c r="X59" s="114"/>
      <c r="Y59" s="114"/>
      <c r="Z59" s="114"/>
      <c r="AA59" s="114"/>
      <c r="AB59" s="114"/>
      <c r="AC59" s="114"/>
      <c r="AD59" s="114"/>
      <c r="AE59" s="114"/>
      <c r="AF59" s="114"/>
      <c r="AG59" s="114"/>
      <c r="AH59" s="114"/>
      <c r="AI59" s="114"/>
      <c r="AJ59" s="123"/>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56"/>
    </row>
    <row r="60" spans="1:65" ht="26.1" customHeight="1">
      <c r="B60" s="1946"/>
      <c r="C60" s="119" t="s">
        <v>594</v>
      </c>
      <c r="D60" s="118"/>
      <c r="E60" s="118"/>
      <c r="F60" s="118"/>
      <c r="G60" s="118"/>
      <c r="H60" s="120"/>
      <c r="I60" s="124" t="s">
        <v>527</v>
      </c>
      <c r="J60" s="125"/>
      <c r="K60" s="125"/>
      <c r="L60" s="125"/>
      <c r="M60" s="125"/>
      <c r="N60" s="125"/>
      <c r="O60" s="125"/>
      <c r="P60" s="126"/>
      <c r="Q60" s="1948" t="s">
        <v>291</v>
      </c>
      <c r="R60" s="1650"/>
      <c r="S60" s="1650"/>
      <c r="T60" s="1650"/>
      <c r="U60" s="1651"/>
      <c r="V60" s="119" t="s">
        <v>261</v>
      </c>
      <c r="W60" s="118"/>
      <c r="X60" s="118"/>
      <c r="Y60" s="118"/>
      <c r="Z60" s="118"/>
      <c r="AA60" s="118"/>
      <c r="AB60" s="118"/>
      <c r="AC60" s="118"/>
      <c r="AD60" s="118"/>
      <c r="AE60" s="118"/>
      <c r="AF60" s="118"/>
      <c r="AG60" s="118"/>
      <c r="AH60" s="118"/>
      <c r="AI60" s="118"/>
      <c r="AJ60" s="120"/>
    </row>
    <row r="61" spans="1:65" ht="26.1" customHeight="1">
      <c r="B61" s="1946"/>
      <c r="C61" s="119" t="s">
        <v>595</v>
      </c>
      <c r="D61" s="118"/>
      <c r="E61" s="118"/>
      <c r="F61" s="118"/>
      <c r="G61" s="118"/>
      <c r="H61" s="120"/>
      <c r="I61" s="127" t="s">
        <v>363</v>
      </c>
      <c r="J61" s="128"/>
      <c r="K61" s="128"/>
      <c r="L61" s="128"/>
      <c r="M61" s="128"/>
      <c r="N61" s="128"/>
      <c r="O61" s="128"/>
      <c r="P61" s="129"/>
      <c r="Q61" s="130" t="s">
        <v>290</v>
      </c>
      <c r="R61" s="128"/>
      <c r="S61" s="128"/>
      <c r="T61" s="128"/>
      <c r="U61" s="129"/>
      <c r="V61" s="119" t="s">
        <v>259</v>
      </c>
      <c r="W61" s="118"/>
      <c r="X61" s="118"/>
      <c r="Y61" s="118"/>
      <c r="Z61" s="118"/>
      <c r="AA61" s="118"/>
      <c r="AB61" s="118"/>
      <c r="AC61" s="118"/>
      <c r="AD61" s="118"/>
      <c r="AE61" s="118"/>
      <c r="AF61" s="118"/>
      <c r="AG61" s="118"/>
      <c r="AH61" s="118"/>
      <c r="AI61" s="118"/>
      <c r="AJ61" s="120"/>
    </row>
    <row r="62" spans="1:65" ht="26.1" customHeight="1">
      <c r="B62" s="1947"/>
      <c r="C62" s="1942" t="s">
        <v>596</v>
      </c>
      <c r="D62" s="1943"/>
      <c r="E62" s="1943"/>
      <c r="F62" s="1943"/>
      <c r="G62" s="1943"/>
      <c r="H62" s="1944"/>
      <c r="I62" s="124" t="s">
        <v>527</v>
      </c>
      <c r="J62" s="125"/>
      <c r="K62" s="125"/>
      <c r="L62" s="125"/>
      <c r="M62" s="125"/>
      <c r="N62" s="125"/>
      <c r="O62" s="125"/>
      <c r="P62" s="126"/>
      <c r="Q62" s="133" t="s">
        <v>2217</v>
      </c>
      <c r="R62" s="131"/>
      <c r="S62" s="131"/>
      <c r="T62" s="131"/>
      <c r="U62" s="132"/>
      <c r="V62" s="119" t="s">
        <v>258</v>
      </c>
      <c r="W62" s="173"/>
      <c r="X62" s="173"/>
      <c r="Y62" s="173"/>
      <c r="Z62" s="173"/>
      <c r="AA62" s="173"/>
      <c r="AB62" s="173"/>
      <c r="AC62" s="173"/>
      <c r="AD62" s="173"/>
      <c r="AE62" s="173"/>
      <c r="AF62" s="173"/>
      <c r="AG62" s="173"/>
      <c r="AH62" s="173"/>
      <c r="AI62" s="173"/>
      <c r="AJ62" s="174"/>
    </row>
    <row r="63" spans="1:65" ht="26.1" customHeight="1">
      <c r="B63" s="1925"/>
      <c r="C63" s="1926"/>
      <c r="D63" s="1926"/>
      <c r="E63" s="1926"/>
      <c r="F63" s="1926"/>
      <c r="G63" s="1926"/>
      <c r="H63" s="1927"/>
      <c r="I63" s="1925"/>
      <c r="J63" s="1926"/>
      <c r="K63" s="1926"/>
      <c r="L63" s="1926"/>
      <c r="M63" s="1926"/>
      <c r="N63" s="1926"/>
      <c r="O63" s="1926"/>
      <c r="P63" s="1927"/>
      <c r="Q63" s="1359"/>
      <c r="R63" s="1360"/>
      <c r="S63" s="1360"/>
      <c r="T63" s="1360"/>
      <c r="U63" s="1361"/>
      <c r="V63" s="1925"/>
      <c r="W63" s="1926"/>
      <c r="X63" s="1926"/>
      <c r="Y63" s="1926"/>
      <c r="Z63" s="1926"/>
      <c r="AA63" s="1926"/>
      <c r="AB63" s="1926"/>
      <c r="AC63" s="1926"/>
      <c r="AD63" s="1926"/>
      <c r="AE63" s="1926"/>
      <c r="AF63" s="1926"/>
      <c r="AG63" s="1926"/>
      <c r="AH63" s="1926"/>
      <c r="AI63" s="1926"/>
      <c r="AJ63" s="1927"/>
    </row>
    <row r="64" spans="1:65" ht="26.1" customHeight="1">
      <c r="B64" s="1925"/>
      <c r="C64" s="1926"/>
      <c r="D64" s="1926"/>
      <c r="E64" s="1926"/>
      <c r="F64" s="1926"/>
      <c r="G64" s="1926"/>
      <c r="H64" s="1927"/>
      <c r="I64" s="1925"/>
      <c r="J64" s="1926"/>
      <c r="K64" s="1926"/>
      <c r="L64" s="1926"/>
      <c r="M64" s="1926"/>
      <c r="N64" s="1926"/>
      <c r="O64" s="1926"/>
      <c r="P64" s="1927"/>
      <c r="Q64" s="1941"/>
      <c r="R64" s="1941"/>
      <c r="S64" s="1941"/>
      <c r="T64" s="1941"/>
      <c r="U64" s="1941"/>
      <c r="V64" s="1925"/>
      <c r="W64" s="1926"/>
      <c r="X64" s="1926"/>
      <c r="Y64" s="1926"/>
      <c r="Z64" s="1926"/>
      <c r="AA64" s="1926"/>
      <c r="AB64" s="1926"/>
      <c r="AC64" s="1926"/>
      <c r="AD64" s="1926"/>
      <c r="AE64" s="1926"/>
      <c r="AF64" s="1926"/>
      <c r="AG64" s="1926"/>
      <c r="AH64" s="1926"/>
      <c r="AI64" s="1926"/>
      <c r="AJ64" s="1927"/>
    </row>
    <row r="65" spans="1:65" ht="26.1" customHeight="1">
      <c r="B65" s="1925"/>
      <c r="C65" s="1926"/>
      <c r="D65" s="1926"/>
      <c r="E65" s="1926"/>
      <c r="F65" s="1926"/>
      <c r="G65" s="1926"/>
      <c r="H65" s="1927"/>
      <c r="I65" s="1925"/>
      <c r="J65" s="1926"/>
      <c r="K65" s="1926"/>
      <c r="L65" s="1926"/>
      <c r="M65" s="1926"/>
      <c r="N65" s="1926"/>
      <c r="O65" s="1926"/>
      <c r="P65" s="1927"/>
      <c r="Q65" s="1941"/>
      <c r="R65" s="1941"/>
      <c r="S65" s="1941"/>
      <c r="T65" s="1941"/>
      <c r="U65" s="1941"/>
      <c r="V65" s="1925"/>
      <c r="W65" s="1926"/>
      <c r="X65" s="1926"/>
      <c r="Y65" s="1926"/>
      <c r="Z65" s="1926"/>
      <c r="AA65" s="1926"/>
      <c r="AB65" s="1926"/>
      <c r="AC65" s="1926"/>
      <c r="AD65" s="1926"/>
      <c r="AE65" s="1926"/>
      <c r="AF65" s="1926"/>
      <c r="AG65" s="1926"/>
      <c r="AH65" s="1926"/>
      <c r="AI65" s="1926"/>
      <c r="AJ65" s="1927"/>
    </row>
    <row r="66" spans="1:65" ht="26.1" customHeight="1">
      <c r="B66" s="1925"/>
      <c r="C66" s="1926"/>
      <c r="D66" s="1926"/>
      <c r="E66" s="1926"/>
      <c r="F66" s="1926"/>
      <c r="G66" s="1926"/>
      <c r="H66" s="1927"/>
      <c r="I66" s="1925"/>
      <c r="J66" s="1926"/>
      <c r="K66" s="1926"/>
      <c r="L66" s="1926"/>
      <c r="M66" s="1926"/>
      <c r="N66" s="1926"/>
      <c r="O66" s="1926"/>
      <c r="P66" s="1927"/>
      <c r="Q66" s="1359"/>
      <c r="R66" s="1360"/>
      <c r="S66" s="1360"/>
      <c r="T66" s="1360"/>
      <c r="U66" s="1361"/>
      <c r="V66" s="1925"/>
      <c r="W66" s="1926"/>
      <c r="X66" s="1926"/>
      <c r="Y66" s="1926"/>
      <c r="Z66" s="1926"/>
      <c r="AA66" s="1926"/>
      <c r="AB66" s="1926"/>
      <c r="AC66" s="1926"/>
      <c r="AD66" s="1926"/>
      <c r="AE66" s="1926"/>
      <c r="AF66" s="1926"/>
      <c r="AG66" s="1926"/>
      <c r="AH66" s="1926"/>
      <c r="AI66" s="1926"/>
      <c r="AJ66" s="1927"/>
    </row>
    <row r="67" spans="1:65" ht="26.1" customHeight="1">
      <c r="B67" s="1925"/>
      <c r="C67" s="1926"/>
      <c r="D67" s="1926"/>
      <c r="E67" s="1926"/>
      <c r="F67" s="1926"/>
      <c r="G67" s="1926"/>
      <c r="H67" s="1927"/>
      <c r="I67" s="1925"/>
      <c r="J67" s="1926"/>
      <c r="K67" s="1926"/>
      <c r="L67" s="1926"/>
      <c r="M67" s="1926"/>
      <c r="N67" s="1926"/>
      <c r="O67" s="1926"/>
      <c r="P67" s="1927"/>
      <c r="Q67" s="1359"/>
      <c r="R67" s="1360"/>
      <c r="S67" s="1360"/>
      <c r="T67" s="1360"/>
      <c r="U67" s="1361"/>
      <c r="V67" s="1925"/>
      <c r="W67" s="1926"/>
      <c r="X67" s="1926"/>
      <c r="Y67" s="1926"/>
      <c r="Z67" s="1926"/>
      <c r="AA67" s="1926"/>
      <c r="AB67" s="1926"/>
      <c r="AC67" s="1926"/>
      <c r="AD67" s="1926"/>
      <c r="AE67" s="1926"/>
      <c r="AF67" s="1926"/>
      <c r="AG67" s="1926"/>
      <c r="AH67" s="1926"/>
      <c r="AI67" s="1926"/>
      <c r="AJ67" s="1927"/>
    </row>
    <row r="68" spans="1:65" ht="26.1" customHeight="1">
      <c r="B68" s="1925"/>
      <c r="C68" s="1926"/>
      <c r="D68" s="1926"/>
      <c r="E68" s="1926"/>
      <c r="F68" s="1926"/>
      <c r="G68" s="1926"/>
      <c r="H68" s="1927"/>
      <c r="I68" s="1925"/>
      <c r="J68" s="1926"/>
      <c r="K68" s="1926"/>
      <c r="L68" s="1926"/>
      <c r="M68" s="1926"/>
      <c r="N68" s="1926"/>
      <c r="O68" s="1926"/>
      <c r="P68" s="1927"/>
      <c r="Q68" s="1941"/>
      <c r="R68" s="1941"/>
      <c r="S68" s="1941"/>
      <c r="T68" s="1941"/>
      <c r="U68" s="1941"/>
      <c r="V68" s="1925"/>
      <c r="W68" s="1926"/>
      <c r="X68" s="1926"/>
      <c r="Y68" s="1926"/>
      <c r="Z68" s="1926"/>
      <c r="AA68" s="1926"/>
      <c r="AB68" s="1926"/>
      <c r="AC68" s="1926"/>
      <c r="AD68" s="1926"/>
      <c r="AE68" s="1926"/>
      <c r="AF68" s="1926"/>
      <c r="AG68" s="1926"/>
      <c r="AH68" s="1926"/>
      <c r="AI68" s="1926"/>
      <c r="AJ68" s="1927"/>
    </row>
    <row r="69" spans="1:65" ht="26.1" customHeight="1">
      <c r="B69" s="1925"/>
      <c r="C69" s="1926"/>
      <c r="D69" s="1926"/>
      <c r="E69" s="1926"/>
      <c r="F69" s="1926"/>
      <c r="G69" s="1926"/>
      <c r="H69" s="1927"/>
      <c r="I69" s="1925"/>
      <c r="J69" s="1926"/>
      <c r="K69" s="1926"/>
      <c r="L69" s="1926"/>
      <c r="M69" s="1926"/>
      <c r="N69" s="1926"/>
      <c r="O69" s="1926"/>
      <c r="P69" s="1927"/>
      <c r="Q69" s="1941"/>
      <c r="R69" s="1941"/>
      <c r="S69" s="1941"/>
      <c r="T69" s="1941"/>
      <c r="U69" s="1941"/>
      <c r="V69" s="1925"/>
      <c r="W69" s="1926"/>
      <c r="X69" s="1926"/>
      <c r="Y69" s="1926"/>
      <c r="Z69" s="1926"/>
      <c r="AA69" s="1926"/>
      <c r="AB69" s="1926"/>
      <c r="AC69" s="1926"/>
      <c r="AD69" s="1926"/>
      <c r="AE69" s="1926"/>
      <c r="AF69" s="1926"/>
      <c r="AG69" s="1926"/>
      <c r="AH69" s="1926"/>
      <c r="AI69" s="1926"/>
      <c r="AJ69" s="1927"/>
    </row>
    <row r="70" spans="1:65" ht="26.1" customHeight="1">
      <c r="B70" s="1925"/>
      <c r="C70" s="1926"/>
      <c r="D70" s="1926"/>
      <c r="E70" s="1926"/>
      <c r="F70" s="1926"/>
      <c r="G70" s="1926"/>
      <c r="H70" s="1927"/>
      <c r="I70" s="1925"/>
      <c r="J70" s="1926"/>
      <c r="K70" s="1926"/>
      <c r="L70" s="1926"/>
      <c r="M70" s="1926"/>
      <c r="N70" s="1926"/>
      <c r="O70" s="1926"/>
      <c r="P70" s="1927"/>
      <c r="Q70" s="1941"/>
      <c r="R70" s="1941"/>
      <c r="S70" s="1941"/>
      <c r="T70" s="1941"/>
      <c r="U70" s="1941"/>
      <c r="V70" s="1925"/>
      <c r="W70" s="1926"/>
      <c r="X70" s="1926"/>
      <c r="Y70" s="1926"/>
      <c r="Z70" s="1926"/>
      <c r="AA70" s="1926"/>
      <c r="AB70" s="1926"/>
      <c r="AC70" s="1926"/>
      <c r="AD70" s="1926"/>
      <c r="AE70" s="1926"/>
      <c r="AF70" s="1926"/>
      <c r="AG70" s="1926"/>
      <c r="AH70" s="1926"/>
      <c r="AI70" s="1926"/>
      <c r="AJ70" s="1927"/>
    </row>
    <row r="71" spans="1:65" ht="26.1" customHeight="1">
      <c r="B71" s="1925"/>
      <c r="C71" s="1926"/>
      <c r="D71" s="1926"/>
      <c r="E71" s="1926"/>
      <c r="F71" s="1926"/>
      <c r="G71" s="1926"/>
      <c r="H71" s="1927"/>
      <c r="I71" s="1925"/>
      <c r="J71" s="1926"/>
      <c r="K71" s="1926"/>
      <c r="L71" s="1926"/>
      <c r="M71" s="1926"/>
      <c r="N71" s="1926"/>
      <c r="O71" s="1926"/>
      <c r="P71" s="1927"/>
      <c r="Q71" s="1941"/>
      <c r="R71" s="1941"/>
      <c r="S71" s="1941"/>
      <c r="T71" s="1941"/>
      <c r="U71" s="1941"/>
      <c r="V71" s="1925"/>
      <c r="W71" s="1926"/>
      <c r="X71" s="1926"/>
      <c r="Y71" s="1926"/>
      <c r="Z71" s="1926"/>
      <c r="AA71" s="1926"/>
      <c r="AB71" s="1926"/>
      <c r="AC71" s="1926"/>
      <c r="AD71" s="1926"/>
      <c r="AE71" s="1926"/>
      <c r="AF71" s="1926"/>
      <c r="AG71" s="1926"/>
      <c r="AH71" s="1926"/>
      <c r="AI71" s="1926"/>
      <c r="AJ71" s="1927"/>
    </row>
    <row r="72" spans="1:65" ht="26.1" customHeight="1">
      <c r="B72" s="1925"/>
      <c r="C72" s="1926"/>
      <c r="D72" s="1926"/>
      <c r="E72" s="1926"/>
      <c r="F72" s="1926"/>
      <c r="G72" s="1926"/>
      <c r="H72" s="1927"/>
      <c r="I72" s="1925"/>
      <c r="J72" s="1926"/>
      <c r="K72" s="1926"/>
      <c r="L72" s="1926"/>
      <c r="M72" s="1926"/>
      <c r="N72" s="1926"/>
      <c r="O72" s="1926"/>
      <c r="P72" s="1927"/>
      <c r="Q72" s="1941"/>
      <c r="R72" s="1941"/>
      <c r="S72" s="1941"/>
      <c r="T72" s="1941"/>
      <c r="U72" s="1941"/>
      <c r="V72" s="1925"/>
      <c r="W72" s="1926"/>
      <c r="X72" s="1926"/>
      <c r="Y72" s="1926"/>
      <c r="Z72" s="1926"/>
      <c r="AA72" s="1926"/>
      <c r="AB72" s="1926"/>
      <c r="AC72" s="1926"/>
      <c r="AD72" s="1926"/>
      <c r="AE72" s="1926"/>
      <c r="AF72" s="1926"/>
      <c r="AG72" s="1926"/>
      <c r="AH72" s="1926"/>
      <c r="AI72" s="1926"/>
      <c r="AJ72" s="1927"/>
    </row>
    <row r="73" spans="1:65" s="36" customFormat="1" ht="14.1" customHeight="1">
      <c r="A73" s="1928" t="s">
        <v>1534</v>
      </c>
      <c r="B73" s="1928"/>
      <c r="C73" s="207">
        <v>1</v>
      </c>
      <c r="D73" s="36" t="s">
        <v>1532</v>
      </c>
      <c r="AA73" s="212"/>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58"/>
    </row>
    <row r="74" spans="1:65" s="36" customFormat="1" ht="14.1" customHeight="1">
      <c r="B74" s="211"/>
      <c r="C74" s="207">
        <v>2</v>
      </c>
      <c r="D74" s="36" t="s">
        <v>1533</v>
      </c>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58"/>
    </row>
    <row r="75" spans="1:65" ht="11.25" customHeight="1">
      <c r="AL75" s="1958" t="s">
        <v>2216</v>
      </c>
      <c r="AM75" s="1959"/>
      <c r="AN75" s="1959"/>
      <c r="AO75" s="1959"/>
      <c r="AP75" s="1959"/>
      <c r="AQ75" s="1959"/>
      <c r="AR75" s="1959"/>
      <c r="AS75" s="1959"/>
      <c r="AT75" s="1959"/>
      <c r="AU75" s="1959"/>
      <c r="AV75" s="1959"/>
      <c r="AW75" s="1959"/>
      <c r="AX75" s="1959"/>
      <c r="AY75" s="1959"/>
      <c r="AZ75" s="1959"/>
      <c r="BA75" s="1959"/>
      <c r="BB75" s="1959"/>
      <c r="BC75" s="1959"/>
      <c r="BD75" s="1959"/>
      <c r="BE75" s="1959"/>
      <c r="BF75" s="1959"/>
      <c r="BG75" s="1959"/>
      <c r="BH75" s="1959"/>
      <c r="BI75" s="1959"/>
      <c r="BJ75" s="1959"/>
      <c r="BK75" s="1959"/>
      <c r="BL75" s="1960"/>
    </row>
    <row r="76" spans="1:65" s="4" customFormat="1" ht="20.100000000000001" customHeight="1">
      <c r="B76" s="4" t="s">
        <v>239</v>
      </c>
      <c r="AL76" s="1961"/>
      <c r="AM76" s="1962"/>
      <c r="AN76" s="1962"/>
      <c r="AO76" s="1962"/>
      <c r="AP76" s="1962"/>
      <c r="AQ76" s="1962"/>
      <c r="AR76" s="1962"/>
      <c r="AS76" s="1962"/>
      <c r="AT76" s="1962"/>
      <c r="AU76" s="1962"/>
      <c r="AV76" s="1962"/>
      <c r="AW76" s="1962"/>
      <c r="AX76" s="1962"/>
      <c r="AY76" s="1962"/>
      <c r="AZ76" s="1962"/>
      <c r="BA76" s="1962"/>
      <c r="BB76" s="1962"/>
      <c r="BC76" s="1962"/>
      <c r="BD76" s="1962"/>
      <c r="BE76" s="1962"/>
      <c r="BF76" s="1962"/>
      <c r="BG76" s="1962"/>
      <c r="BH76" s="1962"/>
      <c r="BI76" s="1962"/>
      <c r="BJ76" s="1962"/>
      <c r="BK76" s="1962"/>
      <c r="BL76" s="1963"/>
      <c r="BM76" s="156"/>
    </row>
    <row r="77" spans="1:65" s="93" customFormat="1" ht="15" customHeight="1">
      <c r="A77" s="21"/>
      <c r="B77" s="10"/>
      <c r="C77" s="44" t="s">
        <v>1634</v>
      </c>
      <c r="D77" s="1271" t="s">
        <v>1750</v>
      </c>
      <c r="E77" s="1271"/>
      <c r="F77" s="1271"/>
      <c r="G77" s="1271"/>
      <c r="H77" s="1271"/>
      <c r="I77" s="1271"/>
      <c r="J77" s="1271"/>
      <c r="K77" s="1271"/>
      <c r="L77" s="1271"/>
      <c r="M77" s="1271"/>
      <c r="N77" s="1271"/>
      <c r="O77" s="1271"/>
      <c r="P77" s="1271"/>
      <c r="Q77" s="1271"/>
      <c r="R77" s="1271"/>
      <c r="S77" s="1271"/>
      <c r="T77" s="1271"/>
      <c r="U77" s="1271"/>
      <c r="V77" s="1271"/>
      <c r="W77" s="1271"/>
      <c r="X77" s="1271"/>
      <c r="Y77" s="1271"/>
      <c r="Z77" s="1271"/>
      <c r="AA77" s="1271"/>
      <c r="AB77" s="4"/>
      <c r="AC77" s="4"/>
      <c r="AD77" s="699" t="s">
        <v>392</v>
      </c>
      <c r="AE77" s="1212" t="s">
        <v>558</v>
      </c>
      <c r="AF77" s="1212"/>
      <c r="AG77" s="1212"/>
      <c r="AH77" s="1212"/>
      <c r="AI77" s="1212"/>
      <c r="AJ77" s="699" t="s">
        <v>393</v>
      </c>
      <c r="AL77" s="1961"/>
      <c r="AM77" s="1962"/>
      <c r="AN77" s="1962"/>
      <c r="AO77" s="1962"/>
      <c r="AP77" s="1962"/>
      <c r="AQ77" s="1962"/>
      <c r="AR77" s="1962"/>
      <c r="AS77" s="1962"/>
      <c r="AT77" s="1962"/>
      <c r="AU77" s="1962"/>
      <c r="AV77" s="1962"/>
      <c r="AW77" s="1962"/>
      <c r="AX77" s="1962"/>
      <c r="AY77" s="1962"/>
      <c r="AZ77" s="1962"/>
      <c r="BA77" s="1962"/>
      <c r="BB77" s="1962"/>
      <c r="BC77" s="1962"/>
      <c r="BD77" s="1962"/>
      <c r="BE77" s="1962"/>
      <c r="BF77" s="1962"/>
      <c r="BG77" s="1962"/>
      <c r="BH77" s="1962"/>
      <c r="BI77" s="1962"/>
      <c r="BJ77" s="1962"/>
      <c r="BK77" s="1962"/>
      <c r="BL77" s="1963"/>
      <c r="BM77" s="160"/>
    </row>
    <row r="78" spans="1:65" s="93" customFormat="1" ht="15" customHeight="1">
      <c r="A78" s="21"/>
      <c r="B78" s="10"/>
      <c r="C78" s="44"/>
      <c r="D78" s="1271"/>
      <c r="E78" s="1271"/>
      <c r="F78" s="1271"/>
      <c r="G78" s="1271"/>
      <c r="H78" s="1271"/>
      <c r="I78" s="1271"/>
      <c r="J78" s="1271"/>
      <c r="K78" s="1271"/>
      <c r="L78" s="1271"/>
      <c r="M78" s="1271"/>
      <c r="N78" s="1271"/>
      <c r="O78" s="1271"/>
      <c r="P78" s="1271"/>
      <c r="Q78" s="1271"/>
      <c r="R78" s="1271"/>
      <c r="S78" s="1271"/>
      <c r="T78" s="1271"/>
      <c r="U78" s="1271"/>
      <c r="V78" s="1271"/>
      <c r="W78" s="1271"/>
      <c r="X78" s="1271"/>
      <c r="Y78" s="1271"/>
      <c r="Z78" s="1271"/>
      <c r="AA78" s="1271"/>
      <c r="AB78" s="4"/>
      <c r="AC78" s="4"/>
      <c r="AD78" s="700"/>
      <c r="AE78" s="4"/>
      <c r="AF78" s="4"/>
      <c r="AG78" s="4"/>
      <c r="AH78" s="4"/>
      <c r="AI78" s="4"/>
      <c r="AJ78" s="700"/>
      <c r="AL78" s="1961"/>
      <c r="AM78" s="1962"/>
      <c r="AN78" s="1962"/>
      <c r="AO78" s="1962"/>
      <c r="AP78" s="1962"/>
      <c r="AQ78" s="1962"/>
      <c r="AR78" s="1962"/>
      <c r="AS78" s="1962"/>
      <c r="AT78" s="1962"/>
      <c r="AU78" s="1962"/>
      <c r="AV78" s="1962"/>
      <c r="AW78" s="1962"/>
      <c r="AX78" s="1962"/>
      <c r="AY78" s="1962"/>
      <c r="AZ78" s="1962"/>
      <c r="BA78" s="1962"/>
      <c r="BB78" s="1962"/>
      <c r="BC78" s="1962"/>
      <c r="BD78" s="1962"/>
      <c r="BE78" s="1962"/>
      <c r="BF78" s="1962"/>
      <c r="BG78" s="1962"/>
      <c r="BH78" s="1962"/>
      <c r="BI78" s="1962"/>
      <c r="BJ78" s="1962"/>
      <c r="BK78" s="1962"/>
      <c r="BL78" s="1963"/>
      <c r="BM78" s="160"/>
    </row>
    <row r="79" spans="1:65" s="93" customFormat="1" ht="20.100000000000001" customHeight="1">
      <c r="A79" s="21"/>
      <c r="B79" s="10"/>
      <c r="C79" s="44" t="s">
        <v>1493</v>
      </c>
      <c r="D79" s="49" t="s">
        <v>1748</v>
      </c>
      <c r="E79" s="49"/>
      <c r="F79" s="49"/>
      <c r="G79" s="49"/>
      <c r="H79" s="49"/>
      <c r="I79" s="49"/>
      <c r="J79" s="49"/>
      <c r="K79" s="49"/>
      <c r="L79" s="49"/>
      <c r="M79" s="49"/>
      <c r="N79" s="49"/>
      <c r="O79" s="49"/>
      <c r="P79" s="49"/>
      <c r="Q79" s="49"/>
      <c r="R79" s="49"/>
      <c r="S79" s="49"/>
      <c r="T79" s="49"/>
      <c r="U79" s="49"/>
      <c r="V79" s="49"/>
      <c r="W79" s="49"/>
      <c r="X79" s="49"/>
      <c r="Y79" s="49"/>
      <c r="Z79" s="49"/>
      <c r="AA79" s="49"/>
      <c r="AB79" s="49"/>
      <c r="AC79" s="213"/>
      <c r="AD79" s="101" t="s">
        <v>392</v>
      </c>
      <c r="AE79" s="1212" t="s">
        <v>558</v>
      </c>
      <c r="AF79" s="1212"/>
      <c r="AG79" s="1212"/>
      <c r="AH79" s="1212"/>
      <c r="AI79" s="1212"/>
      <c r="AJ79" s="101" t="s">
        <v>393</v>
      </c>
      <c r="AL79" s="1961"/>
      <c r="AM79" s="1962"/>
      <c r="AN79" s="1962"/>
      <c r="AO79" s="1962"/>
      <c r="AP79" s="1962"/>
      <c r="AQ79" s="1962"/>
      <c r="AR79" s="1962"/>
      <c r="AS79" s="1962"/>
      <c r="AT79" s="1962"/>
      <c r="AU79" s="1962"/>
      <c r="AV79" s="1962"/>
      <c r="AW79" s="1962"/>
      <c r="AX79" s="1962"/>
      <c r="AY79" s="1962"/>
      <c r="AZ79" s="1962"/>
      <c r="BA79" s="1962"/>
      <c r="BB79" s="1962"/>
      <c r="BC79" s="1962"/>
      <c r="BD79" s="1962"/>
      <c r="BE79" s="1962"/>
      <c r="BF79" s="1962"/>
      <c r="BG79" s="1962"/>
      <c r="BH79" s="1962"/>
      <c r="BI79" s="1962"/>
      <c r="BJ79" s="1962"/>
      <c r="BK79" s="1962"/>
      <c r="BL79" s="1963"/>
      <c r="BM79" s="160"/>
    </row>
    <row r="80" spans="1:65" s="93" customFormat="1" ht="20.100000000000001" customHeight="1">
      <c r="A80" s="21"/>
      <c r="B80" s="10"/>
      <c r="C80" s="44" t="s">
        <v>1604</v>
      </c>
      <c r="D80" s="49" t="s">
        <v>1749</v>
      </c>
      <c r="E80" s="49"/>
      <c r="F80" s="49"/>
      <c r="G80" s="49"/>
      <c r="H80" s="49"/>
      <c r="I80" s="49"/>
      <c r="J80" s="49"/>
      <c r="K80" s="49"/>
      <c r="L80" s="49"/>
      <c r="M80" s="49"/>
      <c r="N80" s="49"/>
      <c r="O80" s="49"/>
      <c r="P80" s="49"/>
      <c r="Q80" s="49"/>
      <c r="R80" s="49"/>
      <c r="S80" s="49"/>
      <c r="T80" s="49"/>
      <c r="U80" s="49"/>
      <c r="V80" s="49"/>
      <c r="W80" s="49"/>
      <c r="X80" s="49"/>
      <c r="Y80" s="49"/>
      <c r="Z80" s="49"/>
      <c r="AA80" s="49"/>
      <c r="AB80" s="49"/>
      <c r="AC80" s="213"/>
      <c r="AD80" s="101" t="s">
        <v>392</v>
      </c>
      <c r="AE80" s="1212" t="s">
        <v>558</v>
      </c>
      <c r="AF80" s="1212"/>
      <c r="AG80" s="1212"/>
      <c r="AH80" s="1212"/>
      <c r="AI80" s="1212"/>
      <c r="AJ80" s="101" t="s">
        <v>393</v>
      </c>
      <c r="AL80" s="1961"/>
      <c r="AM80" s="1962"/>
      <c r="AN80" s="1962"/>
      <c r="AO80" s="1962"/>
      <c r="AP80" s="1962"/>
      <c r="AQ80" s="1962"/>
      <c r="AR80" s="1962"/>
      <c r="AS80" s="1962"/>
      <c r="AT80" s="1962"/>
      <c r="AU80" s="1962"/>
      <c r="AV80" s="1962"/>
      <c r="AW80" s="1962"/>
      <c r="AX80" s="1962"/>
      <c r="AY80" s="1962"/>
      <c r="AZ80" s="1962"/>
      <c r="BA80" s="1962"/>
      <c r="BB80" s="1962"/>
      <c r="BC80" s="1962"/>
      <c r="BD80" s="1962"/>
      <c r="BE80" s="1962"/>
      <c r="BF80" s="1962"/>
      <c r="BG80" s="1962"/>
      <c r="BH80" s="1962"/>
      <c r="BI80" s="1962"/>
      <c r="BJ80" s="1962"/>
      <c r="BK80" s="1962"/>
      <c r="BL80" s="1963"/>
      <c r="BM80" s="160"/>
    </row>
    <row r="81" spans="1:65" s="4" customFormat="1" ht="12" customHeight="1">
      <c r="AL81" s="1961"/>
      <c r="AM81" s="1962"/>
      <c r="AN81" s="1962"/>
      <c r="AO81" s="1962"/>
      <c r="AP81" s="1962"/>
      <c r="AQ81" s="1962"/>
      <c r="AR81" s="1962"/>
      <c r="AS81" s="1962"/>
      <c r="AT81" s="1962"/>
      <c r="AU81" s="1962"/>
      <c r="AV81" s="1962"/>
      <c r="AW81" s="1962"/>
      <c r="AX81" s="1962"/>
      <c r="AY81" s="1962"/>
      <c r="AZ81" s="1962"/>
      <c r="BA81" s="1962"/>
      <c r="BB81" s="1962"/>
      <c r="BC81" s="1962"/>
      <c r="BD81" s="1962"/>
      <c r="BE81" s="1962"/>
      <c r="BF81" s="1962"/>
      <c r="BG81" s="1962"/>
      <c r="BH81" s="1962"/>
      <c r="BI81" s="1962"/>
      <c r="BJ81" s="1962"/>
      <c r="BK81" s="1962"/>
      <c r="BL81" s="1963"/>
    </row>
    <row r="82" spans="1:65" s="3" customFormat="1" ht="20.100000000000001" customHeight="1">
      <c r="A82" s="2" t="s">
        <v>671</v>
      </c>
      <c r="AL82" s="1961"/>
      <c r="AM82" s="1962"/>
      <c r="AN82" s="1962"/>
      <c r="AO82" s="1962"/>
      <c r="AP82" s="1962"/>
      <c r="AQ82" s="1962"/>
      <c r="AR82" s="1962"/>
      <c r="AS82" s="1962"/>
      <c r="AT82" s="1962"/>
      <c r="AU82" s="1962"/>
      <c r="AV82" s="1962"/>
      <c r="AW82" s="1962"/>
      <c r="AX82" s="1962"/>
      <c r="AY82" s="1962"/>
      <c r="AZ82" s="1962"/>
      <c r="BA82" s="1962"/>
      <c r="BB82" s="1962"/>
      <c r="BC82" s="1962"/>
      <c r="BD82" s="1962"/>
      <c r="BE82" s="1962"/>
      <c r="BF82" s="1962"/>
      <c r="BG82" s="1962"/>
      <c r="BH82" s="1962"/>
      <c r="BI82" s="1962"/>
      <c r="BJ82" s="1962"/>
      <c r="BK82" s="1962"/>
      <c r="BL82" s="1963"/>
      <c r="BM82" s="155"/>
    </row>
    <row r="83" spans="1:65" s="3" customFormat="1" ht="20.100000000000001" customHeight="1">
      <c r="A83" s="2"/>
      <c r="B83" s="3" t="s">
        <v>454</v>
      </c>
      <c r="AL83" s="1964"/>
      <c r="AM83" s="1965"/>
      <c r="AN83" s="1965"/>
      <c r="AO83" s="1965"/>
      <c r="AP83" s="1965"/>
      <c r="AQ83" s="1965"/>
      <c r="AR83" s="1965"/>
      <c r="AS83" s="1965"/>
      <c r="AT83" s="1965"/>
      <c r="AU83" s="1965"/>
      <c r="AV83" s="1965"/>
      <c r="AW83" s="1965"/>
      <c r="AX83" s="1965"/>
      <c r="AY83" s="1965"/>
      <c r="AZ83" s="1965"/>
      <c r="BA83" s="1965"/>
      <c r="BB83" s="1965"/>
      <c r="BC83" s="1965"/>
      <c r="BD83" s="1965"/>
      <c r="BE83" s="1965"/>
      <c r="BF83" s="1965"/>
      <c r="BG83" s="1965"/>
      <c r="BH83" s="1965"/>
      <c r="BI83" s="1965"/>
      <c r="BJ83" s="1965"/>
      <c r="BK83" s="1965"/>
      <c r="BL83" s="1966"/>
      <c r="BM83" s="155"/>
    </row>
    <row r="84" spans="1:65" s="4" customFormat="1" ht="20.100000000000001" customHeight="1">
      <c r="B84" s="192" t="s">
        <v>540</v>
      </c>
      <c r="C84" s="193"/>
      <c r="D84" s="193"/>
      <c r="E84" s="193"/>
      <c r="F84" s="193"/>
      <c r="G84" s="193"/>
      <c r="H84" s="193"/>
      <c r="I84" s="193"/>
      <c r="J84" s="193"/>
      <c r="K84" s="193"/>
      <c r="L84" s="193"/>
      <c r="M84" s="193"/>
      <c r="N84" s="193"/>
      <c r="O84" s="193"/>
      <c r="P84" s="193"/>
      <c r="Q84" s="193"/>
      <c r="R84" s="193"/>
      <c r="S84" s="193"/>
      <c r="T84" s="193"/>
      <c r="U84" s="193"/>
      <c r="V84" s="194"/>
      <c r="W84" s="192" t="s">
        <v>184</v>
      </c>
      <c r="X84" s="193"/>
      <c r="Y84" s="193"/>
      <c r="Z84" s="193"/>
      <c r="AA84" s="193"/>
      <c r="AB84" s="193"/>
      <c r="AC84" s="194"/>
      <c r="AD84" s="192" t="s">
        <v>5</v>
      </c>
      <c r="AE84" s="193"/>
      <c r="AF84" s="193"/>
      <c r="AG84" s="193"/>
      <c r="AH84" s="193"/>
      <c r="AI84" s="193"/>
      <c r="AJ84" s="194"/>
      <c r="AL84" s="1949" t="s">
        <v>1995</v>
      </c>
      <c r="AM84" s="1950"/>
      <c r="AN84" s="1950"/>
      <c r="AO84" s="1950"/>
      <c r="AP84" s="1950"/>
      <c r="AQ84" s="1950"/>
      <c r="AR84" s="1950"/>
      <c r="AS84" s="1950"/>
      <c r="AT84" s="1950"/>
      <c r="AU84" s="1950"/>
      <c r="AV84" s="1950"/>
      <c r="AW84" s="1950"/>
      <c r="AX84" s="1950"/>
      <c r="AY84" s="1950"/>
      <c r="AZ84" s="1950"/>
      <c r="BA84" s="1950"/>
      <c r="BB84" s="1950"/>
      <c r="BC84" s="1950"/>
      <c r="BD84" s="1950"/>
      <c r="BE84" s="1950"/>
      <c r="BF84" s="1950"/>
      <c r="BG84" s="1950"/>
      <c r="BH84" s="1950"/>
      <c r="BI84" s="1950"/>
      <c r="BJ84" s="1950"/>
      <c r="BK84" s="1950"/>
      <c r="BL84" s="1951"/>
      <c r="BM84" s="156"/>
    </row>
    <row r="85" spans="1:65" s="4" customFormat="1" ht="20.100000000000001" customHeight="1">
      <c r="B85" s="63" t="s">
        <v>668</v>
      </c>
      <c r="C85" s="13"/>
      <c r="D85" s="13"/>
      <c r="E85" s="13"/>
      <c r="F85" s="13"/>
      <c r="G85" s="13"/>
      <c r="H85" s="13"/>
      <c r="I85" s="13"/>
      <c r="J85" s="13"/>
      <c r="K85" s="13"/>
      <c r="L85" s="13"/>
      <c r="M85" s="13"/>
      <c r="N85" s="13"/>
      <c r="O85" s="13"/>
      <c r="P85" s="13"/>
      <c r="Q85" s="13"/>
      <c r="R85" s="13"/>
      <c r="S85" s="13"/>
      <c r="T85" s="13"/>
      <c r="U85" s="13"/>
      <c r="V85" s="104"/>
      <c r="W85" s="1929" t="s">
        <v>394</v>
      </c>
      <c r="X85" s="1930"/>
      <c r="Y85" s="1930"/>
      <c r="Z85" s="1930"/>
      <c r="AA85" s="1930"/>
      <c r="AB85" s="1930"/>
      <c r="AC85" s="1931"/>
      <c r="AD85" s="567"/>
      <c r="AE85" s="1419" t="s">
        <v>1431</v>
      </c>
      <c r="AF85" s="1419"/>
      <c r="AG85" s="1419"/>
      <c r="AH85" s="1419"/>
      <c r="AI85" s="1419"/>
      <c r="AJ85" s="568"/>
      <c r="AL85" s="1952"/>
      <c r="AM85" s="1953"/>
      <c r="AN85" s="1953"/>
      <c r="AO85" s="1953"/>
      <c r="AP85" s="1953"/>
      <c r="AQ85" s="1953"/>
      <c r="AR85" s="1953"/>
      <c r="AS85" s="1953"/>
      <c r="AT85" s="1953"/>
      <c r="AU85" s="1953"/>
      <c r="AV85" s="1953"/>
      <c r="AW85" s="1953"/>
      <c r="AX85" s="1953"/>
      <c r="AY85" s="1953"/>
      <c r="AZ85" s="1953"/>
      <c r="BA85" s="1953"/>
      <c r="BB85" s="1953"/>
      <c r="BC85" s="1953"/>
      <c r="BD85" s="1953"/>
      <c r="BE85" s="1953"/>
      <c r="BF85" s="1953"/>
      <c r="BG85" s="1953"/>
      <c r="BH85" s="1953"/>
      <c r="BI85" s="1953"/>
      <c r="BJ85" s="1953"/>
      <c r="BK85" s="1953"/>
      <c r="BL85" s="1954"/>
      <c r="BM85" s="156"/>
    </row>
    <row r="86" spans="1:65" s="4" customFormat="1" ht="20.100000000000001" customHeight="1">
      <c r="B86" s="63" t="s">
        <v>669</v>
      </c>
      <c r="C86" s="13"/>
      <c r="D86" s="13"/>
      <c r="E86" s="13"/>
      <c r="F86" s="13"/>
      <c r="G86" s="13"/>
      <c r="H86" s="13"/>
      <c r="I86" s="13"/>
      <c r="J86" s="13"/>
      <c r="K86" s="13"/>
      <c r="L86" s="13"/>
      <c r="M86" s="13"/>
      <c r="N86" s="13"/>
      <c r="O86" s="13"/>
      <c r="P86" s="13"/>
      <c r="Q86" s="13"/>
      <c r="R86" s="13"/>
      <c r="S86" s="13"/>
      <c r="T86" s="13"/>
      <c r="U86" s="13"/>
      <c r="V86" s="104"/>
      <c r="W86" s="1929" t="s">
        <v>395</v>
      </c>
      <c r="X86" s="1930"/>
      <c r="Y86" s="1930"/>
      <c r="Z86" s="1930"/>
      <c r="AA86" s="1930"/>
      <c r="AB86" s="1930"/>
      <c r="AC86" s="1931"/>
      <c r="AD86" s="567"/>
      <c r="AE86" s="1419" t="s">
        <v>1431</v>
      </c>
      <c r="AF86" s="1419"/>
      <c r="AG86" s="1419"/>
      <c r="AH86" s="1419"/>
      <c r="AI86" s="1419"/>
      <c r="AJ86" s="568"/>
      <c r="AL86" s="1952"/>
      <c r="AM86" s="1953"/>
      <c r="AN86" s="1953"/>
      <c r="AO86" s="1953"/>
      <c r="AP86" s="1953"/>
      <c r="AQ86" s="1953"/>
      <c r="AR86" s="1953"/>
      <c r="AS86" s="1953"/>
      <c r="AT86" s="1953"/>
      <c r="AU86" s="1953"/>
      <c r="AV86" s="1953"/>
      <c r="AW86" s="1953"/>
      <c r="AX86" s="1953"/>
      <c r="AY86" s="1953"/>
      <c r="AZ86" s="1953"/>
      <c r="BA86" s="1953"/>
      <c r="BB86" s="1953"/>
      <c r="BC86" s="1953"/>
      <c r="BD86" s="1953"/>
      <c r="BE86" s="1953"/>
      <c r="BF86" s="1953"/>
      <c r="BG86" s="1953"/>
      <c r="BH86" s="1953"/>
      <c r="BI86" s="1953"/>
      <c r="BJ86" s="1953"/>
      <c r="BK86" s="1953"/>
      <c r="BL86" s="1954"/>
      <c r="BM86" s="156"/>
    </row>
    <row r="87" spans="1:65" s="4" customFormat="1" ht="20.100000000000001" customHeight="1">
      <c r="B87" s="63" t="s">
        <v>396</v>
      </c>
      <c r="C87" s="13"/>
      <c r="D87" s="13"/>
      <c r="E87" s="13"/>
      <c r="F87" s="13"/>
      <c r="G87" s="13"/>
      <c r="H87" s="13"/>
      <c r="I87" s="13"/>
      <c r="J87" s="13"/>
      <c r="K87" s="13"/>
      <c r="L87" s="13"/>
      <c r="M87" s="13"/>
      <c r="N87" s="13"/>
      <c r="O87" s="13"/>
      <c r="P87" s="13"/>
      <c r="Q87" s="13"/>
      <c r="R87" s="13"/>
      <c r="S87" s="13"/>
      <c r="T87" s="13"/>
      <c r="U87" s="13"/>
      <c r="V87" s="104"/>
      <c r="W87" s="1929" t="s">
        <v>397</v>
      </c>
      <c r="X87" s="1930"/>
      <c r="Y87" s="1930"/>
      <c r="Z87" s="1930"/>
      <c r="AA87" s="1930"/>
      <c r="AB87" s="1930"/>
      <c r="AC87" s="1931"/>
      <c r="AD87" s="567"/>
      <c r="AE87" s="1419" t="s">
        <v>1431</v>
      </c>
      <c r="AF87" s="1419"/>
      <c r="AG87" s="1419"/>
      <c r="AH87" s="1419"/>
      <c r="AI87" s="1419"/>
      <c r="AJ87" s="568"/>
      <c r="AL87" s="1952"/>
      <c r="AM87" s="1953"/>
      <c r="AN87" s="1953"/>
      <c r="AO87" s="1953"/>
      <c r="AP87" s="1953"/>
      <c r="AQ87" s="1953"/>
      <c r="AR87" s="1953"/>
      <c r="AS87" s="1953"/>
      <c r="AT87" s="1953"/>
      <c r="AU87" s="1953"/>
      <c r="AV87" s="1953"/>
      <c r="AW87" s="1953"/>
      <c r="AX87" s="1953"/>
      <c r="AY87" s="1953"/>
      <c r="AZ87" s="1953"/>
      <c r="BA87" s="1953"/>
      <c r="BB87" s="1953"/>
      <c r="BC87" s="1953"/>
      <c r="BD87" s="1953"/>
      <c r="BE87" s="1953"/>
      <c r="BF87" s="1953"/>
      <c r="BG87" s="1953"/>
      <c r="BH87" s="1953"/>
      <c r="BI87" s="1953"/>
      <c r="BJ87" s="1953"/>
      <c r="BK87" s="1953"/>
      <c r="BL87" s="1954"/>
      <c r="BM87" s="156"/>
    </row>
    <row r="88" spans="1:65" s="4" customFormat="1" ht="20.100000000000001" customHeight="1">
      <c r="B88" s="63" t="s">
        <v>398</v>
      </c>
      <c r="C88" s="13"/>
      <c r="D88" s="13"/>
      <c r="E88" s="13"/>
      <c r="F88" s="13"/>
      <c r="G88" s="13"/>
      <c r="H88" s="13"/>
      <c r="I88" s="13"/>
      <c r="J88" s="13"/>
      <c r="K88" s="13"/>
      <c r="L88" s="13"/>
      <c r="M88" s="13"/>
      <c r="N88" s="13"/>
      <c r="O88" s="13"/>
      <c r="P88" s="13"/>
      <c r="Q88" s="13"/>
      <c r="R88" s="13"/>
      <c r="S88" s="13"/>
      <c r="T88" s="13"/>
      <c r="U88" s="13"/>
      <c r="V88" s="104"/>
      <c r="W88" s="1929" t="s">
        <v>399</v>
      </c>
      <c r="X88" s="1930"/>
      <c r="Y88" s="1930"/>
      <c r="Z88" s="1930"/>
      <c r="AA88" s="1930"/>
      <c r="AB88" s="1930"/>
      <c r="AC88" s="1931"/>
      <c r="AD88" s="567"/>
      <c r="AE88" s="1419" t="s">
        <v>1431</v>
      </c>
      <c r="AF88" s="1419"/>
      <c r="AG88" s="1419"/>
      <c r="AH88" s="1419"/>
      <c r="AI88" s="1419"/>
      <c r="AJ88" s="568"/>
      <c r="AL88" s="1952"/>
      <c r="AM88" s="1953"/>
      <c r="AN88" s="1953"/>
      <c r="AO88" s="1953"/>
      <c r="AP88" s="1953"/>
      <c r="AQ88" s="1953"/>
      <c r="AR88" s="1953"/>
      <c r="AS88" s="1953"/>
      <c r="AT88" s="1953"/>
      <c r="AU88" s="1953"/>
      <c r="AV88" s="1953"/>
      <c r="AW88" s="1953"/>
      <c r="AX88" s="1953"/>
      <c r="AY88" s="1953"/>
      <c r="AZ88" s="1953"/>
      <c r="BA88" s="1953"/>
      <c r="BB88" s="1953"/>
      <c r="BC88" s="1953"/>
      <c r="BD88" s="1953"/>
      <c r="BE88" s="1953"/>
      <c r="BF88" s="1953"/>
      <c r="BG88" s="1953"/>
      <c r="BH88" s="1953"/>
      <c r="BI88" s="1953"/>
      <c r="BJ88" s="1953"/>
      <c r="BK88" s="1953"/>
      <c r="BL88" s="1954"/>
      <c r="BM88" s="156"/>
    </row>
    <row r="89" spans="1:65" s="4" customFormat="1" ht="20.100000000000001" customHeight="1">
      <c r="B89" s="63" t="s">
        <v>185</v>
      </c>
      <c r="C89" s="13"/>
      <c r="D89" s="13"/>
      <c r="E89" s="13"/>
      <c r="F89" s="13"/>
      <c r="G89" s="13"/>
      <c r="H89" s="13"/>
      <c r="I89" s="13"/>
      <c r="J89" s="804"/>
      <c r="K89" s="804"/>
      <c r="L89" s="804" t="s">
        <v>1436</v>
      </c>
      <c r="M89" s="804"/>
      <c r="N89" s="804"/>
      <c r="O89" s="804"/>
      <c r="P89" s="804"/>
      <c r="Q89" s="803" t="s">
        <v>1437</v>
      </c>
      <c r="R89" s="1149" t="s">
        <v>1438</v>
      </c>
      <c r="S89" s="1149"/>
      <c r="T89" s="1149"/>
      <c r="U89" s="1149"/>
      <c r="V89" s="805"/>
      <c r="W89" s="1929" t="s">
        <v>399</v>
      </c>
      <c r="X89" s="1930"/>
      <c r="Y89" s="1930"/>
      <c r="Z89" s="1930"/>
      <c r="AA89" s="1930"/>
      <c r="AB89" s="1930"/>
      <c r="AC89" s="1931"/>
      <c r="AD89" s="567"/>
      <c r="AE89" s="1419" t="s">
        <v>1431</v>
      </c>
      <c r="AF89" s="1419"/>
      <c r="AG89" s="1419"/>
      <c r="AH89" s="1419"/>
      <c r="AI89" s="1419"/>
      <c r="AJ89" s="568"/>
      <c r="AL89" s="1952"/>
      <c r="AM89" s="1953"/>
      <c r="AN89" s="1953"/>
      <c r="AO89" s="1953"/>
      <c r="AP89" s="1953"/>
      <c r="AQ89" s="1953"/>
      <c r="AR89" s="1953"/>
      <c r="AS89" s="1953"/>
      <c r="AT89" s="1953"/>
      <c r="AU89" s="1953"/>
      <c r="AV89" s="1953"/>
      <c r="AW89" s="1953"/>
      <c r="AX89" s="1953"/>
      <c r="AY89" s="1953"/>
      <c r="AZ89" s="1953"/>
      <c r="BA89" s="1953"/>
      <c r="BB89" s="1953"/>
      <c r="BC89" s="1953"/>
      <c r="BD89" s="1953"/>
      <c r="BE89" s="1953"/>
      <c r="BF89" s="1953"/>
      <c r="BG89" s="1953"/>
      <c r="BH89" s="1953"/>
      <c r="BI89" s="1953"/>
      <c r="BJ89" s="1953"/>
      <c r="BK89" s="1953"/>
      <c r="BL89" s="1954"/>
      <c r="BM89" s="156"/>
    </row>
    <row r="90" spans="1:65" s="4" customFormat="1" ht="20.100000000000001" customHeight="1">
      <c r="B90" s="63" t="s">
        <v>1432</v>
      </c>
      <c r="C90" s="13"/>
      <c r="D90" s="13"/>
      <c r="E90" s="13"/>
      <c r="F90" s="13"/>
      <c r="G90" s="13"/>
      <c r="H90" s="13"/>
      <c r="I90" s="13"/>
      <c r="J90" s="804"/>
      <c r="K90" s="804"/>
      <c r="L90" s="804" t="s">
        <v>1433</v>
      </c>
      <c r="M90" s="804"/>
      <c r="N90" s="804"/>
      <c r="O90" s="804"/>
      <c r="P90" s="804"/>
      <c r="Q90" s="803" t="s">
        <v>1435</v>
      </c>
      <c r="R90" s="1149" t="s">
        <v>1434</v>
      </c>
      <c r="S90" s="1149"/>
      <c r="T90" s="1149"/>
      <c r="U90" s="1149"/>
      <c r="V90" s="1148"/>
      <c r="W90" s="1929" t="s">
        <v>400</v>
      </c>
      <c r="X90" s="1930"/>
      <c r="Y90" s="1930"/>
      <c r="Z90" s="1930"/>
      <c r="AA90" s="1930"/>
      <c r="AB90" s="1930"/>
      <c r="AC90" s="1931"/>
      <c r="AD90" s="567"/>
      <c r="AE90" s="1419" t="s">
        <v>1431</v>
      </c>
      <c r="AF90" s="1419"/>
      <c r="AG90" s="1419"/>
      <c r="AH90" s="1419"/>
      <c r="AI90" s="1419"/>
      <c r="AJ90" s="568"/>
      <c r="AL90" s="1952"/>
      <c r="AM90" s="1953"/>
      <c r="AN90" s="1953"/>
      <c r="AO90" s="1953"/>
      <c r="AP90" s="1953"/>
      <c r="AQ90" s="1953"/>
      <c r="AR90" s="1953"/>
      <c r="AS90" s="1953"/>
      <c r="AT90" s="1953"/>
      <c r="AU90" s="1953"/>
      <c r="AV90" s="1953"/>
      <c r="AW90" s="1953"/>
      <c r="AX90" s="1953"/>
      <c r="AY90" s="1953"/>
      <c r="AZ90" s="1953"/>
      <c r="BA90" s="1953"/>
      <c r="BB90" s="1953"/>
      <c r="BC90" s="1953"/>
      <c r="BD90" s="1953"/>
      <c r="BE90" s="1953"/>
      <c r="BF90" s="1953"/>
      <c r="BG90" s="1953"/>
      <c r="BH90" s="1953"/>
      <c r="BI90" s="1953"/>
      <c r="BJ90" s="1953"/>
      <c r="BK90" s="1953"/>
      <c r="BL90" s="1954"/>
      <c r="BM90" s="156"/>
    </row>
    <row r="91" spans="1:65" s="93" customFormat="1" ht="14.1" customHeight="1">
      <c r="A91" s="36"/>
      <c r="B91" s="1258" t="s">
        <v>1536</v>
      </c>
      <c r="C91" s="1258"/>
      <c r="D91" s="10" t="s">
        <v>1535</v>
      </c>
      <c r="E91" s="10"/>
      <c r="F91" s="10"/>
      <c r="G91" s="10"/>
      <c r="H91" s="10"/>
      <c r="I91" s="10"/>
      <c r="J91" s="806"/>
      <c r="K91" s="806"/>
      <c r="L91" s="806"/>
      <c r="M91" s="806"/>
      <c r="N91" s="806"/>
      <c r="O91" s="806"/>
      <c r="P91" s="806"/>
      <c r="Q91" s="806"/>
      <c r="R91" s="806"/>
      <c r="S91" s="806"/>
      <c r="T91" s="806"/>
      <c r="U91" s="806"/>
      <c r="V91" s="806"/>
      <c r="W91" s="165"/>
      <c r="X91" s="165"/>
      <c r="Y91" s="165"/>
      <c r="Z91" s="165"/>
      <c r="AA91" s="165"/>
      <c r="AB91" s="165"/>
      <c r="AC91" s="165"/>
      <c r="AD91" s="32"/>
      <c r="AE91" s="32"/>
      <c r="AF91" s="32"/>
      <c r="AG91" s="32"/>
      <c r="AH91" s="32"/>
      <c r="AI91" s="32"/>
      <c r="AJ91" s="32"/>
      <c r="AL91" s="1952"/>
      <c r="AM91" s="1953"/>
      <c r="AN91" s="1953"/>
      <c r="AO91" s="1953"/>
      <c r="AP91" s="1953"/>
      <c r="AQ91" s="1953"/>
      <c r="AR91" s="1953"/>
      <c r="AS91" s="1953"/>
      <c r="AT91" s="1953"/>
      <c r="AU91" s="1953"/>
      <c r="AV91" s="1953"/>
      <c r="AW91" s="1953"/>
      <c r="AX91" s="1953"/>
      <c r="AY91" s="1953"/>
      <c r="AZ91" s="1953"/>
      <c r="BA91" s="1953"/>
      <c r="BB91" s="1953"/>
      <c r="BC91" s="1953"/>
      <c r="BD91" s="1953"/>
      <c r="BE91" s="1953"/>
      <c r="BF91" s="1953"/>
      <c r="BG91" s="1953"/>
      <c r="BH91" s="1953"/>
      <c r="BI91" s="1953"/>
      <c r="BJ91" s="1953"/>
      <c r="BK91" s="1953"/>
      <c r="BL91" s="1954"/>
      <c r="BM91" s="160"/>
    </row>
    <row r="92" spans="1:65" s="4" customFormat="1" ht="20.100000000000001" customHeight="1">
      <c r="B92" s="3" t="s">
        <v>401</v>
      </c>
      <c r="C92" s="10"/>
      <c r="D92" s="10"/>
      <c r="E92" s="10"/>
      <c r="F92" s="10"/>
      <c r="G92" s="32"/>
      <c r="H92" s="32"/>
      <c r="I92" s="15"/>
      <c r="J92" s="15"/>
      <c r="K92" s="15"/>
      <c r="L92" s="15"/>
      <c r="M92" s="15"/>
      <c r="N92" s="15"/>
      <c r="O92" s="15"/>
      <c r="P92" s="15"/>
      <c r="Q92" s="15"/>
      <c r="R92" s="15"/>
      <c r="S92" s="31"/>
      <c r="T92" s="31"/>
      <c r="U92" s="31"/>
      <c r="V92" s="15"/>
      <c r="W92" s="15"/>
      <c r="X92" s="15"/>
      <c r="Y92" s="15"/>
      <c r="Z92" s="15"/>
      <c r="AA92" s="31"/>
      <c r="AB92" s="31"/>
      <c r="AC92" s="31"/>
      <c r="AD92" s="15"/>
      <c r="AE92" s="15"/>
      <c r="AF92" s="15"/>
      <c r="AG92" s="15"/>
      <c r="AH92" s="15"/>
      <c r="AI92" s="15"/>
      <c r="AJ92" s="15"/>
      <c r="AL92" s="1952"/>
      <c r="AM92" s="1953"/>
      <c r="AN92" s="1953"/>
      <c r="AO92" s="1953"/>
      <c r="AP92" s="1953"/>
      <c r="AQ92" s="1953"/>
      <c r="AR92" s="1953"/>
      <c r="AS92" s="1953"/>
      <c r="AT92" s="1953"/>
      <c r="AU92" s="1953"/>
      <c r="AV92" s="1953"/>
      <c r="AW92" s="1953"/>
      <c r="AX92" s="1953"/>
      <c r="AY92" s="1953"/>
      <c r="AZ92" s="1953"/>
      <c r="BA92" s="1953"/>
      <c r="BB92" s="1953"/>
      <c r="BC92" s="1953"/>
      <c r="BD92" s="1953"/>
      <c r="BE92" s="1953"/>
      <c r="BF92" s="1953"/>
      <c r="BG92" s="1953"/>
      <c r="BH92" s="1953"/>
      <c r="BI92" s="1953"/>
      <c r="BJ92" s="1953"/>
      <c r="BK92" s="1953"/>
      <c r="BL92" s="1954"/>
      <c r="BM92" s="156"/>
    </row>
    <row r="93" spans="1:65" s="4" customFormat="1" ht="20.100000000000001" customHeight="1">
      <c r="B93" s="192" t="s">
        <v>603</v>
      </c>
      <c r="C93" s="193"/>
      <c r="D93" s="193"/>
      <c r="E93" s="193"/>
      <c r="F93" s="194"/>
      <c r="G93" s="192" t="s">
        <v>56</v>
      </c>
      <c r="H93" s="193"/>
      <c r="I93" s="193"/>
      <c r="J93" s="193"/>
      <c r="K93" s="193"/>
      <c r="L93" s="193"/>
      <c r="M93" s="193"/>
      <c r="N93" s="193"/>
      <c r="O93" s="193"/>
      <c r="P93" s="193"/>
      <c r="Q93" s="193"/>
      <c r="R93" s="193"/>
      <c r="S93" s="193"/>
      <c r="T93" s="193"/>
      <c r="U93" s="194"/>
      <c r="V93" s="192" t="s">
        <v>35</v>
      </c>
      <c r="W93" s="193"/>
      <c r="X93" s="193"/>
      <c r="Y93" s="193"/>
      <c r="Z93" s="193"/>
      <c r="AA93" s="193"/>
      <c r="AB93" s="193"/>
      <c r="AC93" s="193"/>
      <c r="AD93" s="193"/>
      <c r="AE93" s="193"/>
      <c r="AF93" s="193"/>
      <c r="AG93" s="193"/>
      <c r="AH93" s="193"/>
      <c r="AI93" s="193"/>
      <c r="AJ93" s="194"/>
      <c r="AL93" s="1952"/>
      <c r="AM93" s="1953"/>
      <c r="AN93" s="1953"/>
      <c r="AO93" s="1953"/>
      <c r="AP93" s="1953"/>
      <c r="AQ93" s="1953"/>
      <c r="AR93" s="1953"/>
      <c r="AS93" s="1953"/>
      <c r="AT93" s="1953"/>
      <c r="AU93" s="1953"/>
      <c r="AV93" s="1953"/>
      <c r="AW93" s="1953"/>
      <c r="AX93" s="1953"/>
      <c r="AY93" s="1953"/>
      <c r="AZ93" s="1953"/>
      <c r="BA93" s="1953"/>
      <c r="BB93" s="1953"/>
      <c r="BC93" s="1953"/>
      <c r="BD93" s="1953"/>
      <c r="BE93" s="1953"/>
      <c r="BF93" s="1953"/>
      <c r="BG93" s="1953"/>
      <c r="BH93" s="1953"/>
      <c r="BI93" s="1953"/>
      <c r="BJ93" s="1953"/>
      <c r="BK93" s="1953"/>
      <c r="BL93" s="1954"/>
      <c r="BM93" s="156"/>
    </row>
    <row r="94" spans="1:65" s="4" customFormat="1" ht="14.1" customHeight="1">
      <c r="B94" s="1257"/>
      <c r="C94" s="1258"/>
      <c r="D94" s="1258"/>
      <c r="E94" s="1258"/>
      <c r="F94" s="1259"/>
      <c r="G94" s="18"/>
      <c r="H94" s="19"/>
      <c r="I94" s="19"/>
      <c r="J94" s="19"/>
      <c r="K94" s="19"/>
      <c r="L94" s="19"/>
      <c r="M94" s="19"/>
      <c r="N94" s="19"/>
      <c r="O94" s="19"/>
      <c r="P94" s="19"/>
      <c r="Q94" s="19"/>
      <c r="R94" s="19"/>
      <c r="S94" s="19"/>
      <c r="T94" s="19"/>
      <c r="U94" s="23"/>
      <c r="V94" s="1359"/>
      <c r="W94" s="1360"/>
      <c r="X94" s="1360"/>
      <c r="Y94" s="1360"/>
      <c r="Z94" s="1360"/>
      <c r="AA94" s="1360"/>
      <c r="AB94" s="1360"/>
      <c r="AC94" s="1360"/>
      <c r="AD94" s="1360"/>
      <c r="AE94" s="1360"/>
      <c r="AF94" s="1360"/>
      <c r="AG94" s="1360"/>
      <c r="AH94" s="1360"/>
      <c r="AI94" s="1360"/>
      <c r="AJ94" s="1361"/>
      <c r="AL94" s="1955"/>
      <c r="AM94" s="1956"/>
      <c r="AN94" s="1956"/>
      <c r="AO94" s="1956"/>
      <c r="AP94" s="1956"/>
      <c r="AQ94" s="1956"/>
      <c r="AR94" s="1956"/>
      <c r="AS94" s="1956"/>
      <c r="AT94" s="1956"/>
      <c r="AU94" s="1956"/>
      <c r="AV94" s="1956"/>
      <c r="AW94" s="1956"/>
      <c r="AX94" s="1956"/>
      <c r="AY94" s="1956"/>
      <c r="AZ94" s="1956"/>
      <c r="BA94" s="1956"/>
      <c r="BB94" s="1956"/>
      <c r="BC94" s="1956"/>
      <c r="BD94" s="1956"/>
      <c r="BE94" s="1956"/>
      <c r="BF94" s="1956"/>
      <c r="BG94" s="1956"/>
      <c r="BH94" s="1956"/>
      <c r="BI94" s="1956"/>
      <c r="BJ94" s="1956"/>
      <c r="BK94" s="1956"/>
      <c r="BL94" s="1957"/>
      <c r="BM94" s="156"/>
    </row>
    <row r="95" spans="1:65" s="4" customFormat="1" ht="18.75" customHeight="1">
      <c r="B95" s="1409"/>
      <c r="C95" s="1410"/>
      <c r="D95" s="1410"/>
      <c r="E95" s="1410"/>
      <c r="F95" s="1411"/>
      <c r="G95" s="24"/>
      <c r="H95" s="15"/>
      <c r="I95" s="15"/>
      <c r="J95" s="15"/>
      <c r="K95" s="15"/>
      <c r="L95" s="15"/>
      <c r="M95" s="15"/>
      <c r="N95" s="15"/>
      <c r="O95" s="15"/>
      <c r="P95" s="15"/>
      <c r="Q95" s="15"/>
      <c r="R95" s="15"/>
      <c r="S95" s="15"/>
      <c r="T95" s="15"/>
      <c r="U95" s="17"/>
      <c r="V95" s="1362"/>
      <c r="W95" s="1363"/>
      <c r="X95" s="1363"/>
      <c r="Y95" s="1363"/>
      <c r="Z95" s="1363"/>
      <c r="AA95" s="1363"/>
      <c r="AB95" s="1363"/>
      <c r="AC95" s="1363"/>
      <c r="AD95" s="1363"/>
      <c r="AE95" s="1363"/>
      <c r="AF95" s="1363"/>
      <c r="AG95" s="1363"/>
      <c r="AH95" s="1363"/>
      <c r="AI95" s="1363"/>
      <c r="AJ95" s="1364"/>
      <c r="AL95" s="162"/>
      <c r="AM95" s="162"/>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56"/>
    </row>
    <row r="96" spans="1:65" s="4" customFormat="1" ht="14.1" customHeight="1">
      <c r="B96" s="1409"/>
      <c r="C96" s="1410"/>
      <c r="D96" s="1410"/>
      <c r="E96" s="1410"/>
      <c r="F96" s="1411"/>
      <c r="G96" s="24"/>
      <c r="H96" s="15"/>
      <c r="I96" s="15"/>
      <c r="J96" s="15"/>
      <c r="K96" s="15"/>
      <c r="L96" s="15"/>
      <c r="M96" s="15"/>
      <c r="N96" s="15"/>
      <c r="O96" s="15"/>
      <c r="P96" s="15"/>
      <c r="Q96" s="15"/>
      <c r="R96" s="15"/>
      <c r="S96" s="15"/>
      <c r="T96" s="15"/>
      <c r="U96" s="17"/>
      <c r="V96" s="1362"/>
      <c r="W96" s="1363"/>
      <c r="X96" s="1363"/>
      <c r="Y96" s="1363"/>
      <c r="Z96" s="1363"/>
      <c r="AA96" s="1363"/>
      <c r="AB96" s="1363"/>
      <c r="AC96" s="1363"/>
      <c r="AD96" s="1363"/>
      <c r="AE96" s="1363"/>
      <c r="AF96" s="1363"/>
      <c r="AG96" s="1363"/>
      <c r="AH96" s="1363"/>
      <c r="AI96" s="1363"/>
      <c r="AJ96" s="1364"/>
      <c r="AL96" s="163"/>
      <c r="AM96" s="163"/>
      <c r="AN96" s="163"/>
      <c r="AO96" s="163"/>
      <c r="AP96" s="163"/>
      <c r="AQ96" s="163"/>
      <c r="AR96" s="163"/>
      <c r="AS96" s="163"/>
      <c r="AT96" s="163"/>
      <c r="AU96" s="163"/>
      <c r="AV96" s="163"/>
      <c r="AW96" s="163"/>
      <c r="AX96" s="163"/>
      <c r="AY96" s="163"/>
      <c r="AZ96" s="163"/>
      <c r="BA96" s="163"/>
      <c r="BB96" s="163"/>
      <c r="BC96" s="163"/>
      <c r="BD96" s="163"/>
      <c r="BE96" s="163"/>
      <c r="BF96" s="163"/>
      <c r="BG96" s="163"/>
      <c r="BH96" s="163"/>
      <c r="BI96" s="163"/>
      <c r="BJ96" s="163"/>
      <c r="BK96" s="163"/>
      <c r="BL96" s="163"/>
      <c r="BM96" s="156"/>
    </row>
    <row r="97" spans="1:65" s="4" customFormat="1" ht="15.75" customHeight="1">
      <c r="A97" s="36"/>
      <c r="B97" s="1260"/>
      <c r="C97" s="1261"/>
      <c r="D97" s="1261"/>
      <c r="E97" s="1261"/>
      <c r="F97" s="1262"/>
      <c r="G97" s="25"/>
      <c r="H97" s="26"/>
      <c r="I97" s="26"/>
      <c r="J97" s="26"/>
      <c r="K97" s="26"/>
      <c r="L97" s="26"/>
      <c r="M97" s="26"/>
      <c r="N97" s="26"/>
      <c r="O97" s="26"/>
      <c r="P97" s="26"/>
      <c r="Q97" s="26"/>
      <c r="R97" s="26"/>
      <c r="S97" s="26"/>
      <c r="T97" s="26"/>
      <c r="U97" s="27"/>
      <c r="V97" s="1365"/>
      <c r="W97" s="1366"/>
      <c r="X97" s="1366"/>
      <c r="Y97" s="1366"/>
      <c r="Z97" s="1366"/>
      <c r="AA97" s="1366"/>
      <c r="AB97" s="1366"/>
      <c r="AC97" s="1366"/>
      <c r="AD97" s="1366"/>
      <c r="AE97" s="1366"/>
      <c r="AF97" s="1366"/>
      <c r="AG97" s="1366"/>
      <c r="AH97" s="1366"/>
      <c r="AI97" s="1366"/>
      <c r="AJ97" s="1367"/>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56"/>
    </row>
    <row r="98" spans="1:65" s="4" customFormat="1" ht="15.75" customHeight="1">
      <c r="A98" s="36"/>
      <c r="B98" s="1924" t="s">
        <v>1537</v>
      </c>
      <c r="C98" s="1924"/>
      <c r="D98" s="15" t="s">
        <v>1538</v>
      </c>
      <c r="E98" s="32"/>
      <c r="F98" s="32"/>
      <c r="G98" s="15"/>
      <c r="H98" s="15"/>
      <c r="I98" s="15"/>
      <c r="J98" s="15"/>
      <c r="K98" s="15"/>
      <c r="L98" s="15"/>
      <c r="M98" s="15"/>
      <c r="N98" s="15"/>
      <c r="O98" s="15"/>
      <c r="P98" s="15"/>
      <c r="Q98" s="15"/>
      <c r="R98" s="15"/>
      <c r="S98" s="15"/>
      <c r="T98" s="15"/>
      <c r="U98" s="15"/>
      <c r="V98" s="229"/>
      <c r="W98" s="229"/>
      <c r="X98" s="229"/>
      <c r="Y98" s="229"/>
      <c r="Z98" s="229"/>
      <c r="AA98" s="229"/>
      <c r="AB98" s="229"/>
      <c r="AC98" s="229"/>
      <c r="AD98" s="229"/>
      <c r="AE98" s="229"/>
      <c r="AF98" s="229"/>
      <c r="AG98" s="229"/>
      <c r="AH98" s="229"/>
      <c r="AI98" s="229"/>
      <c r="AJ98" s="229"/>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56"/>
    </row>
    <row r="99" spans="1:65" s="36" customFormat="1" ht="30" customHeight="1">
      <c r="A99" s="21"/>
      <c r="C99" s="54"/>
      <c r="D99" s="54"/>
      <c r="E99" s="54"/>
      <c r="F99" s="54"/>
      <c r="G99" s="71"/>
      <c r="H99" s="71"/>
      <c r="I99" s="46"/>
      <c r="J99" s="46"/>
      <c r="K99" s="46"/>
      <c r="L99" s="46"/>
      <c r="M99" s="46"/>
      <c r="N99" s="46"/>
      <c r="O99" s="46"/>
      <c r="P99" s="46"/>
      <c r="Q99" s="46"/>
      <c r="R99" s="230"/>
      <c r="S99" s="137"/>
      <c r="T99" s="137"/>
      <c r="U99" s="137"/>
      <c r="V99" s="46"/>
      <c r="W99" s="46"/>
      <c r="X99" s="46"/>
      <c r="Y99" s="46"/>
      <c r="Z99" s="46"/>
      <c r="AA99" s="137"/>
      <c r="AB99" s="137"/>
      <c r="AC99" s="137"/>
      <c r="AD99" s="46"/>
      <c r="AE99" s="46"/>
      <c r="AF99" s="46"/>
      <c r="AG99" s="46"/>
      <c r="AH99" s="46"/>
      <c r="AI99" s="46"/>
      <c r="AJ99" s="46"/>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58"/>
    </row>
  </sheetData>
  <mergeCells count="82">
    <mergeCell ref="AL84:BL94"/>
    <mergeCell ref="AD27:AE27"/>
    <mergeCell ref="AD28:AE28"/>
    <mergeCell ref="AE86:AI86"/>
    <mergeCell ref="AE87:AI87"/>
    <mergeCell ref="AL75:BL83"/>
    <mergeCell ref="AE89:AI89"/>
    <mergeCell ref="AE90:AI90"/>
    <mergeCell ref="V94:AJ97"/>
    <mergeCell ref="AE51:AI51"/>
    <mergeCell ref="W90:AC90"/>
    <mergeCell ref="W88:AC88"/>
    <mergeCell ref="W89:AC89"/>
    <mergeCell ref="AE88:AI88"/>
    <mergeCell ref="W86:AC86"/>
    <mergeCell ref="W87:AC87"/>
    <mergeCell ref="Q69:U69"/>
    <mergeCell ref="V65:AJ65"/>
    <mergeCell ref="Q72:U72"/>
    <mergeCell ref="Q68:U68"/>
    <mergeCell ref="Q66:U66"/>
    <mergeCell ref="V67:AJ67"/>
    <mergeCell ref="V71:AJ71"/>
    <mergeCell ref="Q70:U70"/>
    <mergeCell ref="V68:AJ68"/>
    <mergeCell ref="Q71:U71"/>
    <mergeCell ref="V70:AJ70"/>
    <mergeCell ref="V72:AJ72"/>
    <mergeCell ref="Q64:U64"/>
    <mergeCell ref="Q65:U65"/>
    <mergeCell ref="V66:AJ66"/>
    <mergeCell ref="Q67:U67"/>
    <mergeCell ref="C4:K4"/>
    <mergeCell ref="I64:P64"/>
    <mergeCell ref="V64:AJ64"/>
    <mergeCell ref="B66:H66"/>
    <mergeCell ref="B63:H63"/>
    <mergeCell ref="B64:H64"/>
    <mergeCell ref="B5:B14"/>
    <mergeCell ref="B3:B4"/>
    <mergeCell ref="C62:H62"/>
    <mergeCell ref="Q63:U63"/>
    <mergeCell ref="B59:B62"/>
    <mergeCell ref="Q60:U60"/>
    <mergeCell ref="B15:B43"/>
    <mergeCell ref="N15:N19"/>
    <mergeCell ref="Q58:U58"/>
    <mergeCell ref="A44:B44"/>
    <mergeCell ref="D48:Z49"/>
    <mergeCell ref="I63:P63"/>
    <mergeCell ref="N4:V4"/>
    <mergeCell ref="V63:AJ63"/>
    <mergeCell ref="AE48:AI48"/>
    <mergeCell ref="AE50:AI50"/>
    <mergeCell ref="AE85:AI85"/>
    <mergeCell ref="AE80:AI80"/>
    <mergeCell ref="AE79:AI79"/>
    <mergeCell ref="R90:V90"/>
    <mergeCell ref="AE77:AI77"/>
    <mergeCell ref="W85:AC85"/>
    <mergeCell ref="I72:P72"/>
    <mergeCell ref="B67:H67"/>
    <mergeCell ref="B72:H72"/>
    <mergeCell ref="I71:P71"/>
    <mergeCell ref="I69:P69"/>
    <mergeCell ref="B70:H70"/>
    <mergeCell ref="B98:C98"/>
    <mergeCell ref="R89:U89"/>
    <mergeCell ref="I65:P65"/>
    <mergeCell ref="B65:H65"/>
    <mergeCell ref="I66:P66"/>
    <mergeCell ref="B68:H68"/>
    <mergeCell ref="I67:P67"/>
    <mergeCell ref="B94:F97"/>
    <mergeCell ref="B91:C91"/>
    <mergeCell ref="I70:P70"/>
    <mergeCell ref="D77:AA78"/>
    <mergeCell ref="I68:P68"/>
    <mergeCell ref="B69:H69"/>
    <mergeCell ref="V69:AJ69"/>
    <mergeCell ref="A73:B73"/>
    <mergeCell ref="B71:H71"/>
  </mergeCells>
  <phoneticPr fontId="2"/>
  <dataValidations count="7">
    <dataValidation imeMode="hiragana" allowBlank="1" showInputMessage="1" showErrorMessage="1" sqref="C64:H65 G94:AJ98 J64:P65 I63:I72 B63:B72 C68:H72 Q63:V72 J68:P72 AL75 R85:U88 B85:Q90 V85:V89"/>
    <dataValidation type="list" allowBlank="1" showInputMessage="1" showErrorMessage="1" sqref="AJ85:AJ90 AE85:AE90">
      <formula1>"有・無,有,無"</formula1>
    </dataValidation>
    <dataValidation type="list" allowBlank="1" showInputMessage="1" showErrorMessage="1" sqref="AE48 AE79:AI80 AE77">
      <formula1>"い　る　・　いない,い な い,い　　る"</formula1>
    </dataValidation>
    <dataValidation type="list" allowBlank="1" showInputMessage="1" showErrorMessage="1" sqref="L5:M43 AH5:AI43 W5:X43">
      <formula1>"○"</formula1>
    </dataValidation>
    <dataValidation type="list" allowBlank="1" showInputMessage="1" showErrorMessage="1" sqref="R90">
      <formula1>"同意書・協定書,同意書,協定書"</formula1>
    </dataValidation>
    <dataValidation type="list" imeMode="hiragana" allowBlank="1" showInputMessage="1" showErrorMessage="1" sqref="R89:U89">
      <formula1>"有・無,有,無"</formula1>
    </dataValidation>
    <dataValidation type="list" allowBlank="1" showInputMessage="1" showErrorMessage="1" sqref="AE50:AI50 AE51:AI51">
      <formula1>"は　い　・　いいえ,い い え,は　　い"</formula1>
    </dataValidation>
  </dataValidations>
  <printOptions horizontalCentered="1"/>
  <pageMargins left="0.78740157480314965" right="0.78740157480314965" top="0.78740157480314965" bottom="0.78740157480314965" header="0.51181102362204722" footer="0.51181102362204722"/>
  <pageSetup paperSize="9" scale="89" firstPageNumber="16" pageOrder="overThenDown" orientation="portrait" r:id="rId1"/>
  <headerFooter alignWithMargins="0">
    <oddFooter>&amp;C&amp;A　－&amp;P</oddFooter>
  </headerFooter>
  <rowBreaks count="1" manualBreakCount="1">
    <brk id="55" max="35" man="1"/>
  </rowBreaks>
  <colBreaks count="1" manualBreakCount="1">
    <brk id="36"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FB655"/>
  <sheetViews>
    <sheetView showOutlineSymbols="0" view="pageBreakPreview" topLeftCell="A127" zoomScale="110" zoomScaleNormal="110" zoomScaleSheetLayoutView="110" workbookViewId="0">
      <selection activeCell="S643" sqref="S643"/>
    </sheetView>
  </sheetViews>
  <sheetFormatPr defaultColWidth="0" defaultRowHeight="12"/>
  <cols>
    <col min="1" max="1" width="3.77734375" style="548" customWidth="1"/>
    <col min="2" max="20" width="2.6640625" style="369" customWidth="1"/>
    <col min="21" max="21" width="2.44140625" style="369" customWidth="1"/>
    <col min="22" max="36" width="2.6640625" style="369" customWidth="1"/>
    <col min="37" max="37" width="6.109375" style="369" customWidth="1"/>
    <col min="38" max="38" width="16.88671875" style="378" customWidth="1"/>
    <col min="39" max="39" width="28.33203125" style="378" customWidth="1"/>
    <col min="40" max="64" width="8.88671875" style="370" customWidth="1"/>
    <col min="65" max="16381" width="0.44140625" style="370" hidden="1"/>
    <col min="16382" max="16382" width="1.5546875" style="370" customWidth="1"/>
    <col min="16383" max="16384" width="3" style="370" customWidth="1"/>
  </cols>
  <sheetData>
    <row r="1" spans="1:39" s="351" customFormat="1" ht="20.100000000000001" customHeight="1">
      <c r="A1" s="959"/>
      <c r="B1" s="959"/>
      <c r="C1" s="959"/>
      <c r="D1" s="959"/>
      <c r="E1" s="959"/>
      <c r="F1" s="959"/>
      <c r="G1" s="959"/>
      <c r="H1" s="959"/>
      <c r="I1" s="959"/>
      <c r="J1" s="959"/>
      <c r="K1" s="667"/>
      <c r="L1" s="667"/>
      <c r="M1" s="667"/>
      <c r="N1" s="667"/>
      <c r="O1" s="667"/>
      <c r="P1" s="667"/>
      <c r="Q1" s="667"/>
      <c r="R1" s="667"/>
      <c r="S1" s="667"/>
      <c r="T1" s="667"/>
      <c r="U1" s="667"/>
      <c r="V1" s="667"/>
      <c r="W1" s="667"/>
      <c r="X1" s="667"/>
      <c r="Y1" s="667"/>
      <c r="Z1" s="667"/>
      <c r="AA1" s="667"/>
      <c r="AB1" s="667" t="str">
        <f>表紙!D28</f>
        <v>　　　　　　保育所（園）　   　</v>
      </c>
      <c r="AC1" s="667"/>
      <c r="AD1" s="667"/>
      <c r="AE1" s="667"/>
      <c r="AF1" s="667"/>
      <c r="AG1" s="667"/>
      <c r="AH1" s="667"/>
      <c r="AI1" s="667"/>
      <c r="AJ1" s="667"/>
      <c r="AK1" s="350"/>
      <c r="AL1" s="378"/>
      <c r="AM1" s="378"/>
    </row>
    <row r="2" spans="1:39" s="351" customFormat="1" ht="20.100000000000001" customHeight="1">
      <c r="A2" s="760">
        <v>13</v>
      </c>
      <c r="B2" s="349" t="s">
        <v>1996</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50"/>
      <c r="AL2" s="378"/>
      <c r="AM2" s="378"/>
    </row>
    <row r="3" spans="1:39" s="351" customFormat="1" ht="20.100000000000001" customHeight="1">
      <c r="A3" s="760" t="s">
        <v>277</v>
      </c>
      <c r="B3" s="349" t="s">
        <v>1997</v>
      </c>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78"/>
      <c r="AM3" s="378"/>
    </row>
    <row r="4" spans="1:39" s="360" customFormat="1" ht="26.1" customHeight="1">
      <c r="A4" s="760"/>
      <c r="B4" s="353" t="s">
        <v>727</v>
      </c>
      <c r="C4" s="354"/>
      <c r="D4" s="354"/>
      <c r="E4" s="354"/>
      <c r="F4" s="354"/>
      <c r="G4" s="355" t="s">
        <v>728</v>
      </c>
      <c r="H4" s="356"/>
      <c r="I4" s="357" t="s">
        <v>729</v>
      </c>
      <c r="J4" s="357"/>
      <c r="K4" s="357"/>
      <c r="L4" s="358"/>
      <c r="M4" s="357"/>
      <c r="N4" s="357"/>
      <c r="O4" s="357"/>
      <c r="P4" s="357"/>
      <c r="Q4" s="357"/>
      <c r="R4" s="357"/>
      <c r="S4" s="357"/>
      <c r="T4" s="357"/>
      <c r="U4" s="357"/>
      <c r="V4" s="357"/>
      <c r="W4" s="357"/>
      <c r="X4" s="357"/>
      <c r="Y4" s="357"/>
      <c r="Z4" s="357"/>
      <c r="AA4" s="357"/>
      <c r="AB4" s="357"/>
      <c r="AC4" s="357"/>
      <c r="AD4" s="357"/>
      <c r="AE4" s="357"/>
      <c r="AF4" s="359"/>
      <c r="AG4" s="1978" t="s">
        <v>730</v>
      </c>
      <c r="AH4" s="1979"/>
      <c r="AI4" s="1979"/>
      <c r="AJ4" s="1980"/>
      <c r="AK4" s="352"/>
      <c r="AL4" s="378"/>
      <c r="AM4" s="378"/>
    </row>
    <row r="5" spans="1:39" s="360" customFormat="1" ht="20.100000000000001" customHeight="1">
      <c r="A5" s="760"/>
      <c r="B5" s="1005" t="s">
        <v>731</v>
      </c>
      <c r="C5" s="997"/>
      <c r="D5" s="997"/>
      <c r="E5" s="997"/>
      <c r="F5" s="997"/>
      <c r="G5" s="1969" t="s">
        <v>529</v>
      </c>
      <c r="H5" s="1970"/>
      <c r="I5" s="1024"/>
      <c r="J5" s="364" t="s">
        <v>732</v>
      </c>
      <c r="K5" s="364"/>
      <c r="L5" s="364"/>
      <c r="M5" s="1019"/>
      <c r="N5" s="364" t="s">
        <v>733</v>
      </c>
      <c r="O5" s="364"/>
      <c r="P5" s="364"/>
      <c r="Q5" s="365"/>
      <c r="R5" s="1019"/>
      <c r="S5" s="364" t="s">
        <v>734</v>
      </c>
      <c r="T5" s="364"/>
      <c r="U5" s="364"/>
      <c r="V5" s="1019"/>
      <c r="W5" s="364" t="s">
        <v>735</v>
      </c>
      <c r="X5" s="364"/>
      <c r="Y5" s="364" t="s">
        <v>736</v>
      </c>
      <c r="Z5" s="1971"/>
      <c r="AA5" s="1971"/>
      <c r="AB5" s="1971"/>
      <c r="AC5" s="1971"/>
      <c r="AD5" s="1971"/>
      <c r="AE5" s="1971"/>
      <c r="AF5" s="366" t="s">
        <v>737</v>
      </c>
      <c r="AG5" s="1972" t="s">
        <v>529</v>
      </c>
      <c r="AH5" s="1973"/>
      <c r="AI5" s="1973"/>
      <c r="AJ5" s="1974"/>
      <c r="AK5" s="352"/>
      <c r="AL5" s="378"/>
      <c r="AM5" s="378"/>
    </row>
    <row r="6" spans="1:39" s="360" customFormat="1" ht="20.100000000000001" customHeight="1">
      <c r="A6" s="760"/>
      <c r="B6" s="1025" t="s">
        <v>738</v>
      </c>
      <c r="C6" s="1026"/>
      <c r="D6" s="1026"/>
      <c r="E6" s="1026"/>
      <c r="F6" s="1026"/>
      <c r="G6" s="1969" t="s">
        <v>529</v>
      </c>
      <c r="H6" s="1970"/>
      <c r="I6" s="1024"/>
      <c r="J6" s="364" t="s">
        <v>732</v>
      </c>
      <c r="K6" s="364"/>
      <c r="L6" s="364"/>
      <c r="M6" s="1019"/>
      <c r="N6" s="364" t="s">
        <v>733</v>
      </c>
      <c r="O6" s="364"/>
      <c r="P6" s="364"/>
      <c r="Q6" s="365"/>
      <c r="R6" s="1019"/>
      <c r="S6" s="364" t="s">
        <v>734</v>
      </c>
      <c r="T6" s="364"/>
      <c r="U6" s="364"/>
      <c r="V6" s="1019"/>
      <c r="W6" s="364" t="s">
        <v>735</v>
      </c>
      <c r="X6" s="364"/>
      <c r="Y6" s="364" t="s">
        <v>736</v>
      </c>
      <c r="Z6" s="1971"/>
      <c r="AA6" s="1971"/>
      <c r="AB6" s="1971"/>
      <c r="AC6" s="1971"/>
      <c r="AD6" s="1971"/>
      <c r="AE6" s="1971"/>
      <c r="AF6" s="366" t="s">
        <v>737</v>
      </c>
      <c r="AG6" s="1972" t="s">
        <v>529</v>
      </c>
      <c r="AH6" s="1973"/>
      <c r="AI6" s="1973"/>
      <c r="AJ6" s="1974"/>
      <c r="AK6" s="352"/>
      <c r="AL6" s="378"/>
      <c r="AM6" s="378"/>
    </row>
    <row r="7" spans="1:39" s="360" customFormat="1" ht="20.100000000000001" customHeight="1">
      <c r="A7" s="760"/>
      <c r="B7" s="1006" t="s">
        <v>739</v>
      </c>
      <c r="C7" s="999"/>
      <c r="D7" s="999"/>
      <c r="E7" s="999"/>
      <c r="F7" s="999"/>
      <c r="G7" s="1969" t="s">
        <v>529</v>
      </c>
      <c r="H7" s="1970"/>
      <c r="I7" s="1024"/>
      <c r="J7" s="364" t="s">
        <v>734</v>
      </c>
      <c r="K7" s="364"/>
      <c r="L7" s="364"/>
      <c r="M7" s="1019"/>
      <c r="N7" s="364" t="s">
        <v>735</v>
      </c>
      <c r="O7" s="364"/>
      <c r="P7" s="364" t="s">
        <v>736</v>
      </c>
      <c r="Q7" s="1971"/>
      <c r="R7" s="1971"/>
      <c r="S7" s="1971"/>
      <c r="T7" s="1971"/>
      <c r="U7" s="1971"/>
      <c r="V7" s="1971"/>
      <c r="W7" s="1971"/>
      <c r="X7" s="1971"/>
      <c r="Y7" s="1971"/>
      <c r="Z7" s="1971"/>
      <c r="AA7" s="1971"/>
      <c r="AB7" s="1971"/>
      <c r="AC7" s="1971"/>
      <c r="AD7" s="1971"/>
      <c r="AE7" s="1971"/>
      <c r="AF7" s="366" t="s">
        <v>737</v>
      </c>
      <c r="AG7" s="1972" t="s">
        <v>529</v>
      </c>
      <c r="AH7" s="1973"/>
      <c r="AI7" s="1973"/>
      <c r="AJ7" s="1974"/>
      <c r="AK7" s="352"/>
      <c r="AL7" s="378"/>
      <c r="AM7" s="378"/>
    </row>
    <row r="8" spans="1:39" ht="20.100000000000001" customHeight="1">
      <c r="A8" s="760"/>
    </row>
    <row r="9" spans="1:39" s="351" customFormat="1" ht="20.100000000000001" customHeight="1">
      <c r="A9" s="760" t="s">
        <v>279</v>
      </c>
      <c r="B9" s="421" t="s">
        <v>1998</v>
      </c>
      <c r="C9" s="421"/>
      <c r="D9" s="421"/>
      <c r="E9" s="421"/>
      <c r="F9" s="421"/>
      <c r="G9" s="421"/>
      <c r="H9" s="421"/>
      <c r="I9" s="421"/>
      <c r="J9" s="421"/>
      <c r="K9" s="421"/>
      <c r="L9" s="421" t="s">
        <v>1461</v>
      </c>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349"/>
      <c r="AL9" s="378"/>
      <c r="AM9" s="378"/>
    </row>
    <row r="10" spans="1:39" s="351" customFormat="1" ht="20.100000000000001" customHeight="1">
      <c r="A10" s="760"/>
      <c r="B10" s="724" t="s">
        <v>727</v>
      </c>
      <c r="C10" s="725"/>
      <c r="D10" s="725"/>
      <c r="E10" s="725"/>
      <c r="F10" s="725"/>
      <c r="G10" s="725"/>
      <c r="H10" s="725"/>
      <c r="I10" s="725"/>
      <c r="J10" s="725"/>
      <c r="K10" s="725"/>
      <c r="L10" s="725"/>
      <c r="M10" s="725"/>
      <c r="N10" s="1975" t="s">
        <v>740</v>
      </c>
      <c r="O10" s="1976"/>
      <c r="P10" s="724" t="s">
        <v>741</v>
      </c>
      <c r="Q10" s="726"/>
      <c r="R10" s="726"/>
      <c r="S10" s="727"/>
      <c r="T10" s="728"/>
      <c r="U10" s="728"/>
      <c r="V10" s="728"/>
      <c r="W10" s="728"/>
      <c r="X10" s="728"/>
      <c r="Y10" s="728"/>
      <c r="Z10" s="728"/>
      <c r="AA10" s="728"/>
      <c r="AB10" s="728"/>
      <c r="AC10" s="728"/>
      <c r="AD10" s="728"/>
      <c r="AE10" s="728"/>
      <c r="AF10" s="728"/>
      <c r="AG10" s="728"/>
      <c r="AH10" s="728"/>
      <c r="AI10" s="728"/>
      <c r="AJ10" s="729"/>
      <c r="AK10" s="349"/>
      <c r="AL10" s="378"/>
      <c r="AM10" s="378"/>
    </row>
    <row r="11" spans="1:39" s="360" customFormat="1" ht="20.100000000000001" customHeight="1">
      <c r="A11" s="760"/>
      <c r="B11" s="570" t="s">
        <v>1439</v>
      </c>
      <c r="C11" s="571"/>
      <c r="D11" s="571"/>
      <c r="E11" s="571"/>
      <c r="F11" s="571"/>
      <c r="G11" s="571"/>
      <c r="H11" s="571"/>
      <c r="I11" s="571"/>
      <c r="J11" s="571"/>
      <c r="K11" s="571"/>
      <c r="L11" s="571"/>
      <c r="M11" s="571"/>
      <c r="N11" s="1972" t="s">
        <v>529</v>
      </c>
      <c r="O11" s="1974"/>
      <c r="P11" s="570" t="s">
        <v>1442</v>
      </c>
      <c r="Q11" s="364"/>
      <c r="R11" s="364"/>
      <c r="S11" s="730"/>
      <c r="T11" s="730"/>
      <c r="U11" s="730"/>
      <c r="V11" s="730"/>
      <c r="W11" s="730"/>
      <c r="X11" s="730"/>
      <c r="Y11" s="730"/>
      <c r="Z11" s="730"/>
      <c r="AA11" s="730"/>
      <c r="AB11" s="730"/>
      <c r="AC11" s="730"/>
      <c r="AD11" s="730"/>
      <c r="AE11" s="730"/>
      <c r="AF11" s="730"/>
      <c r="AG11" s="730"/>
      <c r="AH11" s="730"/>
      <c r="AI11" s="730"/>
      <c r="AJ11" s="731"/>
      <c r="AK11" s="352"/>
      <c r="AL11" s="378"/>
      <c r="AM11" s="378"/>
    </row>
    <row r="12" spans="1:39" s="360" customFormat="1" ht="20.100000000000001" customHeight="1">
      <c r="A12" s="760"/>
      <c r="B12" s="570" t="s">
        <v>1440</v>
      </c>
      <c r="C12" s="571"/>
      <c r="D12" s="571"/>
      <c r="E12" s="571"/>
      <c r="F12" s="571"/>
      <c r="G12" s="571"/>
      <c r="H12" s="571"/>
      <c r="I12" s="571"/>
      <c r="J12" s="571"/>
      <c r="K12" s="571"/>
      <c r="L12" s="571"/>
      <c r="M12" s="571"/>
      <c r="N12" s="1977" t="s">
        <v>529</v>
      </c>
      <c r="O12" s="1977"/>
      <c r="P12" s="570" t="s">
        <v>1441</v>
      </c>
      <c r="Q12" s="364"/>
      <c r="R12" s="364"/>
      <c r="S12" s="730"/>
      <c r="T12" s="730"/>
      <c r="U12" s="730"/>
      <c r="V12" s="730"/>
      <c r="W12" s="730"/>
      <c r="X12" s="730"/>
      <c r="Y12" s="730"/>
      <c r="Z12" s="730"/>
      <c r="AA12" s="730"/>
      <c r="AB12" s="730"/>
      <c r="AC12" s="730"/>
      <c r="AD12" s="730"/>
      <c r="AE12" s="730"/>
      <c r="AF12" s="730"/>
      <c r="AG12" s="730"/>
      <c r="AH12" s="730"/>
      <c r="AI12" s="730"/>
      <c r="AJ12" s="731"/>
      <c r="AK12" s="352"/>
      <c r="AL12" s="378"/>
      <c r="AM12" s="378"/>
    </row>
    <row r="13" spans="1:39" s="360" customFormat="1" ht="20.100000000000001" customHeight="1">
      <c r="A13" s="760"/>
      <c r="B13" s="570" t="s">
        <v>742</v>
      </c>
      <c r="C13" s="571"/>
      <c r="D13" s="571"/>
      <c r="E13" s="571"/>
      <c r="F13" s="571"/>
      <c r="G13" s="571"/>
      <c r="H13" s="571"/>
      <c r="I13" s="571"/>
      <c r="J13" s="571"/>
      <c r="K13" s="571"/>
      <c r="L13" s="571"/>
      <c r="M13" s="571"/>
      <c r="N13" s="1977" t="s">
        <v>529</v>
      </c>
      <c r="O13" s="1977"/>
      <c r="P13" s="732" t="s">
        <v>743</v>
      </c>
      <c r="Q13" s="733"/>
      <c r="R13" s="733"/>
      <c r="S13" s="1997"/>
      <c r="T13" s="1998"/>
      <c r="U13" s="1998"/>
      <c r="V13" s="1998"/>
      <c r="W13" s="1998"/>
      <c r="X13" s="1999"/>
      <c r="Y13" s="733" t="s">
        <v>744</v>
      </c>
      <c r="Z13" s="733"/>
      <c r="AA13" s="733"/>
      <c r="AB13" s="2000"/>
      <c r="AC13" s="2001"/>
      <c r="AD13" s="2001"/>
      <c r="AE13" s="2001"/>
      <c r="AF13" s="2001"/>
      <c r="AG13" s="2001"/>
      <c r="AH13" s="2001"/>
      <c r="AI13" s="2001"/>
      <c r="AJ13" s="2002"/>
      <c r="AK13" s="352"/>
      <c r="AL13" s="378"/>
      <c r="AM13" s="378"/>
    </row>
    <row r="14" spans="1:39" s="360" customFormat="1" ht="20.100000000000001" customHeight="1">
      <c r="A14" s="760"/>
      <c r="B14" s="2003" t="s">
        <v>745</v>
      </c>
      <c r="C14" s="1047" t="s">
        <v>746</v>
      </c>
      <c r="N14" s="1969" t="s">
        <v>529</v>
      </c>
      <c r="O14" s="1970"/>
      <c r="P14" s="1046" t="s">
        <v>747</v>
      </c>
      <c r="Q14" s="373"/>
      <c r="R14" s="373"/>
      <c r="S14" s="374"/>
      <c r="T14" s="374"/>
      <c r="U14" s="374"/>
      <c r="V14" s="374"/>
      <c r="W14" s="374"/>
      <c r="X14" s="374"/>
      <c r="Y14" s="374"/>
      <c r="Z14" s="374"/>
      <c r="AA14" s="374"/>
      <c r="AB14" s="374"/>
      <c r="AC14" s="374"/>
      <c r="AD14" s="374"/>
      <c r="AE14" s="374"/>
      <c r="AF14" s="374"/>
      <c r="AG14" s="374"/>
      <c r="AH14" s="374"/>
      <c r="AI14" s="374"/>
      <c r="AJ14" s="375"/>
      <c r="AK14" s="352"/>
      <c r="AL14" s="378"/>
      <c r="AM14" s="378"/>
    </row>
    <row r="15" spans="1:39" s="1064" customFormat="1" ht="20.100000000000001" customHeight="1">
      <c r="A15" s="760"/>
      <c r="B15" s="2004"/>
      <c r="C15" s="2006" t="s">
        <v>748</v>
      </c>
      <c r="D15" s="2007"/>
      <c r="E15" s="2007"/>
      <c r="F15" s="2007"/>
      <c r="G15" s="2007"/>
      <c r="H15" s="2007"/>
      <c r="I15" s="2007"/>
      <c r="J15" s="2007"/>
      <c r="K15" s="2007"/>
      <c r="L15" s="2007"/>
      <c r="M15" s="2008"/>
      <c r="N15" s="1969" t="s">
        <v>529</v>
      </c>
      <c r="O15" s="1970"/>
      <c r="P15" s="1046" t="s">
        <v>749</v>
      </c>
      <c r="Q15" s="1047"/>
      <c r="R15" s="1047"/>
      <c r="S15" s="1969" t="s">
        <v>529</v>
      </c>
      <c r="T15" s="1970"/>
      <c r="U15" s="1047" t="s">
        <v>750</v>
      </c>
      <c r="V15" s="1047"/>
      <c r="W15" s="1047"/>
      <c r="X15" s="1047"/>
      <c r="Y15" s="1047"/>
      <c r="AA15" s="1969" t="s">
        <v>529</v>
      </c>
      <c r="AB15" s="1970"/>
      <c r="AC15" s="1047" t="s">
        <v>751</v>
      </c>
      <c r="AD15" s="1047"/>
      <c r="AE15" s="1047"/>
      <c r="AF15" s="1047"/>
      <c r="AG15" s="1047"/>
      <c r="AH15" s="1047"/>
      <c r="AI15" s="1969" t="s">
        <v>529</v>
      </c>
      <c r="AJ15" s="1970"/>
      <c r="AK15" s="378"/>
      <c r="AL15" s="378"/>
      <c r="AM15" s="378"/>
    </row>
    <row r="16" spans="1:39" s="351" customFormat="1" ht="20.100000000000001" customHeight="1">
      <c r="A16" s="760"/>
      <c r="B16" s="2004"/>
      <c r="C16" s="1047" t="s">
        <v>752</v>
      </c>
      <c r="D16" s="380"/>
      <c r="E16" s="380"/>
      <c r="F16" s="380"/>
      <c r="G16" s="380"/>
      <c r="H16" s="380"/>
      <c r="I16" s="380"/>
      <c r="J16" s="380"/>
      <c r="K16" s="380"/>
      <c r="L16" s="380"/>
      <c r="M16" s="380"/>
      <c r="N16" s="1969" t="s">
        <v>529</v>
      </c>
      <c r="O16" s="1970"/>
      <c r="P16" s="1046" t="s">
        <v>753</v>
      </c>
      <c r="Q16" s="380"/>
      <c r="R16" s="380"/>
      <c r="S16" s="380"/>
      <c r="T16" s="380"/>
      <c r="U16" s="380"/>
      <c r="V16" s="380"/>
      <c r="W16" s="380"/>
      <c r="X16" s="380"/>
      <c r="Y16" s="380"/>
      <c r="Z16" s="380"/>
      <c r="AA16" s="380"/>
      <c r="AB16" s="380"/>
      <c r="AC16" s="380"/>
      <c r="AD16" s="380"/>
      <c r="AE16" s="380"/>
      <c r="AF16" s="380"/>
      <c r="AG16" s="380"/>
      <c r="AH16" s="380"/>
      <c r="AI16" s="380"/>
      <c r="AJ16" s="381"/>
      <c r="AK16" s="349"/>
      <c r="AL16" s="378"/>
      <c r="AM16" s="378"/>
    </row>
    <row r="17" spans="1:39" s="360" customFormat="1" ht="20.100000000000001" customHeight="1">
      <c r="A17" s="761"/>
      <c r="B17" s="2004"/>
      <c r="C17" s="382" t="s">
        <v>754</v>
      </c>
      <c r="D17" s="1039"/>
      <c r="E17" s="1039"/>
      <c r="F17" s="1039"/>
      <c r="G17" s="1039"/>
      <c r="H17" s="1039"/>
      <c r="I17" s="1039"/>
      <c r="J17" s="1039"/>
      <c r="K17" s="1039"/>
      <c r="L17" s="1039"/>
      <c r="M17" s="1039"/>
      <c r="N17" s="1984" t="s">
        <v>529</v>
      </c>
      <c r="O17" s="1985"/>
      <c r="P17" s="1046" t="s">
        <v>755</v>
      </c>
      <c r="Q17" s="373"/>
      <c r="R17" s="373"/>
      <c r="S17" s="373"/>
      <c r="T17" s="373"/>
      <c r="U17" s="373"/>
      <c r="V17" s="373"/>
      <c r="W17" s="373"/>
      <c r="X17" s="373"/>
      <c r="Y17" s="373"/>
      <c r="Z17" s="373"/>
      <c r="AA17" s="373"/>
      <c r="AB17" s="373"/>
      <c r="AC17" s="373"/>
      <c r="AD17" s="373"/>
      <c r="AE17" s="373"/>
      <c r="AF17" s="373"/>
      <c r="AG17" s="373"/>
      <c r="AH17" s="373"/>
      <c r="AI17" s="373"/>
      <c r="AJ17" s="383"/>
      <c r="AK17" s="352"/>
      <c r="AL17" s="378"/>
      <c r="AM17" s="378"/>
    </row>
    <row r="18" spans="1:39" s="360" customFormat="1" ht="20.100000000000001" customHeight="1">
      <c r="A18" s="761"/>
      <c r="B18" s="2005"/>
      <c r="C18" s="382" t="s">
        <v>756</v>
      </c>
      <c r="D18" s="384"/>
      <c r="E18" s="384"/>
      <c r="F18" s="384"/>
      <c r="G18" s="384"/>
      <c r="H18" s="384"/>
      <c r="I18" s="384"/>
      <c r="J18" s="384"/>
      <c r="K18" s="384"/>
      <c r="L18" s="384"/>
      <c r="M18" s="384"/>
      <c r="N18" s="1984" t="s">
        <v>529</v>
      </c>
      <c r="O18" s="1985"/>
      <c r="P18" s="382" t="s">
        <v>757</v>
      </c>
      <c r="Q18" s="385"/>
      <c r="R18" s="385"/>
      <c r="S18" s="385"/>
      <c r="T18" s="385"/>
      <c r="U18" s="385"/>
      <c r="V18" s="385"/>
      <c r="W18" s="385"/>
      <c r="X18" s="385"/>
      <c r="Y18" s="385"/>
      <c r="Z18" s="385"/>
      <c r="AA18" s="385"/>
      <c r="AB18" s="385"/>
      <c r="AC18" s="385"/>
      <c r="AD18" s="385"/>
      <c r="AE18" s="385"/>
      <c r="AF18" s="385"/>
      <c r="AG18" s="385"/>
      <c r="AH18" s="385"/>
      <c r="AI18" s="385"/>
      <c r="AJ18" s="386"/>
      <c r="AK18" s="352"/>
      <c r="AL18" s="378"/>
      <c r="AM18" s="378"/>
    </row>
    <row r="19" spans="1:39" s="360" customFormat="1" ht="14.1" customHeight="1">
      <c r="A19" s="760"/>
      <c r="B19" s="1986" t="s">
        <v>758</v>
      </c>
      <c r="C19" s="1987"/>
      <c r="D19" s="1987"/>
      <c r="E19" s="1987"/>
      <c r="F19" s="1987"/>
      <c r="G19" s="1987"/>
      <c r="H19" s="1987"/>
      <c r="I19" s="1987"/>
      <c r="J19" s="1987"/>
      <c r="K19" s="1987"/>
      <c r="L19" s="1987"/>
      <c r="M19" s="1988"/>
      <c r="N19" s="1992" t="s">
        <v>529</v>
      </c>
      <c r="O19" s="1993"/>
      <c r="P19" s="1005" t="s">
        <v>759</v>
      </c>
      <c r="Q19" s="387"/>
      <c r="R19" s="387"/>
      <c r="S19" s="388"/>
      <c r="T19" s="388"/>
      <c r="U19" s="388"/>
      <c r="V19" s="388"/>
      <c r="W19" s="388"/>
      <c r="X19" s="388"/>
      <c r="Y19" s="388"/>
      <c r="Z19" s="388"/>
      <c r="AA19" s="388"/>
      <c r="AB19" s="388"/>
      <c r="AC19" s="388"/>
      <c r="AD19" s="388"/>
      <c r="AE19" s="388"/>
      <c r="AF19" s="388"/>
      <c r="AG19" s="388"/>
      <c r="AH19" s="388"/>
      <c r="AI19" s="388"/>
      <c r="AJ19" s="389"/>
      <c r="AK19" s="352"/>
      <c r="AL19" s="378"/>
      <c r="AM19" s="378"/>
    </row>
    <row r="20" spans="1:39" s="360" customFormat="1" ht="36" customHeight="1">
      <c r="A20" s="760"/>
      <c r="B20" s="1989"/>
      <c r="C20" s="1990"/>
      <c r="D20" s="1990"/>
      <c r="E20" s="1990"/>
      <c r="F20" s="1990"/>
      <c r="G20" s="1990"/>
      <c r="H20" s="1990"/>
      <c r="I20" s="1990"/>
      <c r="J20" s="1990"/>
      <c r="K20" s="1990"/>
      <c r="L20" s="1990"/>
      <c r="M20" s="1991"/>
      <c r="N20" s="1984"/>
      <c r="O20" s="1985"/>
      <c r="P20" s="1994"/>
      <c r="Q20" s="1995"/>
      <c r="R20" s="1995"/>
      <c r="S20" s="1995"/>
      <c r="T20" s="1995"/>
      <c r="U20" s="1995"/>
      <c r="V20" s="1995"/>
      <c r="W20" s="1995"/>
      <c r="X20" s="1995"/>
      <c r="Y20" s="1995"/>
      <c r="Z20" s="1995"/>
      <c r="AA20" s="1995"/>
      <c r="AB20" s="1995"/>
      <c r="AC20" s="1995"/>
      <c r="AD20" s="1995"/>
      <c r="AE20" s="1995"/>
      <c r="AF20" s="1995"/>
      <c r="AG20" s="1995"/>
      <c r="AH20" s="1995"/>
      <c r="AI20" s="1995"/>
      <c r="AJ20" s="1996"/>
      <c r="AK20" s="352"/>
      <c r="AL20" s="378"/>
      <c r="AM20" s="378"/>
    </row>
    <row r="21" spans="1:39" s="360" customFormat="1" ht="14.1" customHeight="1">
      <c r="A21" s="761"/>
      <c r="B21" s="390"/>
      <c r="AK21" s="352"/>
      <c r="AL21" s="378"/>
      <c r="AM21" s="378"/>
    </row>
    <row r="22" spans="1:39" s="360" customFormat="1" ht="20.100000000000001" customHeight="1">
      <c r="A22" s="760"/>
      <c r="B22" s="352" t="s">
        <v>770</v>
      </c>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78"/>
      <c r="AM22" s="378"/>
    </row>
    <row r="23" spans="1:39" s="360" customFormat="1" ht="20.100000000000001" customHeight="1">
      <c r="A23" s="760"/>
      <c r="B23" s="352"/>
      <c r="C23" s="1029" t="s">
        <v>1634</v>
      </c>
      <c r="D23" s="433" t="s">
        <v>2099</v>
      </c>
      <c r="E23" s="433"/>
      <c r="F23" s="433"/>
      <c r="G23" s="433"/>
      <c r="H23" s="433"/>
      <c r="I23" s="433"/>
      <c r="J23" s="433"/>
      <c r="K23" s="433"/>
      <c r="L23" s="433"/>
      <c r="M23" s="433"/>
      <c r="N23" s="433"/>
      <c r="O23" s="433"/>
      <c r="P23" s="433"/>
      <c r="Q23" s="433"/>
      <c r="R23" s="433"/>
      <c r="S23" s="433"/>
      <c r="T23" s="433"/>
      <c r="U23" s="433"/>
      <c r="V23" s="433"/>
      <c r="W23" s="433"/>
      <c r="X23" s="433"/>
      <c r="Y23" s="352"/>
      <c r="Z23" s="352"/>
      <c r="AA23" s="352"/>
      <c r="AB23" s="352"/>
      <c r="AC23" s="352"/>
      <c r="AD23" s="1059" t="s">
        <v>736</v>
      </c>
      <c r="AE23" s="1981" t="s">
        <v>558</v>
      </c>
      <c r="AF23" s="1981"/>
      <c r="AG23" s="1981"/>
      <c r="AH23" s="1981"/>
      <c r="AI23" s="1981"/>
      <c r="AJ23" s="1059" t="s">
        <v>737</v>
      </c>
      <c r="AK23" s="352"/>
      <c r="AL23" s="378"/>
      <c r="AM23" s="378"/>
    </row>
    <row r="24" spans="1:39" s="360" customFormat="1" ht="20.100000000000001" customHeight="1">
      <c r="A24" s="760"/>
      <c r="B24" s="352"/>
      <c r="C24" s="1029" t="s">
        <v>1493</v>
      </c>
      <c r="D24" s="433" t="s">
        <v>2100</v>
      </c>
      <c r="E24" s="433"/>
      <c r="F24" s="433"/>
      <c r="G24" s="433"/>
      <c r="H24" s="433"/>
      <c r="I24" s="433"/>
      <c r="J24" s="433"/>
      <c r="K24" s="433"/>
      <c r="L24" s="433"/>
      <c r="M24" s="433"/>
      <c r="N24" s="433"/>
      <c r="O24" s="433"/>
      <c r="P24" s="433"/>
      <c r="Q24" s="433"/>
      <c r="R24" s="433"/>
      <c r="S24" s="433"/>
      <c r="T24" s="433"/>
      <c r="U24" s="433"/>
      <c r="V24" s="433"/>
      <c r="W24" s="433"/>
      <c r="X24" s="433"/>
      <c r="Y24" s="352"/>
      <c r="Z24" s="352"/>
      <c r="AA24" s="352"/>
      <c r="AB24" s="352"/>
      <c r="AC24" s="352"/>
      <c r="AD24" s="1059" t="s">
        <v>736</v>
      </c>
      <c r="AE24" s="1981" t="s">
        <v>558</v>
      </c>
      <c r="AF24" s="1981"/>
      <c r="AG24" s="1981"/>
      <c r="AH24" s="1981"/>
      <c r="AI24" s="1981"/>
      <c r="AJ24" s="1059" t="s">
        <v>737</v>
      </c>
      <c r="AK24" s="352"/>
      <c r="AL24" s="378"/>
      <c r="AM24" s="378"/>
    </row>
    <row r="25" spans="1:39" s="360" customFormat="1" ht="20.100000000000001" customHeight="1">
      <c r="A25" s="760"/>
      <c r="B25" s="352"/>
      <c r="C25" s="1029" t="s">
        <v>1604</v>
      </c>
      <c r="D25" s="433" t="s">
        <v>2101</v>
      </c>
      <c r="E25" s="433"/>
      <c r="F25" s="433"/>
      <c r="G25" s="433"/>
      <c r="H25" s="433"/>
      <c r="I25" s="433"/>
      <c r="J25" s="433"/>
      <c r="K25" s="433"/>
      <c r="L25" s="433"/>
      <c r="M25" s="433"/>
      <c r="N25" s="433"/>
      <c r="O25" s="433"/>
      <c r="P25" s="433"/>
      <c r="Q25" s="433"/>
      <c r="R25" s="433"/>
      <c r="S25" s="433"/>
      <c r="T25" s="433"/>
      <c r="U25" s="433"/>
      <c r="V25" s="433"/>
      <c r="W25" s="433"/>
      <c r="X25" s="433"/>
      <c r="Y25" s="352"/>
      <c r="Z25" s="352"/>
      <c r="AA25" s="352"/>
      <c r="AB25" s="352"/>
      <c r="AC25" s="352"/>
      <c r="AD25" s="1059" t="s">
        <v>736</v>
      </c>
      <c r="AE25" s="1981" t="s">
        <v>558</v>
      </c>
      <c r="AF25" s="1981"/>
      <c r="AG25" s="1981"/>
      <c r="AH25" s="1981"/>
      <c r="AI25" s="1981"/>
      <c r="AJ25" s="1059" t="s">
        <v>737</v>
      </c>
      <c r="AK25" s="352"/>
      <c r="AL25" s="378"/>
      <c r="AM25" s="378"/>
    </row>
    <row r="26" spans="1:39" ht="20.100000000000001" customHeight="1">
      <c r="A26" s="760"/>
      <c r="B26" s="378"/>
    </row>
    <row r="27" spans="1:39" ht="20.100000000000001" customHeight="1">
      <c r="A27" s="760"/>
      <c r="B27" s="378"/>
      <c r="AB27" s="369" t="str">
        <f>表紙!D28</f>
        <v>　　　　　　保育所（園）　   　</v>
      </c>
    </row>
    <row r="28" spans="1:39" ht="20.100000000000001" customHeight="1">
      <c r="A28" s="760" t="s">
        <v>2000</v>
      </c>
      <c r="B28" s="391" t="s">
        <v>1999</v>
      </c>
      <c r="C28" s="1034"/>
      <c r="D28" s="1034"/>
      <c r="E28" s="391"/>
      <c r="F28" s="391"/>
      <c r="G28" s="391"/>
      <c r="H28" s="391"/>
      <c r="I28" s="391"/>
      <c r="J28" s="391"/>
      <c r="K28" s="391"/>
      <c r="L28" s="391"/>
      <c r="M28" s="391"/>
      <c r="N28" s="391"/>
      <c r="O28" s="391"/>
      <c r="P28" s="391"/>
      <c r="Q28" s="393"/>
      <c r="R28" s="987"/>
      <c r="S28" s="987"/>
      <c r="T28" s="1034"/>
      <c r="U28" s="1034"/>
      <c r="V28" s="1034"/>
      <c r="W28" s="1034"/>
      <c r="X28" s="1034"/>
      <c r="Y28" s="1034"/>
      <c r="Z28" s="1034"/>
      <c r="AA28" s="1034"/>
      <c r="AB28" s="1034"/>
      <c r="AC28" s="1034"/>
      <c r="AD28" s="1034"/>
      <c r="AE28" s="1034"/>
      <c r="AF28" s="1034"/>
      <c r="AG28" s="1034"/>
      <c r="AH28" s="1034"/>
      <c r="AI28" s="1034"/>
      <c r="AJ28" s="1034"/>
    </row>
    <row r="29" spans="1:39" s="351" customFormat="1" ht="20.100000000000001" customHeight="1">
      <c r="A29" s="760" t="s">
        <v>277</v>
      </c>
      <c r="B29" s="349" t="s">
        <v>2001</v>
      </c>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50"/>
      <c r="AL29" s="378"/>
      <c r="AM29" s="378"/>
    </row>
    <row r="30" spans="1:39" s="351" customFormat="1" ht="20.100000000000001" customHeight="1">
      <c r="A30" s="760"/>
      <c r="B30" s="1982" t="s">
        <v>760</v>
      </c>
      <c r="C30" s="1982"/>
      <c r="D30" s="1982"/>
      <c r="E30" s="1982"/>
      <c r="F30" s="1982"/>
      <c r="G30" s="1982" t="s">
        <v>761</v>
      </c>
      <c r="H30" s="1982"/>
      <c r="I30" s="1982"/>
      <c r="J30" s="1982"/>
      <c r="K30" s="1982" t="s">
        <v>762</v>
      </c>
      <c r="L30" s="1982"/>
      <c r="M30" s="1982"/>
      <c r="N30" s="1982"/>
      <c r="O30" s="1982" t="s">
        <v>763</v>
      </c>
      <c r="P30" s="1982"/>
      <c r="Q30" s="1982"/>
      <c r="R30" s="1982"/>
      <c r="S30" s="1983" t="s">
        <v>764</v>
      </c>
      <c r="T30" s="1983"/>
      <c r="U30" s="1983"/>
      <c r="V30" s="1983"/>
      <c r="W30" s="1983"/>
      <c r="X30" s="1983"/>
      <c r="Y30" s="1983"/>
      <c r="Z30" s="1983"/>
      <c r="AA30" s="1983"/>
      <c r="AB30" s="1982" t="s">
        <v>765</v>
      </c>
      <c r="AC30" s="1982"/>
      <c r="AD30" s="1982"/>
      <c r="AE30" s="1982"/>
      <c r="AF30" s="1982"/>
      <c r="AG30" s="1982"/>
      <c r="AH30" s="1982"/>
      <c r="AI30" s="1982"/>
      <c r="AJ30" s="1982"/>
      <c r="AK30" s="349"/>
      <c r="AL30" s="378"/>
      <c r="AM30" s="378"/>
    </row>
    <row r="31" spans="1:39" s="360" customFormat="1" ht="20.100000000000001" customHeight="1">
      <c r="A31" s="760"/>
      <c r="B31" s="1982"/>
      <c r="C31" s="1982"/>
      <c r="D31" s="1982"/>
      <c r="E31" s="1982"/>
      <c r="F31" s="1982"/>
      <c r="G31" s="1982"/>
      <c r="H31" s="1982"/>
      <c r="I31" s="1982"/>
      <c r="J31" s="1982"/>
      <c r="K31" s="1982"/>
      <c r="L31" s="1982"/>
      <c r="M31" s="1982"/>
      <c r="N31" s="1982"/>
      <c r="O31" s="1982"/>
      <c r="P31" s="1982"/>
      <c r="Q31" s="1982"/>
      <c r="R31" s="1982"/>
      <c r="S31" s="1983"/>
      <c r="T31" s="1983"/>
      <c r="U31" s="1983"/>
      <c r="V31" s="1983"/>
      <c r="W31" s="1983"/>
      <c r="X31" s="1983"/>
      <c r="Y31" s="1983"/>
      <c r="Z31" s="1983"/>
      <c r="AA31" s="1983"/>
      <c r="AB31" s="1982"/>
      <c r="AC31" s="1982"/>
      <c r="AD31" s="1982"/>
      <c r="AE31" s="1982"/>
      <c r="AF31" s="1982"/>
      <c r="AG31" s="1982"/>
      <c r="AH31" s="1982"/>
      <c r="AI31" s="1982"/>
      <c r="AJ31" s="1982"/>
      <c r="AK31" s="352"/>
      <c r="AL31" s="378"/>
      <c r="AM31" s="378"/>
    </row>
    <row r="32" spans="1:39" s="360" customFormat="1" ht="26.1" customHeight="1">
      <c r="A32" s="760"/>
      <c r="B32" s="2020" t="s">
        <v>766</v>
      </c>
      <c r="C32" s="2021"/>
      <c r="D32" s="2021"/>
      <c r="E32" s="2021"/>
      <c r="F32" s="2017"/>
      <c r="G32" s="396" t="s">
        <v>767</v>
      </c>
      <c r="H32" s="397"/>
      <c r="I32" s="397"/>
      <c r="J32" s="398"/>
      <c r="K32" s="2024"/>
      <c r="L32" s="2025"/>
      <c r="M32" s="2025"/>
      <c r="N32" s="985" t="s">
        <v>768</v>
      </c>
      <c r="O32" s="2024"/>
      <c r="P32" s="2025"/>
      <c r="Q32" s="2025"/>
      <c r="R32" s="985" t="s">
        <v>768</v>
      </c>
      <c r="S32" s="2026"/>
      <c r="T32" s="2026"/>
      <c r="U32" s="2026"/>
      <c r="V32" s="2026"/>
      <c r="W32" s="2026"/>
      <c r="X32" s="2026"/>
      <c r="Y32" s="2026"/>
      <c r="Z32" s="2026"/>
      <c r="AA32" s="2026"/>
      <c r="AB32" s="2027"/>
      <c r="AC32" s="2027"/>
      <c r="AD32" s="2027"/>
      <c r="AE32" s="2027"/>
      <c r="AF32" s="2027"/>
      <c r="AG32" s="2027"/>
      <c r="AH32" s="2027"/>
      <c r="AI32" s="2027"/>
      <c r="AJ32" s="2027"/>
      <c r="AK32" s="352"/>
      <c r="AL32" s="378"/>
      <c r="AM32" s="378"/>
    </row>
    <row r="33" spans="1:39" s="360" customFormat="1" ht="26.1" customHeight="1">
      <c r="A33" s="760"/>
      <c r="B33" s="2022"/>
      <c r="C33" s="2023"/>
      <c r="D33" s="2023"/>
      <c r="E33" s="2023"/>
      <c r="F33" s="2019"/>
      <c r="G33" s="376" t="s">
        <v>769</v>
      </c>
      <c r="H33" s="377"/>
      <c r="I33" s="377"/>
      <c r="J33" s="399"/>
      <c r="K33" s="2024"/>
      <c r="L33" s="2025"/>
      <c r="M33" s="2025"/>
      <c r="N33" s="985" t="s">
        <v>768</v>
      </c>
      <c r="O33" s="2024"/>
      <c r="P33" s="2025"/>
      <c r="Q33" s="2025"/>
      <c r="R33" s="985" t="s">
        <v>768</v>
      </c>
      <c r="S33" s="2026"/>
      <c r="T33" s="2026"/>
      <c r="U33" s="2026"/>
      <c r="V33" s="2026"/>
      <c r="W33" s="2026"/>
      <c r="X33" s="2026"/>
      <c r="Y33" s="2026"/>
      <c r="Z33" s="2026"/>
      <c r="AA33" s="2026"/>
      <c r="AB33" s="2027"/>
      <c r="AC33" s="2027"/>
      <c r="AD33" s="2027"/>
      <c r="AE33" s="2027"/>
      <c r="AF33" s="2027"/>
      <c r="AG33" s="2027"/>
      <c r="AH33" s="2027"/>
      <c r="AI33" s="2027"/>
      <c r="AJ33" s="2027"/>
      <c r="AK33" s="352"/>
      <c r="AL33" s="378"/>
      <c r="AM33" s="378"/>
    </row>
    <row r="34" spans="1:39" s="360" customFormat="1" ht="20.100000000000001" customHeight="1">
      <c r="A34" s="760"/>
      <c r="B34" s="2009" t="s">
        <v>2251</v>
      </c>
      <c r="C34" s="2012"/>
      <c r="D34" s="2013"/>
      <c r="E34" s="2013"/>
      <c r="F34" s="2014"/>
      <c r="G34" s="2012"/>
      <c r="H34" s="2013"/>
      <c r="I34" s="2013"/>
      <c r="J34" s="2014"/>
      <c r="K34" s="2015"/>
      <c r="L34" s="2016"/>
      <c r="M34" s="2016"/>
      <c r="N34" s="2017" t="s">
        <v>768</v>
      </c>
      <c r="O34" s="2015"/>
      <c r="P34" s="2016"/>
      <c r="Q34" s="2016"/>
      <c r="R34" s="2017" t="s">
        <v>768</v>
      </c>
      <c r="S34" s="1005"/>
      <c r="T34" s="997"/>
      <c r="U34" s="997"/>
      <c r="V34" s="997"/>
      <c r="W34" s="997"/>
      <c r="X34" s="997"/>
      <c r="Y34" s="387"/>
      <c r="Z34" s="387"/>
      <c r="AA34" s="402"/>
      <c r="AB34" s="403"/>
      <c r="AC34" s="387"/>
      <c r="AD34" s="387"/>
      <c r="AE34" s="997"/>
      <c r="AF34" s="997"/>
      <c r="AG34" s="997"/>
      <c r="AH34" s="997"/>
      <c r="AI34" s="997"/>
      <c r="AJ34" s="998"/>
      <c r="AK34" s="352"/>
      <c r="AL34" s="378"/>
      <c r="AM34" s="378"/>
    </row>
    <row r="35" spans="1:39" s="360" customFormat="1" ht="20.100000000000001" customHeight="1">
      <c r="A35" s="760"/>
      <c r="B35" s="2010"/>
      <c r="C35" s="2028"/>
      <c r="D35" s="2029"/>
      <c r="E35" s="2029"/>
      <c r="F35" s="2030"/>
      <c r="G35" s="2028"/>
      <c r="H35" s="2029"/>
      <c r="I35" s="2029"/>
      <c r="J35" s="2030"/>
      <c r="K35" s="2031"/>
      <c r="L35" s="2032"/>
      <c r="M35" s="2032"/>
      <c r="N35" s="2018"/>
      <c r="O35" s="2031"/>
      <c r="P35" s="2032"/>
      <c r="Q35" s="2032"/>
      <c r="R35" s="2018"/>
      <c r="S35" s="1020"/>
      <c r="T35" s="1021"/>
      <c r="U35" s="1021"/>
      <c r="V35" s="1021"/>
      <c r="W35" s="1021"/>
      <c r="X35" s="1021"/>
      <c r="Y35" s="385"/>
      <c r="Z35" s="385"/>
      <c r="AA35" s="386"/>
      <c r="AB35" s="407"/>
      <c r="AC35" s="385"/>
      <c r="AD35" s="385"/>
      <c r="AE35" s="1021"/>
      <c r="AF35" s="1021"/>
      <c r="AG35" s="1021"/>
      <c r="AH35" s="1021"/>
      <c r="AI35" s="1021"/>
      <c r="AJ35" s="1022"/>
      <c r="AK35" s="352"/>
      <c r="AL35" s="378"/>
      <c r="AM35" s="378"/>
    </row>
    <row r="36" spans="1:39" s="360" customFormat="1" ht="20.100000000000001" customHeight="1">
      <c r="A36" s="760"/>
      <c r="B36" s="2010"/>
      <c r="C36" s="2028"/>
      <c r="D36" s="2029"/>
      <c r="E36" s="2029"/>
      <c r="F36" s="2030"/>
      <c r="G36" s="2028"/>
      <c r="H36" s="2029"/>
      <c r="I36" s="2029"/>
      <c r="J36" s="2030"/>
      <c r="K36" s="2031"/>
      <c r="L36" s="2032"/>
      <c r="M36" s="2032"/>
      <c r="N36" s="2019"/>
      <c r="O36" s="2031"/>
      <c r="P36" s="2032"/>
      <c r="Q36" s="2032"/>
      <c r="R36" s="2019"/>
      <c r="S36" s="1020"/>
      <c r="T36" s="1021"/>
      <c r="U36" s="1021"/>
      <c r="V36" s="1021"/>
      <c r="W36" s="1021"/>
      <c r="X36" s="1021"/>
      <c r="Y36" s="385"/>
      <c r="Z36" s="385"/>
      <c r="AA36" s="386"/>
      <c r="AB36" s="407"/>
      <c r="AC36" s="385"/>
      <c r="AD36" s="385"/>
      <c r="AE36" s="1021"/>
      <c r="AF36" s="1021"/>
      <c r="AG36" s="1021"/>
      <c r="AH36" s="1021"/>
      <c r="AI36" s="1021"/>
      <c r="AJ36" s="1022"/>
      <c r="AK36" s="352"/>
      <c r="AL36" s="378"/>
      <c r="AM36" s="378"/>
    </row>
    <row r="37" spans="1:39" s="360" customFormat="1" ht="20.100000000000001" customHeight="1">
      <c r="A37" s="760"/>
      <c r="B37" s="2010"/>
      <c r="C37" s="2012"/>
      <c r="D37" s="2013"/>
      <c r="E37" s="2013"/>
      <c r="F37" s="2014"/>
      <c r="G37" s="2012"/>
      <c r="H37" s="2013"/>
      <c r="I37" s="2013"/>
      <c r="J37" s="2014"/>
      <c r="K37" s="2015"/>
      <c r="L37" s="2016"/>
      <c r="M37" s="2016"/>
      <c r="N37" s="2017" t="s">
        <v>768</v>
      </c>
      <c r="O37" s="2015"/>
      <c r="P37" s="2016"/>
      <c r="Q37" s="2016"/>
      <c r="R37" s="2017" t="s">
        <v>768</v>
      </c>
      <c r="S37" s="1005"/>
      <c r="T37" s="997"/>
      <c r="U37" s="997"/>
      <c r="V37" s="997"/>
      <c r="W37" s="997"/>
      <c r="X37" s="997"/>
      <c r="Y37" s="387"/>
      <c r="Z37" s="387"/>
      <c r="AA37" s="402"/>
      <c r="AB37" s="403"/>
      <c r="AC37" s="387"/>
      <c r="AD37" s="387"/>
      <c r="AE37" s="997"/>
      <c r="AF37" s="997"/>
      <c r="AG37" s="997"/>
      <c r="AH37" s="997"/>
      <c r="AI37" s="997"/>
      <c r="AJ37" s="998"/>
      <c r="AK37" s="352"/>
      <c r="AL37" s="378"/>
      <c r="AM37" s="378"/>
    </row>
    <row r="38" spans="1:39" s="360" customFormat="1" ht="20.100000000000001" customHeight="1">
      <c r="A38" s="760"/>
      <c r="B38" s="2010"/>
      <c r="C38" s="2028"/>
      <c r="D38" s="2029"/>
      <c r="E38" s="2029"/>
      <c r="F38" s="2030"/>
      <c r="G38" s="2028"/>
      <c r="H38" s="2029"/>
      <c r="I38" s="2029"/>
      <c r="J38" s="2030"/>
      <c r="K38" s="2031"/>
      <c r="L38" s="2032"/>
      <c r="M38" s="2032"/>
      <c r="N38" s="2018"/>
      <c r="O38" s="2031"/>
      <c r="P38" s="2032"/>
      <c r="Q38" s="2032"/>
      <c r="R38" s="2018"/>
      <c r="S38" s="408"/>
      <c r="T38" s="409"/>
      <c r="U38" s="409"/>
      <c r="V38" s="409"/>
      <c r="W38" s="409"/>
      <c r="X38" s="409"/>
      <c r="Y38" s="385"/>
      <c r="Z38" s="385"/>
      <c r="AA38" s="386"/>
      <c r="AB38" s="407"/>
      <c r="AC38" s="385"/>
      <c r="AD38" s="385"/>
      <c r="AE38" s="1021"/>
      <c r="AF38" s="1021"/>
      <c r="AG38" s="1021"/>
      <c r="AH38" s="1021"/>
      <c r="AI38" s="1021"/>
      <c r="AJ38" s="1022"/>
      <c r="AK38" s="352"/>
      <c r="AL38" s="378"/>
      <c r="AM38" s="378"/>
    </row>
    <row r="39" spans="1:39" s="360" customFormat="1" ht="20.100000000000001" customHeight="1">
      <c r="A39" s="760"/>
      <c r="B39" s="2011"/>
      <c r="C39" s="1994"/>
      <c r="D39" s="1995"/>
      <c r="E39" s="1995"/>
      <c r="F39" s="1996"/>
      <c r="G39" s="1994"/>
      <c r="H39" s="1995"/>
      <c r="I39" s="1995"/>
      <c r="J39" s="1996"/>
      <c r="K39" s="2033"/>
      <c r="L39" s="2034"/>
      <c r="M39" s="2034"/>
      <c r="N39" s="2019"/>
      <c r="O39" s="2033"/>
      <c r="P39" s="2034"/>
      <c r="Q39" s="2034"/>
      <c r="R39" s="2019"/>
      <c r="S39" s="410"/>
      <c r="T39" s="411"/>
      <c r="U39" s="411"/>
      <c r="V39" s="411"/>
      <c r="W39" s="411"/>
      <c r="X39" s="411"/>
      <c r="Y39" s="412"/>
      <c r="Z39" s="412"/>
      <c r="AA39" s="413"/>
      <c r="AB39" s="414"/>
      <c r="AC39" s="412"/>
      <c r="AD39" s="412"/>
      <c r="AE39" s="999"/>
      <c r="AF39" s="999"/>
      <c r="AG39" s="999"/>
      <c r="AH39" s="999"/>
      <c r="AI39" s="999"/>
      <c r="AJ39" s="1000"/>
      <c r="AK39" s="352"/>
      <c r="AL39" s="378"/>
      <c r="AM39" s="378"/>
    </row>
    <row r="40" spans="1:39" s="1064" customFormat="1" ht="14.1" customHeight="1">
      <c r="A40" s="760"/>
      <c r="B40" s="2049" t="s">
        <v>1539</v>
      </c>
      <c r="C40" s="2049"/>
      <c r="D40" s="378" t="s">
        <v>1540</v>
      </c>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row>
    <row r="41" spans="1:39" s="1064" customFormat="1" ht="9.6" customHeight="1">
      <c r="A41" s="760"/>
      <c r="B41" s="415"/>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row>
    <row r="42" spans="1:39" s="360" customFormat="1" ht="20.100000000000001" customHeight="1">
      <c r="A42" s="760"/>
      <c r="B42" s="352" t="s">
        <v>770</v>
      </c>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78"/>
      <c r="AM42" s="378"/>
    </row>
    <row r="43" spans="1:39" s="360" customFormat="1" ht="21.9" customHeight="1">
      <c r="A43" s="760"/>
      <c r="B43" s="352"/>
      <c r="C43" s="417" t="s">
        <v>771</v>
      </c>
      <c r="D43" s="2050" t="s">
        <v>772</v>
      </c>
      <c r="E43" s="2050"/>
      <c r="F43" s="2050"/>
      <c r="G43" s="2050"/>
      <c r="H43" s="2050"/>
      <c r="I43" s="2050"/>
      <c r="J43" s="2050"/>
      <c r="K43" s="2050"/>
      <c r="L43" s="2050"/>
      <c r="M43" s="2050"/>
      <c r="N43" s="2050"/>
      <c r="O43" s="2050"/>
      <c r="P43" s="2050"/>
      <c r="Q43" s="2050"/>
      <c r="R43" s="2050"/>
      <c r="S43" s="2050"/>
      <c r="T43" s="2050"/>
      <c r="U43" s="2050"/>
      <c r="V43" s="2050"/>
      <c r="W43" s="2050"/>
      <c r="X43" s="2050"/>
      <c r="Y43" s="2050"/>
      <c r="Z43" s="2050"/>
      <c r="AA43" s="1015"/>
      <c r="AB43" s="2051" t="s">
        <v>773</v>
      </c>
      <c r="AC43" s="2051"/>
      <c r="AD43" s="1059" t="s">
        <v>736</v>
      </c>
      <c r="AE43" s="1981" t="s">
        <v>558</v>
      </c>
      <c r="AF43" s="1981"/>
      <c r="AG43" s="1981"/>
      <c r="AH43" s="1981"/>
      <c r="AI43" s="1981"/>
      <c r="AJ43" s="1059" t="s">
        <v>737</v>
      </c>
      <c r="AK43" s="352"/>
      <c r="AL43" s="378"/>
      <c r="AM43" s="378"/>
    </row>
    <row r="44" spans="1:39" s="360" customFormat="1" ht="21.9" customHeight="1">
      <c r="A44" s="760"/>
      <c r="B44" s="352"/>
      <c r="C44" s="1059"/>
      <c r="D44" s="2050"/>
      <c r="E44" s="2050"/>
      <c r="F44" s="2050"/>
      <c r="G44" s="2050"/>
      <c r="H44" s="2050"/>
      <c r="I44" s="2050"/>
      <c r="J44" s="2050"/>
      <c r="K44" s="2050"/>
      <c r="L44" s="2050"/>
      <c r="M44" s="2050"/>
      <c r="N44" s="2050"/>
      <c r="O44" s="2050"/>
      <c r="P44" s="2050"/>
      <c r="Q44" s="2050"/>
      <c r="R44" s="2050"/>
      <c r="S44" s="2050"/>
      <c r="T44" s="2050"/>
      <c r="U44" s="2050"/>
      <c r="V44" s="2050"/>
      <c r="W44" s="2050"/>
      <c r="X44" s="2050"/>
      <c r="Y44" s="2050"/>
      <c r="Z44" s="2050"/>
      <c r="AA44" s="1015"/>
      <c r="AB44" s="2051" t="s">
        <v>774</v>
      </c>
      <c r="AC44" s="2051"/>
      <c r="AD44" s="1059" t="s">
        <v>736</v>
      </c>
      <c r="AE44" s="1981" t="s">
        <v>558</v>
      </c>
      <c r="AF44" s="1981"/>
      <c r="AG44" s="1981"/>
      <c r="AH44" s="1981"/>
      <c r="AI44" s="1981"/>
      <c r="AJ44" s="1059" t="s">
        <v>737</v>
      </c>
      <c r="AK44" s="352"/>
      <c r="AL44" s="378"/>
      <c r="AM44" s="378"/>
    </row>
    <row r="45" spans="1:39" s="360" customFormat="1" ht="15" customHeight="1">
      <c r="A45" s="760"/>
      <c r="B45" s="352"/>
      <c r="C45" s="1059" t="s">
        <v>775</v>
      </c>
      <c r="D45" s="2047" t="s">
        <v>1888</v>
      </c>
      <c r="E45" s="2047"/>
      <c r="F45" s="2047"/>
      <c r="G45" s="2047"/>
      <c r="H45" s="2047"/>
      <c r="I45" s="2047"/>
      <c r="J45" s="2047"/>
      <c r="K45" s="2047"/>
      <c r="L45" s="2047"/>
      <c r="M45" s="2047"/>
      <c r="N45" s="2047"/>
      <c r="O45" s="2047"/>
      <c r="P45" s="2047"/>
      <c r="Q45" s="2047"/>
      <c r="R45" s="2047"/>
      <c r="S45" s="2047"/>
      <c r="T45" s="2047"/>
      <c r="U45" s="2047"/>
      <c r="V45" s="2047"/>
      <c r="W45" s="2047"/>
      <c r="X45" s="2047"/>
      <c r="Y45" s="2047"/>
      <c r="Z45" s="2047"/>
      <c r="AA45" s="1015"/>
      <c r="AB45" s="1045"/>
      <c r="AC45" s="1045"/>
      <c r="AD45" s="1059" t="s">
        <v>736</v>
      </c>
      <c r="AE45" s="1981" t="s">
        <v>558</v>
      </c>
      <c r="AF45" s="1981"/>
      <c r="AG45" s="1981"/>
      <c r="AH45" s="1981"/>
      <c r="AI45" s="1981"/>
      <c r="AJ45" s="1059" t="s">
        <v>737</v>
      </c>
      <c r="AK45" s="352"/>
      <c r="AL45" s="378"/>
      <c r="AM45" s="378"/>
    </row>
    <row r="46" spans="1:39" s="360" customFormat="1" ht="15" customHeight="1">
      <c r="A46" s="760"/>
      <c r="B46" s="352"/>
      <c r="C46" s="1059"/>
      <c r="D46" s="2047"/>
      <c r="E46" s="2047"/>
      <c r="F46" s="2047"/>
      <c r="G46" s="2047"/>
      <c r="H46" s="2047"/>
      <c r="I46" s="2047"/>
      <c r="J46" s="2047"/>
      <c r="K46" s="2047"/>
      <c r="L46" s="2047"/>
      <c r="M46" s="2047"/>
      <c r="N46" s="2047"/>
      <c r="O46" s="2047"/>
      <c r="P46" s="2047"/>
      <c r="Q46" s="2047"/>
      <c r="R46" s="2047"/>
      <c r="S46" s="2047"/>
      <c r="T46" s="2047"/>
      <c r="U46" s="2047"/>
      <c r="V46" s="2047"/>
      <c r="W46" s="2047"/>
      <c r="X46" s="2047"/>
      <c r="Y46" s="2047"/>
      <c r="Z46" s="2047"/>
      <c r="AA46" s="1015"/>
      <c r="AB46" s="1045"/>
      <c r="AC46" s="1045"/>
      <c r="AD46" s="1059"/>
      <c r="AE46" s="1029"/>
      <c r="AF46" s="1029"/>
      <c r="AG46" s="1029"/>
      <c r="AH46" s="1029"/>
      <c r="AI46" s="1029"/>
      <c r="AJ46" s="1059"/>
      <c r="AK46" s="352"/>
      <c r="AL46" s="378"/>
      <c r="AM46" s="378"/>
    </row>
    <row r="47" spans="1:39" s="360" customFormat="1" ht="15" customHeight="1">
      <c r="A47" s="760"/>
      <c r="B47" s="352"/>
      <c r="C47" s="1029" t="s">
        <v>776</v>
      </c>
      <c r="D47" s="2048" t="s">
        <v>777</v>
      </c>
      <c r="E47" s="2048"/>
      <c r="F47" s="2048"/>
      <c r="G47" s="2048"/>
      <c r="H47" s="2048"/>
      <c r="I47" s="2048"/>
      <c r="J47" s="2048"/>
      <c r="K47" s="2048"/>
      <c r="L47" s="2048"/>
      <c r="M47" s="2048"/>
      <c r="N47" s="2048"/>
      <c r="O47" s="2048"/>
      <c r="P47" s="2048"/>
      <c r="Q47" s="2048"/>
      <c r="R47" s="2048"/>
      <c r="S47" s="2048"/>
      <c r="T47" s="2048"/>
      <c r="U47" s="2048"/>
      <c r="V47" s="2048"/>
      <c r="W47" s="2048"/>
      <c r="X47" s="2048"/>
      <c r="Y47" s="2048"/>
      <c r="Z47" s="2048"/>
      <c r="AA47" s="2048"/>
      <c r="AB47" s="1061"/>
      <c r="AC47" s="1061"/>
      <c r="AD47" s="1059" t="s">
        <v>736</v>
      </c>
      <c r="AE47" s="1981" t="s">
        <v>558</v>
      </c>
      <c r="AF47" s="1981"/>
      <c r="AG47" s="1981"/>
      <c r="AH47" s="1981"/>
      <c r="AI47" s="1981"/>
      <c r="AJ47" s="1059" t="s">
        <v>737</v>
      </c>
      <c r="AK47" s="352"/>
      <c r="AL47" s="378"/>
      <c r="AM47" s="378"/>
    </row>
    <row r="48" spans="1:39" s="360" customFormat="1" ht="15" customHeight="1">
      <c r="A48" s="760"/>
      <c r="B48" s="352"/>
      <c r="C48" s="1029" t="s">
        <v>778</v>
      </c>
      <c r="D48" s="2048" t="s">
        <v>779</v>
      </c>
      <c r="E48" s="2048"/>
      <c r="F48" s="2048"/>
      <c r="G48" s="2048"/>
      <c r="H48" s="2048"/>
      <c r="I48" s="2048"/>
      <c r="J48" s="2048"/>
      <c r="K48" s="2048"/>
      <c r="L48" s="2048"/>
      <c r="M48" s="2048"/>
      <c r="N48" s="2048"/>
      <c r="O48" s="2048"/>
      <c r="P48" s="2048"/>
      <c r="Q48" s="2048"/>
      <c r="R48" s="2048"/>
      <c r="S48" s="2048"/>
      <c r="T48" s="2048"/>
      <c r="U48" s="2048"/>
      <c r="V48" s="2048"/>
      <c r="W48" s="2048"/>
      <c r="X48" s="2048"/>
      <c r="Y48" s="2048"/>
      <c r="Z48" s="2048"/>
      <c r="AA48" s="2048"/>
      <c r="AB48" s="1061"/>
      <c r="AC48" s="1061"/>
      <c r="AD48" s="1059" t="s">
        <v>736</v>
      </c>
      <c r="AE48" s="1981" t="s">
        <v>558</v>
      </c>
      <c r="AF48" s="1981"/>
      <c r="AG48" s="1981"/>
      <c r="AH48" s="1981"/>
      <c r="AI48" s="1981"/>
      <c r="AJ48" s="1059" t="s">
        <v>737</v>
      </c>
      <c r="AK48" s="352"/>
      <c r="AL48" s="378"/>
      <c r="AM48" s="378"/>
    </row>
    <row r="49" spans="1:39" s="360" customFormat="1" ht="15" customHeight="1">
      <c r="A49" s="760"/>
      <c r="B49" s="352"/>
      <c r="C49" s="1029" t="s">
        <v>1596</v>
      </c>
      <c r="D49" s="1028" t="s">
        <v>1769</v>
      </c>
      <c r="E49" s="1028"/>
      <c r="F49" s="1028"/>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61"/>
      <c r="AC49" s="1061"/>
      <c r="AD49" s="1059" t="s">
        <v>736</v>
      </c>
      <c r="AE49" s="1981" t="s">
        <v>558</v>
      </c>
      <c r="AF49" s="1981"/>
      <c r="AG49" s="1981"/>
      <c r="AH49" s="1981"/>
      <c r="AI49" s="1981"/>
      <c r="AJ49" s="1059" t="s">
        <v>737</v>
      </c>
      <c r="AK49" s="352"/>
      <c r="AL49" s="378"/>
      <c r="AM49" s="378"/>
    </row>
    <row r="50" spans="1:39" s="351" customFormat="1" ht="12.6" customHeight="1">
      <c r="A50" s="760"/>
      <c r="B50" s="352"/>
      <c r="C50" s="1061"/>
      <c r="D50" s="1061"/>
      <c r="E50" s="1061"/>
      <c r="F50" s="1061"/>
      <c r="G50" s="1061"/>
      <c r="H50" s="1061"/>
      <c r="I50" s="1061"/>
      <c r="J50" s="1061"/>
      <c r="K50" s="1061"/>
      <c r="L50" s="1061"/>
      <c r="M50" s="1061"/>
      <c r="N50" s="1061"/>
      <c r="O50" s="1061"/>
      <c r="P50" s="1061"/>
      <c r="Q50" s="1061"/>
      <c r="R50" s="1061"/>
      <c r="S50" s="1061"/>
      <c r="T50" s="1061"/>
      <c r="U50" s="1061"/>
      <c r="V50" s="1061"/>
      <c r="W50" s="1061"/>
      <c r="X50" s="1061"/>
      <c r="Y50" s="1061"/>
      <c r="Z50" s="1061"/>
      <c r="AA50" s="1061"/>
      <c r="AB50" s="1061"/>
      <c r="AC50" s="1061"/>
      <c r="AD50" s="1059"/>
      <c r="AE50" s="1029"/>
      <c r="AF50" s="1029"/>
      <c r="AG50" s="1029"/>
      <c r="AH50" s="1029"/>
      <c r="AI50" s="1029"/>
      <c r="AJ50" s="1059"/>
      <c r="AK50" s="349"/>
      <c r="AL50" s="378"/>
      <c r="AM50" s="378"/>
    </row>
    <row r="51" spans="1:39" s="385" customFormat="1" ht="18" customHeight="1">
      <c r="A51" s="760" t="s">
        <v>279</v>
      </c>
      <c r="B51" s="421" t="s">
        <v>2002</v>
      </c>
      <c r="C51" s="349"/>
      <c r="D51" s="349"/>
      <c r="E51" s="349"/>
      <c r="F51" s="349"/>
      <c r="G51" s="349"/>
      <c r="H51" s="349"/>
      <c r="I51" s="349"/>
      <c r="J51" s="349"/>
      <c r="L51" s="349"/>
      <c r="M51" s="349"/>
      <c r="N51" s="421" t="s">
        <v>780</v>
      </c>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1034"/>
      <c r="AL51" s="416"/>
      <c r="AM51" s="416"/>
    </row>
    <row r="52" spans="1:39" s="385" customFormat="1" ht="18" customHeight="1">
      <c r="A52" s="762"/>
      <c r="B52" s="1982" t="s">
        <v>781</v>
      </c>
      <c r="C52" s="422" t="s">
        <v>762</v>
      </c>
      <c r="D52" s="422"/>
      <c r="E52" s="422"/>
      <c r="F52" s="422"/>
      <c r="G52" s="422"/>
      <c r="H52" s="422"/>
      <c r="I52" s="422"/>
      <c r="J52" s="422"/>
      <c r="K52" s="422" t="s">
        <v>763</v>
      </c>
      <c r="L52" s="422"/>
      <c r="M52" s="422"/>
      <c r="N52" s="422"/>
      <c r="O52" s="422"/>
      <c r="P52" s="422"/>
      <c r="Q52" s="422"/>
      <c r="R52" s="422"/>
      <c r="S52" s="1983" t="s">
        <v>782</v>
      </c>
      <c r="T52" s="1983"/>
      <c r="U52" s="1982"/>
      <c r="V52" s="1982"/>
      <c r="W52" s="2035" t="s">
        <v>765</v>
      </c>
      <c r="X52" s="2036"/>
      <c r="Y52" s="2036"/>
      <c r="Z52" s="2036"/>
      <c r="AA52" s="2036"/>
      <c r="AB52" s="2036"/>
      <c r="AC52" s="2037"/>
      <c r="AD52" s="1034"/>
      <c r="AE52" s="1028" t="s">
        <v>783</v>
      </c>
      <c r="AF52" s="1034"/>
      <c r="AG52" s="1034"/>
      <c r="AH52" s="1034"/>
      <c r="AI52" s="1034"/>
      <c r="AJ52" s="1034"/>
      <c r="AK52" s="1034"/>
      <c r="AL52" s="416"/>
      <c r="AM52" s="416"/>
    </row>
    <row r="53" spans="1:39" s="385" customFormat="1" ht="18" customHeight="1">
      <c r="A53" s="762"/>
      <c r="B53" s="1982"/>
      <c r="C53" s="422" t="s">
        <v>784</v>
      </c>
      <c r="D53" s="422"/>
      <c r="E53" s="422"/>
      <c r="F53" s="422"/>
      <c r="G53" s="422" t="s">
        <v>785</v>
      </c>
      <c r="H53" s="422"/>
      <c r="I53" s="422"/>
      <c r="J53" s="422"/>
      <c r="K53" s="422" t="s">
        <v>784</v>
      </c>
      <c r="L53" s="422"/>
      <c r="M53" s="422"/>
      <c r="N53" s="422"/>
      <c r="O53" s="422" t="s">
        <v>785</v>
      </c>
      <c r="P53" s="422"/>
      <c r="Q53" s="422"/>
      <c r="R53" s="422"/>
      <c r="S53" s="1982"/>
      <c r="T53" s="1982"/>
      <c r="U53" s="1982"/>
      <c r="V53" s="1982"/>
      <c r="W53" s="2038"/>
      <c r="X53" s="2039"/>
      <c r="Y53" s="2039"/>
      <c r="Z53" s="2039"/>
      <c r="AA53" s="2039"/>
      <c r="AB53" s="2039"/>
      <c r="AC53" s="2040"/>
      <c r="AD53" s="1034"/>
      <c r="AE53" s="422" t="s">
        <v>786</v>
      </c>
      <c r="AF53" s="422"/>
      <c r="AG53" s="422"/>
      <c r="AH53" s="422"/>
      <c r="AI53" s="422"/>
      <c r="AJ53" s="422"/>
      <c r="AK53" s="1034"/>
      <c r="AL53" s="416"/>
      <c r="AM53" s="416"/>
    </row>
    <row r="54" spans="1:39" s="385" customFormat="1" ht="18" customHeight="1">
      <c r="A54" s="762"/>
      <c r="B54" s="1002"/>
      <c r="C54" s="2041"/>
      <c r="D54" s="2042"/>
      <c r="E54" s="2042"/>
      <c r="F54" s="423" t="s">
        <v>768</v>
      </c>
      <c r="G54" s="2041"/>
      <c r="H54" s="2042"/>
      <c r="I54" s="2042"/>
      <c r="J54" s="423" t="s">
        <v>768</v>
      </c>
      <c r="K54" s="2041"/>
      <c r="L54" s="2042"/>
      <c r="M54" s="2042"/>
      <c r="N54" s="423" t="s">
        <v>768</v>
      </c>
      <c r="O54" s="2041"/>
      <c r="P54" s="2042"/>
      <c r="Q54" s="2042"/>
      <c r="R54" s="423" t="s">
        <v>768</v>
      </c>
      <c r="S54" s="2043" t="s">
        <v>787</v>
      </c>
      <c r="T54" s="2043"/>
      <c r="U54" s="2043"/>
      <c r="V54" s="2043"/>
      <c r="W54" s="2044"/>
      <c r="X54" s="2045"/>
      <c r="Y54" s="2045"/>
      <c r="Z54" s="2045"/>
      <c r="AA54" s="2045"/>
      <c r="AB54" s="2045"/>
      <c r="AC54" s="2046"/>
      <c r="AD54" s="1034"/>
      <c r="AE54" s="1024"/>
      <c r="AF54" s="1025" t="s">
        <v>788</v>
      </c>
      <c r="AG54" s="1026"/>
      <c r="AH54" s="1026"/>
      <c r="AI54" s="1026"/>
      <c r="AJ54" s="1027"/>
      <c r="AK54" s="1034"/>
      <c r="AL54" s="416"/>
      <c r="AM54" s="416"/>
    </row>
    <row r="55" spans="1:39" s="385" customFormat="1" ht="18" customHeight="1">
      <c r="A55" s="762"/>
      <c r="B55" s="1002"/>
      <c r="C55" s="2041"/>
      <c r="D55" s="2042"/>
      <c r="E55" s="2042"/>
      <c r="F55" s="423" t="s">
        <v>768</v>
      </c>
      <c r="G55" s="2041"/>
      <c r="H55" s="2042"/>
      <c r="I55" s="2042"/>
      <c r="J55" s="423" t="s">
        <v>768</v>
      </c>
      <c r="K55" s="2041"/>
      <c r="L55" s="2042"/>
      <c r="M55" s="2042"/>
      <c r="N55" s="423" t="s">
        <v>768</v>
      </c>
      <c r="O55" s="2041"/>
      <c r="P55" s="2042"/>
      <c r="Q55" s="2042"/>
      <c r="R55" s="423" t="s">
        <v>768</v>
      </c>
      <c r="S55" s="2043" t="s">
        <v>787</v>
      </c>
      <c r="T55" s="2043"/>
      <c r="U55" s="2043"/>
      <c r="V55" s="2043"/>
      <c r="W55" s="2044"/>
      <c r="X55" s="2045"/>
      <c r="Y55" s="2045"/>
      <c r="Z55" s="2045"/>
      <c r="AA55" s="2045"/>
      <c r="AB55" s="2045"/>
      <c r="AC55" s="2046"/>
      <c r="AD55" s="1034"/>
      <c r="AE55" s="1024"/>
      <c r="AF55" s="1025" t="s">
        <v>789</v>
      </c>
      <c r="AG55" s="1026"/>
      <c r="AH55" s="1026"/>
      <c r="AI55" s="1026"/>
      <c r="AJ55" s="1027"/>
      <c r="AK55" s="1034"/>
      <c r="AL55" s="416"/>
      <c r="AM55" s="416"/>
    </row>
    <row r="56" spans="1:39" s="385" customFormat="1" ht="18" customHeight="1">
      <c r="A56" s="762"/>
      <c r="B56" s="1002"/>
      <c r="C56" s="2041"/>
      <c r="D56" s="2042"/>
      <c r="E56" s="2042"/>
      <c r="F56" s="423" t="s">
        <v>768</v>
      </c>
      <c r="G56" s="2041"/>
      <c r="H56" s="2042"/>
      <c r="I56" s="2042"/>
      <c r="J56" s="423" t="s">
        <v>768</v>
      </c>
      <c r="K56" s="2041"/>
      <c r="L56" s="2042"/>
      <c r="M56" s="2042"/>
      <c r="N56" s="423" t="s">
        <v>768</v>
      </c>
      <c r="O56" s="2041"/>
      <c r="P56" s="2042"/>
      <c r="Q56" s="2042"/>
      <c r="R56" s="423" t="s">
        <v>768</v>
      </c>
      <c r="S56" s="2043" t="s">
        <v>787</v>
      </c>
      <c r="T56" s="2043"/>
      <c r="U56" s="2043"/>
      <c r="V56" s="2043"/>
      <c r="W56" s="2044"/>
      <c r="X56" s="2045"/>
      <c r="Y56" s="2045"/>
      <c r="Z56" s="2045"/>
      <c r="AA56" s="2045"/>
      <c r="AB56" s="2045"/>
      <c r="AC56" s="2046"/>
      <c r="AD56" s="1034"/>
      <c r="AE56" s="1024"/>
      <c r="AF56" s="1025" t="s">
        <v>790</v>
      </c>
      <c r="AG56" s="1026"/>
      <c r="AH56" s="1026"/>
      <c r="AI56" s="1026"/>
      <c r="AJ56" s="1027"/>
      <c r="AK56" s="1034"/>
      <c r="AL56" s="416"/>
      <c r="AM56" s="416"/>
    </row>
    <row r="57" spans="1:39" s="385" customFormat="1" ht="18" customHeight="1">
      <c r="A57" s="762"/>
      <c r="B57" s="1002"/>
      <c r="C57" s="2041"/>
      <c r="D57" s="2042"/>
      <c r="E57" s="2042"/>
      <c r="F57" s="423" t="s">
        <v>768</v>
      </c>
      <c r="G57" s="2041"/>
      <c r="H57" s="2042"/>
      <c r="I57" s="2042"/>
      <c r="J57" s="423" t="s">
        <v>768</v>
      </c>
      <c r="K57" s="2041"/>
      <c r="L57" s="2042"/>
      <c r="M57" s="2042"/>
      <c r="N57" s="423" t="s">
        <v>768</v>
      </c>
      <c r="O57" s="2041"/>
      <c r="P57" s="2042"/>
      <c r="Q57" s="2042"/>
      <c r="R57" s="423" t="s">
        <v>768</v>
      </c>
      <c r="S57" s="2043" t="s">
        <v>787</v>
      </c>
      <c r="T57" s="2043"/>
      <c r="U57" s="2043"/>
      <c r="V57" s="2043"/>
      <c r="W57" s="2044"/>
      <c r="X57" s="2045"/>
      <c r="Y57" s="2045"/>
      <c r="Z57" s="2045"/>
      <c r="AA57" s="2045"/>
      <c r="AB57" s="2045"/>
      <c r="AC57" s="2046"/>
      <c r="AD57" s="1034"/>
      <c r="AE57" s="1024"/>
      <c r="AF57" s="1025" t="s">
        <v>791</v>
      </c>
      <c r="AG57" s="1026"/>
      <c r="AH57" s="1026"/>
      <c r="AI57" s="1026"/>
      <c r="AJ57" s="1027"/>
      <c r="AK57" s="1034"/>
      <c r="AL57" s="416"/>
      <c r="AM57" s="416"/>
    </row>
    <row r="58" spans="1:39" s="385" customFormat="1" ht="18" customHeight="1">
      <c r="A58" s="762"/>
      <c r="B58" s="1002"/>
      <c r="C58" s="2041"/>
      <c r="D58" s="2042"/>
      <c r="E58" s="2042"/>
      <c r="F58" s="423" t="s">
        <v>768</v>
      </c>
      <c r="G58" s="2041"/>
      <c r="H58" s="2042"/>
      <c r="I58" s="2042"/>
      <c r="J58" s="423" t="s">
        <v>768</v>
      </c>
      <c r="K58" s="2041"/>
      <c r="L58" s="2042"/>
      <c r="M58" s="2042"/>
      <c r="N58" s="423" t="s">
        <v>768</v>
      </c>
      <c r="O58" s="2041"/>
      <c r="P58" s="2042"/>
      <c r="Q58" s="2042"/>
      <c r="R58" s="423" t="s">
        <v>768</v>
      </c>
      <c r="S58" s="2043" t="s">
        <v>787</v>
      </c>
      <c r="T58" s="2043"/>
      <c r="U58" s="2043"/>
      <c r="V58" s="2043"/>
      <c r="W58" s="2044"/>
      <c r="X58" s="2045"/>
      <c r="Y58" s="2045"/>
      <c r="Z58" s="2045"/>
      <c r="AA58" s="2045"/>
      <c r="AB58" s="2045"/>
      <c r="AC58" s="2046"/>
      <c r="AD58" s="1034"/>
      <c r="AE58" s="1024"/>
      <c r="AF58" s="2044" t="s">
        <v>792</v>
      </c>
      <c r="AG58" s="2052"/>
      <c r="AH58" s="2052"/>
      <c r="AI58" s="2052"/>
      <c r="AJ58" s="2053"/>
      <c r="AK58" s="1034"/>
      <c r="AL58" s="416"/>
      <c r="AM58" s="416"/>
    </row>
    <row r="59" spans="1:39" s="385" customFormat="1" ht="18" customHeight="1">
      <c r="A59" s="762"/>
      <c r="B59" s="1002"/>
      <c r="C59" s="2041"/>
      <c r="D59" s="2042"/>
      <c r="E59" s="2042"/>
      <c r="F59" s="423" t="s">
        <v>768</v>
      </c>
      <c r="G59" s="2041"/>
      <c r="H59" s="2042"/>
      <c r="I59" s="2042"/>
      <c r="J59" s="423" t="s">
        <v>768</v>
      </c>
      <c r="K59" s="2041"/>
      <c r="L59" s="2042"/>
      <c r="M59" s="2042"/>
      <c r="N59" s="423" t="s">
        <v>768</v>
      </c>
      <c r="O59" s="2041"/>
      <c r="P59" s="2042"/>
      <c r="Q59" s="2042"/>
      <c r="R59" s="423" t="s">
        <v>768</v>
      </c>
      <c r="S59" s="2043" t="s">
        <v>787</v>
      </c>
      <c r="T59" s="2043"/>
      <c r="U59" s="2043"/>
      <c r="V59" s="2043"/>
      <c r="W59" s="2044"/>
      <c r="X59" s="2045"/>
      <c r="Y59" s="2045"/>
      <c r="Z59" s="2045"/>
      <c r="AA59" s="2045"/>
      <c r="AB59" s="2045"/>
      <c r="AC59" s="2046"/>
      <c r="AD59" s="1034"/>
      <c r="AE59" s="1024"/>
      <c r="AF59" s="1008"/>
      <c r="AG59" s="1026"/>
      <c r="AH59" s="1026"/>
      <c r="AI59" s="1026"/>
      <c r="AJ59" s="1010"/>
      <c r="AK59" s="1034"/>
      <c r="AL59" s="416"/>
      <c r="AM59" s="416"/>
    </row>
    <row r="60" spans="1:39" s="385" customFormat="1" ht="18" customHeight="1">
      <c r="A60" s="762"/>
      <c r="B60" s="1002"/>
      <c r="C60" s="2041"/>
      <c r="D60" s="2042"/>
      <c r="E60" s="2042"/>
      <c r="F60" s="423" t="s">
        <v>768</v>
      </c>
      <c r="G60" s="2041"/>
      <c r="H60" s="2042"/>
      <c r="I60" s="2042"/>
      <c r="J60" s="423" t="s">
        <v>768</v>
      </c>
      <c r="K60" s="2041"/>
      <c r="L60" s="2042"/>
      <c r="M60" s="2042"/>
      <c r="N60" s="423" t="s">
        <v>768</v>
      </c>
      <c r="O60" s="2041"/>
      <c r="P60" s="2042"/>
      <c r="Q60" s="2042"/>
      <c r="R60" s="423" t="s">
        <v>768</v>
      </c>
      <c r="S60" s="2043" t="s">
        <v>787</v>
      </c>
      <c r="T60" s="2043"/>
      <c r="U60" s="2043"/>
      <c r="V60" s="2043"/>
      <c r="W60" s="2044"/>
      <c r="X60" s="2045"/>
      <c r="Y60" s="2045"/>
      <c r="Z60" s="2045"/>
      <c r="AA60" s="2045"/>
      <c r="AB60" s="2045"/>
      <c r="AC60" s="2046"/>
      <c r="AD60" s="1034"/>
      <c r="AE60" s="1024"/>
      <c r="AF60" s="1025"/>
      <c r="AG60" s="1026"/>
      <c r="AH60" s="1026"/>
      <c r="AI60" s="1026"/>
      <c r="AJ60" s="1027"/>
      <c r="AK60" s="1034"/>
      <c r="AL60" s="416"/>
      <c r="AM60" s="416"/>
    </row>
    <row r="61" spans="1:39" s="385" customFormat="1" ht="18" customHeight="1">
      <c r="A61" s="762"/>
      <c r="B61" s="1002"/>
      <c r="C61" s="2041"/>
      <c r="D61" s="2042"/>
      <c r="E61" s="2042"/>
      <c r="F61" s="423" t="s">
        <v>768</v>
      </c>
      <c r="G61" s="2041"/>
      <c r="H61" s="2042"/>
      <c r="I61" s="2042"/>
      <c r="J61" s="423" t="s">
        <v>768</v>
      </c>
      <c r="K61" s="2041"/>
      <c r="L61" s="2042"/>
      <c r="M61" s="2042"/>
      <c r="N61" s="423" t="s">
        <v>768</v>
      </c>
      <c r="O61" s="2041"/>
      <c r="P61" s="2042"/>
      <c r="Q61" s="2042"/>
      <c r="R61" s="423" t="s">
        <v>768</v>
      </c>
      <c r="S61" s="2043" t="s">
        <v>787</v>
      </c>
      <c r="T61" s="2043"/>
      <c r="U61" s="2043"/>
      <c r="V61" s="2043"/>
      <c r="W61" s="2044"/>
      <c r="X61" s="2045"/>
      <c r="Y61" s="2045"/>
      <c r="Z61" s="2045"/>
      <c r="AA61" s="2045"/>
      <c r="AB61" s="2045"/>
      <c r="AC61" s="2046"/>
      <c r="AD61" s="1034"/>
      <c r="AE61" s="427"/>
      <c r="AF61" s="427"/>
      <c r="AG61" s="427"/>
      <c r="AH61" s="427"/>
      <c r="AI61" s="427"/>
      <c r="AJ61" s="427"/>
      <c r="AK61" s="1034"/>
      <c r="AL61" s="416"/>
      <c r="AM61" s="416"/>
    </row>
    <row r="62" spans="1:39" s="385" customFormat="1" ht="18" customHeight="1">
      <c r="A62" s="762"/>
      <c r="B62" s="1002"/>
      <c r="C62" s="2041"/>
      <c r="D62" s="2042"/>
      <c r="E62" s="2042"/>
      <c r="F62" s="423" t="s">
        <v>768</v>
      </c>
      <c r="G62" s="2041"/>
      <c r="H62" s="2042"/>
      <c r="I62" s="2042"/>
      <c r="J62" s="423" t="s">
        <v>768</v>
      </c>
      <c r="K62" s="2041"/>
      <c r="L62" s="2042"/>
      <c r="M62" s="2042"/>
      <c r="N62" s="423" t="s">
        <v>768</v>
      </c>
      <c r="O62" s="2041"/>
      <c r="P62" s="2042"/>
      <c r="Q62" s="2042"/>
      <c r="R62" s="423" t="s">
        <v>768</v>
      </c>
      <c r="S62" s="2043" t="s">
        <v>787</v>
      </c>
      <c r="T62" s="2043"/>
      <c r="U62" s="2043"/>
      <c r="V62" s="2043"/>
      <c r="W62" s="2044"/>
      <c r="X62" s="2045"/>
      <c r="Y62" s="2045"/>
      <c r="Z62" s="2045"/>
      <c r="AA62" s="2045"/>
      <c r="AB62" s="2045"/>
      <c r="AC62" s="2046"/>
      <c r="AD62" s="1034"/>
      <c r="AE62" s="428"/>
      <c r="AF62" s="428"/>
      <c r="AG62" s="428"/>
      <c r="AH62" s="428"/>
      <c r="AI62" s="428"/>
      <c r="AJ62" s="428"/>
      <c r="AK62" s="1034"/>
      <c r="AL62" s="416"/>
      <c r="AM62" s="416"/>
    </row>
    <row r="63" spans="1:39" s="385" customFormat="1" ht="18" customHeight="1">
      <c r="A63" s="762"/>
      <c r="B63" s="1002"/>
      <c r="C63" s="2041"/>
      <c r="D63" s="2042"/>
      <c r="E63" s="2042"/>
      <c r="F63" s="423" t="s">
        <v>768</v>
      </c>
      <c r="G63" s="2041"/>
      <c r="H63" s="2042"/>
      <c r="I63" s="2042"/>
      <c r="J63" s="423" t="s">
        <v>768</v>
      </c>
      <c r="K63" s="2041"/>
      <c r="L63" s="2042"/>
      <c r="M63" s="2042"/>
      <c r="N63" s="423" t="s">
        <v>768</v>
      </c>
      <c r="O63" s="2041"/>
      <c r="P63" s="2042"/>
      <c r="Q63" s="2042"/>
      <c r="R63" s="423" t="s">
        <v>768</v>
      </c>
      <c r="S63" s="2043" t="s">
        <v>787</v>
      </c>
      <c r="T63" s="2043"/>
      <c r="U63" s="2043"/>
      <c r="V63" s="2043"/>
      <c r="W63" s="2044"/>
      <c r="X63" s="2045"/>
      <c r="Y63" s="2045"/>
      <c r="Z63" s="2045"/>
      <c r="AA63" s="2045"/>
      <c r="AB63" s="2045"/>
      <c r="AC63" s="2046"/>
      <c r="AD63" s="1034"/>
      <c r="AE63" s="1034"/>
      <c r="AF63" s="1034"/>
      <c r="AG63" s="1034"/>
      <c r="AH63" s="1034"/>
      <c r="AI63" s="1034"/>
      <c r="AJ63" s="1034"/>
      <c r="AK63" s="1034"/>
      <c r="AL63" s="416"/>
      <c r="AM63" s="416"/>
    </row>
    <row r="64" spans="1:39" s="385" customFormat="1" ht="18" customHeight="1">
      <c r="A64" s="762"/>
      <c r="B64" s="1002"/>
      <c r="C64" s="2041"/>
      <c r="D64" s="2042"/>
      <c r="E64" s="2042"/>
      <c r="F64" s="423" t="s">
        <v>768</v>
      </c>
      <c r="G64" s="2041"/>
      <c r="H64" s="2042"/>
      <c r="I64" s="2042"/>
      <c r="J64" s="423" t="s">
        <v>768</v>
      </c>
      <c r="K64" s="2041"/>
      <c r="L64" s="2042"/>
      <c r="M64" s="2042"/>
      <c r="N64" s="423" t="s">
        <v>768</v>
      </c>
      <c r="O64" s="2041"/>
      <c r="P64" s="2042"/>
      <c r="Q64" s="2042"/>
      <c r="R64" s="423" t="s">
        <v>768</v>
      </c>
      <c r="S64" s="2043" t="s">
        <v>787</v>
      </c>
      <c r="T64" s="2043"/>
      <c r="U64" s="2043"/>
      <c r="V64" s="2043"/>
      <c r="W64" s="2044"/>
      <c r="X64" s="2045"/>
      <c r="Y64" s="2045"/>
      <c r="Z64" s="2045"/>
      <c r="AA64" s="2045"/>
      <c r="AB64" s="2045"/>
      <c r="AC64" s="2046"/>
      <c r="AD64" s="1034"/>
      <c r="AE64" s="1034"/>
      <c r="AF64" s="1034"/>
      <c r="AG64" s="1034"/>
      <c r="AH64" s="1034"/>
      <c r="AI64" s="1034"/>
      <c r="AJ64" s="1034"/>
      <c r="AK64" s="1034"/>
      <c r="AL64" s="416"/>
      <c r="AM64" s="416"/>
    </row>
    <row r="65" spans="1:39" s="385" customFormat="1" ht="18" customHeight="1">
      <c r="A65" s="762"/>
      <c r="B65" s="1002"/>
      <c r="C65" s="2041"/>
      <c r="D65" s="2042"/>
      <c r="E65" s="2042"/>
      <c r="F65" s="423" t="s">
        <v>768</v>
      </c>
      <c r="G65" s="2041"/>
      <c r="H65" s="2042"/>
      <c r="I65" s="2042"/>
      <c r="J65" s="423" t="s">
        <v>768</v>
      </c>
      <c r="K65" s="2041"/>
      <c r="L65" s="2042"/>
      <c r="M65" s="2042"/>
      <c r="N65" s="423" t="s">
        <v>768</v>
      </c>
      <c r="O65" s="2041"/>
      <c r="P65" s="2042"/>
      <c r="Q65" s="2042"/>
      <c r="R65" s="423" t="s">
        <v>768</v>
      </c>
      <c r="S65" s="2043" t="s">
        <v>787</v>
      </c>
      <c r="T65" s="2043"/>
      <c r="U65" s="2043"/>
      <c r="V65" s="2043"/>
      <c r="W65" s="2044"/>
      <c r="X65" s="2045"/>
      <c r="Y65" s="2045"/>
      <c r="Z65" s="2045"/>
      <c r="AA65" s="2045"/>
      <c r="AB65" s="2045"/>
      <c r="AC65" s="2046"/>
      <c r="AD65" s="1034"/>
      <c r="AE65" s="1034"/>
      <c r="AF65" s="1034"/>
      <c r="AG65" s="1034"/>
      <c r="AH65" s="1034"/>
      <c r="AI65" s="1034"/>
      <c r="AJ65" s="1034"/>
      <c r="AK65" s="1034"/>
      <c r="AL65" s="416"/>
      <c r="AM65" s="416"/>
    </row>
    <row r="66" spans="1:39">
      <c r="A66" s="762"/>
      <c r="B66" s="2049" t="s">
        <v>1541</v>
      </c>
      <c r="C66" s="2049"/>
      <c r="D66" s="1034" t="s">
        <v>1542</v>
      </c>
      <c r="E66" s="987"/>
      <c r="F66" s="987"/>
      <c r="G66" s="987"/>
      <c r="H66" s="987"/>
      <c r="I66" s="987"/>
      <c r="J66" s="987"/>
      <c r="K66" s="987"/>
      <c r="L66" s="987"/>
      <c r="M66" s="987"/>
      <c r="N66" s="987"/>
      <c r="O66" s="987"/>
      <c r="P66" s="987"/>
      <c r="Q66" s="987"/>
      <c r="R66" s="429"/>
      <c r="S66" s="429"/>
      <c r="T66" s="429"/>
      <c r="U66" s="429"/>
      <c r="V66" s="429"/>
      <c r="W66" s="429"/>
      <c r="X66" s="429"/>
      <c r="Y66" s="429"/>
      <c r="Z66" s="429"/>
      <c r="AA66" s="429"/>
      <c r="AB66" s="429"/>
      <c r="AC66" s="987"/>
      <c r="AD66" s="987"/>
      <c r="AE66" s="987"/>
      <c r="AF66" s="987"/>
      <c r="AG66" s="987"/>
      <c r="AH66" s="987"/>
      <c r="AI66" s="987"/>
      <c r="AJ66" s="987"/>
    </row>
    <row r="67" spans="1:39" ht="19.5" customHeight="1">
      <c r="A67" s="762"/>
      <c r="B67" s="390"/>
      <c r="C67" s="987"/>
      <c r="D67" s="987"/>
      <c r="E67" s="987"/>
      <c r="F67" s="987"/>
      <c r="G67" s="987"/>
      <c r="H67" s="987"/>
      <c r="I67" s="987"/>
      <c r="J67" s="987"/>
      <c r="K67" s="987"/>
      <c r="L67" s="987"/>
      <c r="M67" s="987"/>
      <c r="N67" s="987"/>
      <c r="O67" s="987"/>
      <c r="P67" s="987"/>
      <c r="Q67" s="987"/>
      <c r="R67" s="429"/>
      <c r="S67" s="429"/>
      <c r="T67" s="429"/>
      <c r="U67" s="429"/>
      <c r="V67" s="429"/>
      <c r="W67" s="429"/>
      <c r="X67" s="429"/>
      <c r="Y67" s="429"/>
      <c r="Z67" s="429"/>
      <c r="AA67" s="429"/>
      <c r="AB67" s="429"/>
      <c r="AC67" s="987"/>
      <c r="AD67" s="987"/>
      <c r="AE67" s="987"/>
      <c r="AF67" s="987"/>
      <c r="AG67" s="987"/>
      <c r="AH67" s="987"/>
      <c r="AI67" s="987"/>
      <c r="AJ67" s="987"/>
    </row>
    <row r="68" spans="1:39" s="351" customFormat="1" ht="20.100000000000001" customHeight="1">
      <c r="G68" s="349"/>
      <c r="H68" s="349"/>
      <c r="I68" s="349"/>
      <c r="J68" s="349"/>
      <c r="K68" s="349"/>
      <c r="L68" s="349"/>
      <c r="M68" s="349"/>
      <c r="N68" s="349"/>
      <c r="O68" s="349"/>
      <c r="P68" s="349"/>
      <c r="Q68" s="349"/>
      <c r="R68" s="349"/>
      <c r="S68" s="349"/>
      <c r="T68" s="349"/>
      <c r="U68" s="349"/>
      <c r="V68" s="349"/>
      <c r="W68" s="349"/>
      <c r="X68" s="349"/>
      <c r="Y68" s="349"/>
      <c r="Z68" s="349"/>
      <c r="AA68" s="349"/>
      <c r="AB68" s="349" t="str">
        <f>表紙!D28</f>
        <v>　　　　　　保育所（園）　   　</v>
      </c>
      <c r="AC68" s="349"/>
      <c r="AD68" s="349"/>
      <c r="AE68" s="349"/>
      <c r="AF68" s="349"/>
      <c r="AG68" s="349"/>
      <c r="AH68" s="349"/>
      <c r="AI68" s="349"/>
      <c r="AJ68" s="349"/>
      <c r="AK68" s="350"/>
      <c r="AL68" s="378"/>
      <c r="AM68" s="378"/>
    </row>
    <row r="69" spans="1:39" s="351" customFormat="1" ht="20.100000000000001" customHeight="1">
      <c r="A69" s="760" t="s">
        <v>2003</v>
      </c>
      <c r="B69" s="349" t="s">
        <v>2004</v>
      </c>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50"/>
      <c r="AL69" s="378"/>
      <c r="AM69" s="378"/>
    </row>
    <row r="70" spans="1:39" s="351" customFormat="1" ht="20.100000000000001" customHeight="1">
      <c r="A70" s="760" t="s">
        <v>277</v>
      </c>
      <c r="B70" s="349" t="s">
        <v>2005</v>
      </c>
      <c r="C70" s="349"/>
      <c r="D70" s="349"/>
      <c r="E70" s="349"/>
      <c r="F70" s="349"/>
      <c r="G70" s="349"/>
      <c r="H70" s="349"/>
      <c r="I70" s="349"/>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c r="AI70" s="349"/>
      <c r="AJ70" s="349"/>
      <c r="AK70" s="349"/>
      <c r="AL70" s="378"/>
      <c r="AM70" s="378"/>
    </row>
    <row r="71" spans="1:39" s="360" customFormat="1" ht="20.100000000000001" customHeight="1">
      <c r="A71" s="760"/>
      <c r="B71" s="353" t="s">
        <v>793</v>
      </c>
      <c r="C71" s="354"/>
      <c r="D71" s="354"/>
      <c r="E71" s="359"/>
      <c r="F71" s="353" t="s">
        <v>794</v>
      </c>
      <c r="G71" s="354"/>
      <c r="H71" s="354"/>
      <c r="I71" s="354"/>
      <c r="J71" s="354"/>
      <c r="K71" s="354"/>
      <c r="L71" s="354"/>
      <c r="M71" s="354"/>
      <c r="N71" s="359"/>
      <c r="O71" s="353" t="s">
        <v>795</v>
      </c>
      <c r="P71" s="354"/>
      <c r="Q71" s="354"/>
      <c r="R71" s="354"/>
      <c r="S71" s="354"/>
      <c r="T71" s="354"/>
      <c r="U71" s="354"/>
      <c r="V71" s="354"/>
      <c r="W71" s="354"/>
      <c r="X71" s="354"/>
      <c r="Y71" s="359"/>
      <c r="Z71" s="353" t="s">
        <v>796</v>
      </c>
      <c r="AA71" s="354"/>
      <c r="AB71" s="354"/>
      <c r="AC71" s="354"/>
      <c r="AD71" s="359"/>
      <c r="AE71" s="353" t="s">
        <v>797</v>
      </c>
      <c r="AF71" s="354"/>
      <c r="AG71" s="354"/>
      <c r="AH71" s="354"/>
      <c r="AI71" s="354"/>
      <c r="AJ71" s="359"/>
      <c r="AK71" s="352"/>
      <c r="AL71" s="378"/>
      <c r="AM71" s="378"/>
    </row>
    <row r="72" spans="1:39" s="360" customFormat="1" ht="20.100000000000001" customHeight="1">
      <c r="A72" s="760"/>
      <c r="B72" s="2054"/>
      <c r="C72" s="2055"/>
      <c r="D72" s="2055"/>
      <c r="E72" s="2056"/>
      <c r="F72" s="2057"/>
      <c r="G72" s="2058"/>
      <c r="H72" s="2058"/>
      <c r="I72" s="2058"/>
      <c r="J72" s="2058"/>
      <c r="K72" s="2058"/>
      <c r="L72" s="2058"/>
      <c r="M72" s="2058"/>
      <c r="N72" s="2059"/>
      <c r="O72" s="2057"/>
      <c r="P72" s="2058"/>
      <c r="Q72" s="2058"/>
      <c r="R72" s="2058"/>
      <c r="S72" s="2058"/>
      <c r="T72" s="2058"/>
      <c r="U72" s="2058"/>
      <c r="V72" s="2058"/>
      <c r="W72" s="2058"/>
      <c r="X72" s="2058"/>
      <c r="Y72" s="2059"/>
      <c r="Z72" s="2057"/>
      <c r="AA72" s="2058"/>
      <c r="AB72" s="2058"/>
      <c r="AC72" s="2058"/>
      <c r="AD72" s="2059"/>
      <c r="AE72" s="2057"/>
      <c r="AF72" s="2058"/>
      <c r="AG72" s="2058"/>
      <c r="AH72" s="2058"/>
      <c r="AI72" s="2058"/>
      <c r="AJ72" s="2059"/>
      <c r="AK72" s="352"/>
      <c r="AL72" s="378"/>
      <c r="AM72" s="378"/>
    </row>
    <row r="73" spans="1:39" s="360" customFormat="1" ht="20.100000000000001" customHeight="1">
      <c r="A73" s="760"/>
      <c r="B73" s="2054"/>
      <c r="C73" s="2055"/>
      <c r="D73" s="2055"/>
      <c r="E73" s="2056"/>
      <c r="F73" s="2057"/>
      <c r="G73" s="2058"/>
      <c r="H73" s="2058"/>
      <c r="I73" s="2058"/>
      <c r="J73" s="2058"/>
      <c r="K73" s="2058"/>
      <c r="L73" s="2058"/>
      <c r="M73" s="2058"/>
      <c r="N73" s="2059"/>
      <c r="O73" s="2057"/>
      <c r="P73" s="2058"/>
      <c r="Q73" s="2058"/>
      <c r="R73" s="2058"/>
      <c r="S73" s="2058"/>
      <c r="T73" s="2058"/>
      <c r="U73" s="2058"/>
      <c r="V73" s="2058"/>
      <c r="W73" s="2058"/>
      <c r="X73" s="2058"/>
      <c r="Y73" s="2059"/>
      <c r="Z73" s="2057"/>
      <c r="AA73" s="2058"/>
      <c r="AB73" s="2058"/>
      <c r="AC73" s="2058"/>
      <c r="AD73" s="2059"/>
      <c r="AE73" s="2057"/>
      <c r="AF73" s="2058"/>
      <c r="AG73" s="2058"/>
      <c r="AH73" s="2058"/>
      <c r="AI73" s="2058"/>
      <c r="AJ73" s="2059"/>
      <c r="AK73" s="352"/>
      <c r="AL73" s="378"/>
      <c r="AM73" s="378"/>
    </row>
    <row r="74" spans="1:39" s="360" customFormat="1" ht="20.100000000000001" customHeight="1">
      <c r="A74" s="760"/>
      <c r="B74" s="2054"/>
      <c r="C74" s="2055"/>
      <c r="D74" s="2055"/>
      <c r="E74" s="2056"/>
      <c r="F74" s="2057"/>
      <c r="G74" s="2058"/>
      <c r="H74" s="2058"/>
      <c r="I74" s="2058"/>
      <c r="J74" s="2058"/>
      <c r="K74" s="2058"/>
      <c r="L74" s="2058"/>
      <c r="M74" s="2058"/>
      <c r="N74" s="2059"/>
      <c r="O74" s="2057"/>
      <c r="P74" s="2058"/>
      <c r="Q74" s="2058"/>
      <c r="R74" s="2058"/>
      <c r="S74" s="2058"/>
      <c r="T74" s="2058"/>
      <c r="U74" s="2058"/>
      <c r="V74" s="2058"/>
      <c r="W74" s="2058"/>
      <c r="X74" s="2058"/>
      <c r="Y74" s="2059"/>
      <c r="Z74" s="2057"/>
      <c r="AA74" s="2058"/>
      <c r="AB74" s="2058"/>
      <c r="AC74" s="2058"/>
      <c r="AD74" s="2059"/>
      <c r="AE74" s="2057"/>
      <c r="AF74" s="2058"/>
      <c r="AG74" s="2058"/>
      <c r="AH74" s="2058"/>
      <c r="AI74" s="2058"/>
      <c r="AJ74" s="2059"/>
      <c r="AK74" s="352"/>
      <c r="AL74" s="378"/>
      <c r="AM74" s="378"/>
    </row>
    <row r="75" spans="1:39" s="360" customFormat="1" ht="20.100000000000001" customHeight="1">
      <c r="A75" s="760"/>
      <c r="B75" s="2054"/>
      <c r="C75" s="2055"/>
      <c r="D75" s="2055"/>
      <c r="E75" s="2056"/>
      <c r="F75" s="2057"/>
      <c r="G75" s="2058"/>
      <c r="H75" s="2058"/>
      <c r="I75" s="2058"/>
      <c r="J75" s="2058"/>
      <c r="K75" s="2058"/>
      <c r="L75" s="2058"/>
      <c r="M75" s="2058"/>
      <c r="N75" s="2059"/>
      <c r="O75" s="2057"/>
      <c r="P75" s="2058"/>
      <c r="Q75" s="2058"/>
      <c r="R75" s="2058"/>
      <c r="S75" s="2058"/>
      <c r="T75" s="2058"/>
      <c r="U75" s="2058"/>
      <c r="V75" s="2058"/>
      <c r="W75" s="2058"/>
      <c r="X75" s="2058"/>
      <c r="Y75" s="2059"/>
      <c r="Z75" s="2057"/>
      <c r="AA75" s="2058"/>
      <c r="AB75" s="2058"/>
      <c r="AC75" s="2058"/>
      <c r="AD75" s="2059"/>
      <c r="AE75" s="2057"/>
      <c r="AF75" s="2058"/>
      <c r="AG75" s="2058"/>
      <c r="AH75" s="2058"/>
      <c r="AI75" s="2058"/>
      <c r="AJ75" s="2059"/>
      <c r="AK75" s="352"/>
      <c r="AL75" s="378"/>
      <c r="AM75" s="378"/>
    </row>
    <row r="76" spans="1:39" s="360" customFormat="1" ht="20.100000000000001" customHeight="1">
      <c r="A76" s="760"/>
      <c r="B76" s="2054"/>
      <c r="C76" s="2055"/>
      <c r="D76" s="2055"/>
      <c r="E76" s="2056"/>
      <c r="F76" s="2057"/>
      <c r="G76" s="2058"/>
      <c r="H76" s="2058"/>
      <c r="I76" s="2058"/>
      <c r="J76" s="2058"/>
      <c r="K76" s="2058"/>
      <c r="L76" s="2058"/>
      <c r="M76" s="2058"/>
      <c r="N76" s="2059"/>
      <c r="O76" s="2057"/>
      <c r="P76" s="2058"/>
      <c r="Q76" s="2058"/>
      <c r="R76" s="2058"/>
      <c r="S76" s="2058"/>
      <c r="T76" s="2058"/>
      <c r="U76" s="2058"/>
      <c r="V76" s="2058"/>
      <c r="W76" s="2058"/>
      <c r="X76" s="2058"/>
      <c r="Y76" s="2059"/>
      <c r="Z76" s="2057"/>
      <c r="AA76" s="2058"/>
      <c r="AB76" s="2058"/>
      <c r="AC76" s="2058"/>
      <c r="AD76" s="2059"/>
      <c r="AE76" s="2057"/>
      <c r="AF76" s="2058"/>
      <c r="AG76" s="2058"/>
      <c r="AH76" s="2058"/>
      <c r="AI76" s="2058"/>
      <c r="AJ76" s="2059"/>
      <c r="AK76" s="352"/>
      <c r="AL76" s="378"/>
      <c r="AM76" s="378"/>
    </row>
    <row r="77" spans="1:39" s="360" customFormat="1" ht="20.100000000000001" customHeight="1">
      <c r="A77" s="760"/>
      <c r="B77" s="2054"/>
      <c r="C77" s="2055"/>
      <c r="D77" s="2055"/>
      <c r="E77" s="2056"/>
      <c r="F77" s="2057"/>
      <c r="G77" s="2058"/>
      <c r="H77" s="2058"/>
      <c r="I77" s="2058"/>
      <c r="J77" s="2058"/>
      <c r="K77" s="2058"/>
      <c r="L77" s="2058"/>
      <c r="M77" s="2058"/>
      <c r="N77" s="2059"/>
      <c r="O77" s="2057"/>
      <c r="P77" s="2058"/>
      <c r="Q77" s="2058"/>
      <c r="R77" s="2058"/>
      <c r="S77" s="2058"/>
      <c r="T77" s="2058"/>
      <c r="U77" s="2058"/>
      <c r="V77" s="2058"/>
      <c r="W77" s="2058"/>
      <c r="X77" s="2058"/>
      <c r="Y77" s="2059"/>
      <c r="Z77" s="2057"/>
      <c r="AA77" s="2058"/>
      <c r="AB77" s="2058"/>
      <c r="AC77" s="2058"/>
      <c r="AD77" s="2059"/>
      <c r="AE77" s="2057"/>
      <c r="AF77" s="2058"/>
      <c r="AG77" s="2058"/>
      <c r="AH77" s="2058"/>
      <c r="AI77" s="2058"/>
      <c r="AJ77" s="2059"/>
      <c r="AK77" s="352"/>
      <c r="AL77" s="378"/>
      <c r="AM77" s="378"/>
    </row>
    <row r="78" spans="1:39" s="360" customFormat="1" ht="20.100000000000001" customHeight="1">
      <c r="A78" s="760"/>
      <c r="B78" s="2054"/>
      <c r="C78" s="2055"/>
      <c r="D78" s="2055"/>
      <c r="E78" s="2056"/>
      <c r="F78" s="2057"/>
      <c r="G78" s="2058"/>
      <c r="H78" s="2058"/>
      <c r="I78" s="2058"/>
      <c r="J78" s="2058"/>
      <c r="K78" s="2058"/>
      <c r="L78" s="2058"/>
      <c r="M78" s="2058"/>
      <c r="N78" s="2059"/>
      <c r="O78" s="2057"/>
      <c r="P78" s="2058"/>
      <c r="Q78" s="2058"/>
      <c r="R78" s="2058"/>
      <c r="S78" s="2058"/>
      <c r="T78" s="2058"/>
      <c r="U78" s="2058"/>
      <c r="V78" s="2058"/>
      <c r="W78" s="2058"/>
      <c r="X78" s="2058"/>
      <c r="Y78" s="2059"/>
      <c r="Z78" s="2057"/>
      <c r="AA78" s="2058"/>
      <c r="AB78" s="2058"/>
      <c r="AC78" s="2058"/>
      <c r="AD78" s="2059"/>
      <c r="AE78" s="2057"/>
      <c r="AF78" s="2058"/>
      <c r="AG78" s="2058"/>
      <c r="AH78" s="2058"/>
      <c r="AI78" s="2058"/>
      <c r="AJ78" s="2059"/>
      <c r="AK78" s="352"/>
      <c r="AL78" s="378"/>
      <c r="AM78" s="378"/>
    </row>
    <row r="79" spans="1:39" s="360" customFormat="1" ht="20.100000000000001" customHeight="1">
      <c r="A79" s="760"/>
      <c r="B79" s="2060"/>
      <c r="C79" s="2061"/>
      <c r="D79" s="2061"/>
      <c r="E79" s="2062"/>
      <c r="F79" s="2044"/>
      <c r="G79" s="2045"/>
      <c r="H79" s="2045"/>
      <c r="I79" s="2045"/>
      <c r="J79" s="2045"/>
      <c r="K79" s="2045"/>
      <c r="L79" s="2045"/>
      <c r="M79" s="2045"/>
      <c r="N79" s="2046"/>
      <c r="O79" s="2044"/>
      <c r="P79" s="2045"/>
      <c r="Q79" s="2045"/>
      <c r="R79" s="2045"/>
      <c r="S79" s="2045"/>
      <c r="T79" s="2045"/>
      <c r="U79" s="2045"/>
      <c r="V79" s="2045"/>
      <c r="W79" s="2045"/>
      <c r="X79" s="2045"/>
      <c r="Y79" s="2046"/>
      <c r="Z79" s="2044"/>
      <c r="AA79" s="2045"/>
      <c r="AB79" s="2045"/>
      <c r="AC79" s="2045"/>
      <c r="AD79" s="2046"/>
      <c r="AE79" s="2044"/>
      <c r="AF79" s="2045"/>
      <c r="AG79" s="2045"/>
      <c r="AH79" s="2045"/>
      <c r="AI79" s="2045"/>
      <c r="AJ79" s="2046"/>
      <c r="AK79" s="352"/>
      <c r="AL79" s="378"/>
      <c r="AM79" s="378"/>
    </row>
    <row r="80" spans="1:39" s="1064" customFormat="1" ht="16.05" customHeight="1">
      <c r="A80" s="760"/>
      <c r="B80" s="2049" t="s">
        <v>829</v>
      </c>
      <c r="C80" s="2049"/>
      <c r="D80" s="378" t="s">
        <v>1543</v>
      </c>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row>
    <row r="81" spans="1:39" s="360" customFormat="1" ht="11.25" customHeight="1">
      <c r="A81" s="760"/>
      <c r="B81" s="352"/>
      <c r="C81" s="352"/>
      <c r="D81" s="352"/>
      <c r="E81" s="352"/>
      <c r="F81" s="352"/>
      <c r="G81" s="352"/>
      <c r="H81" s="352"/>
      <c r="I81" s="352"/>
      <c r="J81" s="352"/>
      <c r="K81" s="352"/>
      <c r="L81" s="352"/>
      <c r="M81" s="352"/>
      <c r="N81" s="352"/>
      <c r="O81" s="352"/>
      <c r="P81" s="352"/>
      <c r="Q81" s="352"/>
      <c r="R81" s="352"/>
      <c r="S81" s="352"/>
      <c r="T81" s="352"/>
      <c r="U81" s="352"/>
      <c r="V81" s="352"/>
      <c r="W81" s="352"/>
      <c r="X81" s="352"/>
      <c r="Y81" s="352"/>
      <c r="Z81" s="352"/>
      <c r="AA81" s="352"/>
      <c r="AB81" s="352"/>
      <c r="AC81" s="352"/>
      <c r="AD81" s="352"/>
      <c r="AE81" s="352"/>
      <c r="AF81" s="352"/>
      <c r="AG81" s="352"/>
      <c r="AH81" s="352"/>
      <c r="AI81" s="352"/>
      <c r="AJ81" s="352"/>
      <c r="AK81" s="352"/>
      <c r="AL81" s="378"/>
      <c r="AM81" s="378"/>
    </row>
    <row r="82" spans="1:39" s="351" customFormat="1" ht="20.100000000000001" customHeight="1">
      <c r="A82" s="760" t="s">
        <v>279</v>
      </c>
      <c r="B82" s="349" t="s">
        <v>2006</v>
      </c>
      <c r="C82" s="349"/>
      <c r="D82" s="349"/>
      <c r="E82" s="349"/>
      <c r="F82" s="349"/>
      <c r="G82" s="349"/>
      <c r="H82" s="349"/>
      <c r="I82" s="349"/>
      <c r="J82" s="349"/>
      <c r="K82" s="349"/>
      <c r="L82" s="349"/>
      <c r="M82" s="349"/>
      <c r="N82" s="349"/>
      <c r="O82" s="349"/>
      <c r="P82" s="349"/>
      <c r="Q82" s="349"/>
      <c r="R82" s="349"/>
      <c r="S82" s="349"/>
      <c r="T82" s="349"/>
      <c r="U82" s="349"/>
      <c r="V82" s="349"/>
      <c r="W82" s="349"/>
      <c r="X82" s="349"/>
      <c r="Y82" s="349"/>
      <c r="Z82" s="349"/>
      <c r="AA82" s="349"/>
      <c r="AB82" s="349"/>
      <c r="AC82" s="349"/>
      <c r="AD82" s="349"/>
      <c r="AE82" s="349"/>
      <c r="AF82" s="349"/>
      <c r="AG82" s="349"/>
      <c r="AH82" s="349"/>
      <c r="AI82" s="349"/>
      <c r="AJ82" s="349"/>
      <c r="AK82" s="349"/>
      <c r="AL82" s="378"/>
      <c r="AM82" s="378"/>
    </row>
    <row r="83" spans="1:39" s="360" customFormat="1" ht="20.100000000000001" customHeight="1">
      <c r="A83" s="760"/>
      <c r="B83" s="353" t="s">
        <v>793</v>
      </c>
      <c r="C83" s="354"/>
      <c r="D83" s="354"/>
      <c r="E83" s="359"/>
      <c r="F83" s="353" t="s">
        <v>794</v>
      </c>
      <c r="G83" s="354"/>
      <c r="H83" s="354"/>
      <c r="I83" s="354"/>
      <c r="J83" s="354"/>
      <c r="K83" s="354"/>
      <c r="L83" s="354"/>
      <c r="M83" s="354"/>
      <c r="N83" s="359"/>
      <c r="O83" s="353" t="s">
        <v>795</v>
      </c>
      <c r="P83" s="354"/>
      <c r="Q83" s="354"/>
      <c r="R83" s="354"/>
      <c r="S83" s="354"/>
      <c r="T83" s="354"/>
      <c r="U83" s="354"/>
      <c r="V83" s="354"/>
      <c r="W83" s="354"/>
      <c r="X83" s="354"/>
      <c r="Y83" s="354"/>
      <c r="Z83" s="359"/>
      <c r="AA83" s="353" t="s">
        <v>798</v>
      </c>
      <c r="AB83" s="354"/>
      <c r="AC83" s="354"/>
      <c r="AD83" s="354"/>
      <c r="AE83" s="354"/>
      <c r="AF83" s="354"/>
      <c r="AG83" s="354"/>
      <c r="AH83" s="354"/>
      <c r="AI83" s="354"/>
      <c r="AJ83" s="359"/>
      <c r="AK83" s="352"/>
      <c r="AL83" s="378"/>
      <c r="AM83" s="378"/>
    </row>
    <row r="84" spans="1:39" s="360" customFormat="1" ht="20.100000000000001" customHeight="1">
      <c r="A84" s="760"/>
      <c r="B84" s="2060"/>
      <c r="C84" s="2061"/>
      <c r="D84" s="2061"/>
      <c r="E84" s="2062"/>
      <c r="F84" s="2044"/>
      <c r="G84" s="2045"/>
      <c r="H84" s="2045"/>
      <c r="I84" s="2045"/>
      <c r="J84" s="2045"/>
      <c r="K84" s="2045"/>
      <c r="L84" s="2045"/>
      <c r="M84" s="2045"/>
      <c r="N84" s="2046"/>
      <c r="O84" s="2044"/>
      <c r="P84" s="2045"/>
      <c r="Q84" s="2045"/>
      <c r="R84" s="2045"/>
      <c r="S84" s="2045"/>
      <c r="T84" s="2045"/>
      <c r="U84" s="2045"/>
      <c r="V84" s="2045"/>
      <c r="W84" s="2045"/>
      <c r="X84" s="2045"/>
      <c r="Y84" s="2045"/>
      <c r="Z84" s="2046"/>
      <c r="AA84" s="2044"/>
      <c r="AB84" s="2045"/>
      <c r="AC84" s="2045"/>
      <c r="AD84" s="2045"/>
      <c r="AE84" s="2046"/>
      <c r="AF84" s="2044"/>
      <c r="AG84" s="2045"/>
      <c r="AH84" s="2045"/>
      <c r="AI84" s="2045"/>
      <c r="AJ84" s="2046"/>
      <c r="AK84" s="352"/>
      <c r="AL84" s="378"/>
      <c r="AM84" s="378"/>
    </row>
    <row r="85" spans="1:39" s="360" customFormat="1" ht="20.100000000000001" customHeight="1">
      <c r="A85" s="760"/>
      <c r="B85" s="2060"/>
      <c r="C85" s="2061"/>
      <c r="D85" s="2061"/>
      <c r="E85" s="2062"/>
      <c r="F85" s="2044"/>
      <c r="G85" s="2045"/>
      <c r="H85" s="2045"/>
      <c r="I85" s="2045"/>
      <c r="J85" s="2045"/>
      <c r="K85" s="2045"/>
      <c r="L85" s="2045"/>
      <c r="M85" s="2045"/>
      <c r="N85" s="2046"/>
      <c r="O85" s="2044"/>
      <c r="P85" s="2045"/>
      <c r="Q85" s="2045"/>
      <c r="R85" s="2045"/>
      <c r="S85" s="2045"/>
      <c r="T85" s="2045"/>
      <c r="U85" s="2045"/>
      <c r="V85" s="2045"/>
      <c r="W85" s="2045"/>
      <c r="X85" s="2045"/>
      <c r="Y85" s="2045"/>
      <c r="Z85" s="2046"/>
      <c r="AA85" s="2044"/>
      <c r="AB85" s="2045"/>
      <c r="AC85" s="2045"/>
      <c r="AD85" s="2045"/>
      <c r="AE85" s="2046"/>
      <c r="AF85" s="2044"/>
      <c r="AG85" s="2045"/>
      <c r="AH85" s="2045"/>
      <c r="AI85" s="2045"/>
      <c r="AJ85" s="2046"/>
      <c r="AK85" s="352"/>
      <c r="AL85" s="378"/>
      <c r="AM85" s="378"/>
    </row>
    <row r="86" spans="1:39" s="360" customFormat="1" ht="20.100000000000001" customHeight="1">
      <c r="A86" s="760"/>
      <c r="B86" s="2060"/>
      <c r="C86" s="2061"/>
      <c r="D86" s="2061"/>
      <c r="E86" s="2062"/>
      <c r="F86" s="2044"/>
      <c r="G86" s="2045"/>
      <c r="H86" s="2045"/>
      <c r="I86" s="2045"/>
      <c r="J86" s="2045"/>
      <c r="K86" s="2045"/>
      <c r="L86" s="2045"/>
      <c r="M86" s="2045"/>
      <c r="N86" s="2046"/>
      <c r="O86" s="2044"/>
      <c r="P86" s="2045"/>
      <c r="Q86" s="2045"/>
      <c r="R86" s="2045"/>
      <c r="S86" s="2045"/>
      <c r="T86" s="2045"/>
      <c r="U86" s="2045"/>
      <c r="V86" s="2045"/>
      <c r="W86" s="2045"/>
      <c r="X86" s="2045"/>
      <c r="Y86" s="2045"/>
      <c r="Z86" s="2046"/>
      <c r="AA86" s="2044"/>
      <c r="AB86" s="2045"/>
      <c r="AC86" s="2045"/>
      <c r="AD86" s="2045"/>
      <c r="AE86" s="2046"/>
      <c r="AF86" s="2044"/>
      <c r="AG86" s="2045"/>
      <c r="AH86" s="2045"/>
      <c r="AI86" s="2045"/>
      <c r="AJ86" s="2046"/>
      <c r="AK86" s="352"/>
      <c r="AL86" s="378"/>
      <c r="AM86" s="378"/>
    </row>
    <row r="87" spans="1:39" s="360" customFormat="1" ht="20.100000000000001" customHeight="1">
      <c r="A87" s="760"/>
      <c r="B87" s="2060"/>
      <c r="C87" s="2061"/>
      <c r="D87" s="2061"/>
      <c r="E87" s="2062"/>
      <c r="F87" s="2044"/>
      <c r="G87" s="2045"/>
      <c r="H87" s="2045"/>
      <c r="I87" s="2045"/>
      <c r="J87" s="2045"/>
      <c r="K87" s="2045"/>
      <c r="L87" s="2045"/>
      <c r="M87" s="2045"/>
      <c r="N87" s="2046"/>
      <c r="O87" s="2044"/>
      <c r="P87" s="2045"/>
      <c r="Q87" s="2045"/>
      <c r="R87" s="2045"/>
      <c r="S87" s="2045"/>
      <c r="T87" s="2045"/>
      <c r="U87" s="2045"/>
      <c r="V87" s="2045"/>
      <c r="W87" s="2045"/>
      <c r="X87" s="2045"/>
      <c r="Y87" s="2045"/>
      <c r="Z87" s="2046"/>
      <c r="AA87" s="2044"/>
      <c r="AB87" s="2045"/>
      <c r="AC87" s="2045"/>
      <c r="AD87" s="2045"/>
      <c r="AE87" s="2046"/>
      <c r="AF87" s="2044"/>
      <c r="AG87" s="2045"/>
      <c r="AH87" s="2045"/>
      <c r="AI87" s="2045"/>
      <c r="AJ87" s="2046"/>
      <c r="AK87" s="352"/>
      <c r="AL87" s="378"/>
      <c r="AM87" s="378"/>
    </row>
    <row r="88" spans="1:39" s="360" customFormat="1" ht="20.100000000000001" customHeight="1">
      <c r="A88" s="760"/>
      <c r="B88" s="2060"/>
      <c r="C88" s="2061"/>
      <c r="D88" s="2061"/>
      <c r="E88" s="2062"/>
      <c r="F88" s="2044"/>
      <c r="G88" s="2045"/>
      <c r="H88" s="2045"/>
      <c r="I88" s="2045"/>
      <c r="J88" s="2045"/>
      <c r="K88" s="2045"/>
      <c r="L88" s="2045"/>
      <c r="M88" s="2045"/>
      <c r="N88" s="2046"/>
      <c r="O88" s="2044"/>
      <c r="P88" s="2045"/>
      <c r="Q88" s="2045"/>
      <c r="R88" s="2045"/>
      <c r="S88" s="2045"/>
      <c r="T88" s="2045"/>
      <c r="U88" s="2045"/>
      <c r="V88" s="2045"/>
      <c r="W88" s="2045"/>
      <c r="X88" s="2045"/>
      <c r="Y88" s="2045"/>
      <c r="Z88" s="2046"/>
      <c r="AA88" s="2044"/>
      <c r="AB88" s="2045"/>
      <c r="AC88" s="2045"/>
      <c r="AD88" s="2045"/>
      <c r="AE88" s="2046"/>
      <c r="AF88" s="2044"/>
      <c r="AG88" s="2045"/>
      <c r="AH88" s="2045"/>
      <c r="AI88" s="2045"/>
      <c r="AJ88" s="2046"/>
      <c r="AK88" s="352"/>
      <c r="AL88" s="378"/>
      <c r="AM88" s="378"/>
    </row>
    <row r="89" spans="1:39" s="360" customFormat="1" ht="20.100000000000001" customHeight="1">
      <c r="A89" s="760"/>
      <c r="B89" s="2060"/>
      <c r="C89" s="2061"/>
      <c r="D89" s="2061"/>
      <c r="E89" s="2062"/>
      <c r="F89" s="2044"/>
      <c r="G89" s="2045"/>
      <c r="H89" s="2045"/>
      <c r="I89" s="2045"/>
      <c r="J89" s="2045"/>
      <c r="K89" s="2045"/>
      <c r="L89" s="2045"/>
      <c r="M89" s="2045"/>
      <c r="N89" s="2046"/>
      <c r="O89" s="2044"/>
      <c r="P89" s="2045"/>
      <c r="Q89" s="2045"/>
      <c r="R89" s="2045"/>
      <c r="S89" s="2045"/>
      <c r="T89" s="2045"/>
      <c r="U89" s="2045"/>
      <c r="V89" s="2045"/>
      <c r="W89" s="2045"/>
      <c r="X89" s="2045"/>
      <c r="Y89" s="2045"/>
      <c r="Z89" s="2046"/>
      <c r="AA89" s="2044"/>
      <c r="AB89" s="2045"/>
      <c r="AC89" s="2045"/>
      <c r="AD89" s="2045"/>
      <c r="AE89" s="2046"/>
      <c r="AF89" s="2044"/>
      <c r="AG89" s="2045"/>
      <c r="AH89" s="2045"/>
      <c r="AI89" s="2045"/>
      <c r="AJ89" s="2046"/>
      <c r="AK89" s="352"/>
      <c r="AL89" s="378"/>
      <c r="AM89" s="378"/>
    </row>
    <row r="90" spans="1:39" s="360" customFormat="1" ht="20.100000000000001" customHeight="1">
      <c r="A90" s="760"/>
      <c r="B90" s="2060"/>
      <c r="C90" s="2061"/>
      <c r="D90" s="2061"/>
      <c r="E90" s="2062"/>
      <c r="F90" s="2044"/>
      <c r="G90" s="2045"/>
      <c r="H90" s="2045"/>
      <c r="I90" s="2045"/>
      <c r="J90" s="2045"/>
      <c r="K90" s="2045"/>
      <c r="L90" s="2045"/>
      <c r="M90" s="2045"/>
      <c r="N90" s="2046"/>
      <c r="O90" s="2044"/>
      <c r="P90" s="2045"/>
      <c r="Q90" s="2045"/>
      <c r="R90" s="2045"/>
      <c r="S90" s="2045"/>
      <c r="T90" s="2045"/>
      <c r="U90" s="2045"/>
      <c r="V90" s="2045"/>
      <c r="W90" s="2045"/>
      <c r="X90" s="2045"/>
      <c r="Y90" s="2045"/>
      <c r="Z90" s="2046"/>
      <c r="AA90" s="2044"/>
      <c r="AB90" s="2045"/>
      <c r="AC90" s="2045"/>
      <c r="AD90" s="2045"/>
      <c r="AE90" s="2046"/>
      <c r="AF90" s="2044"/>
      <c r="AG90" s="2045"/>
      <c r="AH90" s="2045"/>
      <c r="AI90" s="2045"/>
      <c r="AJ90" s="2046"/>
      <c r="AK90" s="352"/>
      <c r="AL90" s="378"/>
      <c r="AM90" s="378"/>
    </row>
    <row r="91" spans="1:39" s="360" customFormat="1" ht="20.100000000000001" customHeight="1">
      <c r="A91" s="760"/>
      <c r="B91" s="2060"/>
      <c r="C91" s="2061"/>
      <c r="D91" s="2061"/>
      <c r="E91" s="2062"/>
      <c r="F91" s="2044"/>
      <c r="G91" s="2045"/>
      <c r="H91" s="2045"/>
      <c r="I91" s="2045"/>
      <c r="J91" s="2045"/>
      <c r="K91" s="2045"/>
      <c r="L91" s="2045"/>
      <c r="M91" s="2045"/>
      <c r="N91" s="2046"/>
      <c r="O91" s="2044"/>
      <c r="P91" s="2045"/>
      <c r="Q91" s="2045"/>
      <c r="R91" s="2045"/>
      <c r="S91" s="2045"/>
      <c r="T91" s="2045"/>
      <c r="U91" s="2045"/>
      <c r="V91" s="2045"/>
      <c r="W91" s="2045"/>
      <c r="X91" s="2045"/>
      <c r="Y91" s="2045"/>
      <c r="Z91" s="2046"/>
      <c r="AA91" s="2044"/>
      <c r="AB91" s="2045"/>
      <c r="AC91" s="2045"/>
      <c r="AD91" s="2045"/>
      <c r="AE91" s="2046"/>
      <c r="AF91" s="2044"/>
      <c r="AG91" s="2045"/>
      <c r="AH91" s="2045"/>
      <c r="AI91" s="2045"/>
      <c r="AJ91" s="2046"/>
      <c r="AK91" s="352"/>
      <c r="AL91" s="378"/>
      <c r="AM91" s="378"/>
    </row>
    <row r="92" spans="1:39" ht="13.2" customHeight="1">
      <c r="A92" s="760"/>
    </row>
    <row r="93" spans="1:39" ht="18" customHeight="1">
      <c r="A93" s="760"/>
      <c r="B93" s="352" t="s">
        <v>770</v>
      </c>
    </row>
    <row r="94" spans="1:39" s="1064" customFormat="1" ht="24" customHeight="1">
      <c r="A94" s="760"/>
      <c r="B94" s="378"/>
      <c r="C94" s="673" t="s">
        <v>771</v>
      </c>
      <c r="D94" s="2066" t="s">
        <v>1751</v>
      </c>
      <c r="E94" s="2066"/>
      <c r="F94" s="2066"/>
      <c r="G94" s="2066"/>
      <c r="H94" s="2066"/>
      <c r="I94" s="2066"/>
      <c r="J94" s="2066"/>
      <c r="K94" s="2066"/>
      <c r="L94" s="2066"/>
      <c r="M94" s="2066"/>
      <c r="N94" s="2066"/>
      <c r="O94" s="2066"/>
      <c r="P94" s="2066"/>
      <c r="Q94" s="2066"/>
      <c r="R94" s="2066"/>
      <c r="S94" s="2066"/>
      <c r="T94" s="2066"/>
      <c r="U94" s="2066"/>
      <c r="V94" s="2066"/>
      <c r="W94" s="2066"/>
      <c r="X94" s="2066"/>
      <c r="Y94" s="2066"/>
      <c r="Z94" s="2066"/>
      <c r="AA94" s="2066"/>
      <c r="AB94" s="2066"/>
      <c r="AC94" s="2066"/>
      <c r="AD94" s="1059" t="s">
        <v>736</v>
      </c>
      <c r="AE94" s="2067" t="s">
        <v>558</v>
      </c>
      <c r="AF94" s="2067"/>
      <c r="AG94" s="2067"/>
      <c r="AH94" s="2067"/>
      <c r="AI94" s="2067"/>
      <c r="AJ94" s="1059" t="s">
        <v>737</v>
      </c>
      <c r="AL94" s="378"/>
      <c r="AM94" s="378"/>
    </row>
    <row r="95" spans="1:39" s="360" customFormat="1" ht="19.95" customHeight="1">
      <c r="A95" s="760"/>
      <c r="B95" s="352"/>
      <c r="C95" s="987" t="s">
        <v>775</v>
      </c>
      <c r="D95" s="2029" t="s">
        <v>799</v>
      </c>
      <c r="E95" s="2029"/>
      <c r="F95" s="2029"/>
      <c r="G95" s="2029"/>
      <c r="H95" s="2029"/>
      <c r="I95" s="2029"/>
      <c r="J95" s="2029"/>
      <c r="K95" s="2029"/>
      <c r="L95" s="2029"/>
      <c r="M95" s="2029"/>
      <c r="N95" s="2029"/>
      <c r="O95" s="2029"/>
      <c r="P95" s="2029"/>
      <c r="Q95" s="2029"/>
      <c r="R95" s="2029"/>
      <c r="S95" s="2029"/>
      <c r="T95" s="2029"/>
      <c r="U95" s="2029"/>
      <c r="V95" s="2029"/>
      <c r="W95" s="2029"/>
      <c r="X95" s="2029"/>
      <c r="Y95" s="2029"/>
      <c r="Z95" s="2029"/>
      <c r="AA95" s="2029"/>
      <c r="AB95" s="2029"/>
      <c r="AC95" s="2029"/>
      <c r="AD95" s="1059" t="s">
        <v>736</v>
      </c>
      <c r="AE95" s="1981" t="s">
        <v>558</v>
      </c>
      <c r="AF95" s="1981"/>
      <c r="AG95" s="1981"/>
      <c r="AH95" s="1981"/>
      <c r="AI95" s="1981"/>
      <c r="AJ95" s="1059" t="s">
        <v>737</v>
      </c>
      <c r="AK95" s="352"/>
      <c r="AL95" s="378"/>
      <c r="AM95" s="378"/>
    </row>
    <row r="96" spans="1:39" s="360" customFormat="1" ht="19.95" customHeight="1">
      <c r="A96" s="760"/>
      <c r="B96" s="352"/>
      <c r="C96" s="987" t="s">
        <v>776</v>
      </c>
      <c r="D96" s="1995" t="s">
        <v>800</v>
      </c>
      <c r="E96" s="1995"/>
      <c r="F96" s="1995"/>
      <c r="G96" s="1995"/>
      <c r="H96" s="1995"/>
      <c r="I96" s="1995"/>
      <c r="J96" s="1995"/>
      <c r="K96" s="1995"/>
      <c r="L96" s="1995"/>
      <c r="M96" s="1995"/>
      <c r="N96" s="1995"/>
      <c r="O96" s="1995"/>
      <c r="P96" s="1995"/>
      <c r="Q96" s="1995"/>
      <c r="R96" s="1995"/>
      <c r="S96" s="1995"/>
      <c r="T96" s="1995"/>
      <c r="U96" s="1995"/>
      <c r="V96" s="1995"/>
      <c r="W96" s="1995"/>
      <c r="X96" s="1995"/>
      <c r="Y96" s="1995"/>
      <c r="Z96" s="1995"/>
      <c r="AA96" s="1995"/>
      <c r="AB96" s="1995"/>
      <c r="AC96" s="1995"/>
      <c r="AD96" s="352"/>
      <c r="AE96" s="352"/>
      <c r="AF96" s="352"/>
      <c r="AG96" s="352"/>
      <c r="AH96" s="352"/>
      <c r="AI96" s="352"/>
      <c r="AJ96" s="352"/>
      <c r="AK96" s="352"/>
      <c r="AL96" s="378"/>
      <c r="AM96" s="378"/>
    </row>
    <row r="97" spans="1:39" s="360" customFormat="1" ht="16.05" customHeight="1">
      <c r="A97" s="760"/>
      <c r="B97" s="1021"/>
      <c r="C97" s="1021"/>
      <c r="D97" s="2068"/>
      <c r="E97" s="2069"/>
      <c r="F97" s="2069"/>
      <c r="G97" s="2069"/>
      <c r="H97" s="2069"/>
      <c r="I97" s="2069"/>
      <c r="J97" s="2069"/>
      <c r="K97" s="2069"/>
      <c r="L97" s="2069"/>
      <c r="M97" s="2069"/>
      <c r="N97" s="2069"/>
      <c r="O97" s="2069"/>
      <c r="P97" s="2069"/>
      <c r="Q97" s="2069"/>
      <c r="R97" s="2069"/>
      <c r="S97" s="2069"/>
      <c r="T97" s="2069"/>
      <c r="U97" s="2069"/>
      <c r="V97" s="2069"/>
      <c r="W97" s="2069"/>
      <c r="X97" s="2069"/>
      <c r="Y97" s="2069"/>
      <c r="Z97" s="2069"/>
      <c r="AA97" s="2069"/>
      <c r="AB97" s="2069"/>
      <c r="AC97" s="2069"/>
      <c r="AD97" s="2069"/>
      <c r="AE97" s="2069"/>
      <c r="AF97" s="2069"/>
      <c r="AG97" s="2069"/>
      <c r="AH97" s="2069"/>
      <c r="AI97" s="2069"/>
      <c r="AJ97" s="2070"/>
      <c r="AK97" s="352"/>
      <c r="AL97" s="378"/>
      <c r="AM97" s="378"/>
    </row>
    <row r="98" spans="1:39" s="360" customFormat="1" ht="16.05" customHeight="1">
      <c r="A98" s="760"/>
      <c r="B98" s="1021"/>
      <c r="C98" s="1021"/>
      <c r="D98" s="2071"/>
      <c r="E98" s="2072"/>
      <c r="F98" s="2072"/>
      <c r="G98" s="2072"/>
      <c r="H98" s="2072"/>
      <c r="I98" s="2072"/>
      <c r="J98" s="2072"/>
      <c r="K98" s="2072"/>
      <c r="L98" s="2072"/>
      <c r="M98" s="2072"/>
      <c r="N98" s="2072"/>
      <c r="O98" s="2072"/>
      <c r="P98" s="2072"/>
      <c r="Q98" s="2072"/>
      <c r="R98" s="2072"/>
      <c r="S98" s="2072"/>
      <c r="T98" s="2072"/>
      <c r="U98" s="2072"/>
      <c r="V98" s="2072"/>
      <c r="W98" s="2072"/>
      <c r="X98" s="2072"/>
      <c r="Y98" s="2072"/>
      <c r="Z98" s="2072"/>
      <c r="AA98" s="2072"/>
      <c r="AB98" s="2072"/>
      <c r="AC98" s="2072"/>
      <c r="AD98" s="2072"/>
      <c r="AE98" s="2072"/>
      <c r="AF98" s="2072"/>
      <c r="AG98" s="2072"/>
      <c r="AH98" s="2072"/>
      <c r="AI98" s="2072"/>
      <c r="AJ98" s="2073"/>
      <c r="AK98" s="352"/>
      <c r="AL98" s="378"/>
      <c r="AM98" s="378"/>
    </row>
    <row r="99" spans="1:39" s="360" customFormat="1" ht="20.100000000000001" customHeight="1">
      <c r="A99" s="760"/>
      <c r="B99" s="352"/>
      <c r="C99" s="1029" t="s">
        <v>778</v>
      </c>
      <c r="D99" s="2013" t="s">
        <v>801</v>
      </c>
      <c r="E99" s="2013"/>
      <c r="F99" s="2013"/>
      <c r="G99" s="2013"/>
      <c r="H99" s="2013"/>
      <c r="I99" s="2013"/>
      <c r="J99" s="2013"/>
      <c r="K99" s="2013"/>
      <c r="L99" s="2013"/>
      <c r="M99" s="2013"/>
      <c r="N99" s="2013"/>
      <c r="O99" s="2013"/>
      <c r="P99" s="2013"/>
      <c r="Q99" s="2013"/>
      <c r="R99" s="2013"/>
      <c r="S99" s="2013"/>
      <c r="T99" s="2013"/>
      <c r="U99" s="2013"/>
      <c r="V99" s="2013"/>
      <c r="W99" s="2013"/>
      <c r="X99" s="2013"/>
      <c r="Y99" s="2013"/>
      <c r="Z99" s="2013"/>
      <c r="AA99" s="1059"/>
      <c r="AB99" s="352"/>
      <c r="AC99" s="1064"/>
      <c r="AD99" s="1059" t="s">
        <v>736</v>
      </c>
      <c r="AE99" s="1981" t="s">
        <v>558</v>
      </c>
      <c r="AF99" s="1981"/>
      <c r="AG99" s="1981"/>
      <c r="AH99" s="1981"/>
      <c r="AI99" s="1981"/>
      <c r="AJ99" s="1059" t="s">
        <v>737</v>
      </c>
      <c r="AK99" s="1064"/>
      <c r="AL99" s="378"/>
      <c r="AM99" s="378"/>
    </row>
    <row r="100" spans="1:39" s="360" customFormat="1" ht="20.100000000000001" customHeight="1">
      <c r="A100" s="760"/>
      <c r="B100" s="352"/>
      <c r="C100" s="1029" t="s">
        <v>1596</v>
      </c>
      <c r="D100" s="1021" t="s">
        <v>1752</v>
      </c>
      <c r="E100" s="1021"/>
      <c r="F100" s="1021"/>
      <c r="G100" s="1021"/>
      <c r="H100" s="1021"/>
      <c r="I100" s="1021"/>
      <c r="J100" s="1021"/>
      <c r="K100" s="1021"/>
      <c r="L100" s="1021"/>
      <c r="M100" s="1021"/>
      <c r="N100" s="1021"/>
      <c r="O100" s="1021"/>
      <c r="P100" s="1021"/>
      <c r="Q100" s="1021"/>
      <c r="R100" s="1021"/>
      <c r="S100" s="1021"/>
      <c r="T100" s="1021"/>
      <c r="U100" s="1021"/>
      <c r="V100" s="1021"/>
      <c r="W100" s="1021"/>
      <c r="X100" s="1021"/>
      <c r="Y100" s="1021"/>
      <c r="Z100" s="1021"/>
      <c r="AA100" s="1059"/>
      <c r="AB100" s="352"/>
      <c r="AC100" s="1064"/>
      <c r="AD100" s="1059" t="s">
        <v>736</v>
      </c>
      <c r="AE100" s="1981" t="s">
        <v>558</v>
      </c>
      <c r="AF100" s="1981"/>
      <c r="AG100" s="1981"/>
      <c r="AH100" s="1981"/>
      <c r="AI100" s="1981"/>
      <c r="AJ100" s="1059" t="s">
        <v>737</v>
      </c>
      <c r="AK100" s="1064"/>
      <c r="AL100" s="378"/>
      <c r="AM100" s="378"/>
    </row>
    <row r="101" spans="1:39" s="360" customFormat="1" ht="16.05" customHeight="1">
      <c r="A101" s="760"/>
      <c r="B101" s="352"/>
      <c r="C101" s="352"/>
      <c r="D101" s="1021"/>
      <c r="E101" s="1021"/>
      <c r="F101" s="1021"/>
      <c r="G101" s="1021"/>
      <c r="H101" s="1021"/>
      <c r="I101" s="1021"/>
      <c r="J101" s="1021"/>
      <c r="K101" s="1021"/>
      <c r="L101" s="1021"/>
      <c r="M101" s="1021"/>
      <c r="N101" s="1021"/>
      <c r="O101" s="1021"/>
      <c r="P101" s="1021"/>
      <c r="Q101" s="1021"/>
      <c r="R101" s="1021"/>
      <c r="S101" s="1021"/>
      <c r="T101" s="1021"/>
      <c r="U101" s="1021"/>
      <c r="V101" s="1021"/>
      <c r="W101" s="1021"/>
      <c r="X101" s="1021"/>
      <c r="Y101" s="1021"/>
      <c r="Z101" s="1021"/>
      <c r="AA101" s="1059"/>
      <c r="AB101" s="352"/>
      <c r="AC101" s="1064"/>
      <c r="AD101" s="1059"/>
      <c r="AE101" s="1029"/>
      <c r="AF101" s="1029"/>
      <c r="AG101" s="1029"/>
      <c r="AH101" s="1029"/>
      <c r="AI101" s="1029"/>
      <c r="AJ101" s="1059"/>
      <c r="AK101" s="1064"/>
      <c r="AL101" s="378"/>
      <c r="AM101" s="378"/>
    </row>
    <row r="102" spans="1:39" s="351" customFormat="1" ht="20.100000000000001" customHeight="1">
      <c r="C102" s="349"/>
      <c r="D102" s="349"/>
      <c r="E102" s="349"/>
      <c r="F102" s="349"/>
      <c r="G102" s="349"/>
      <c r="H102" s="349"/>
      <c r="I102" s="349"/>
      <c r="J102" s="349"/>
      <c r="K102" s="349"/>
      <c r="L102" s="349"/>
      <c r="M102" s="349"/>
      <c r="N102" s="349"/>
      <c r="O102" s="349"/>
      <c r="P102" s="349"/>
      <c r="Q102" s="349"/>
      <c r="R102" s="349"/>
      <c r="S102" s="349"/>
      <c r="T102" s="349"/>
      <c r="U102" s="349"/>
      <c r="V102" s="349"/>
      <c r="W102" s="349"/>
      <c r="X102" s="349"/>
      <c r="Y102" s="349"/>
      <c r="Z102" s="349"/>
      <c r="AA102" s="349"/>
      <c r="AB102" s="349" t="str">
        <f>表紙!D28</f>
        <v>　　　　　　保育所（園）　   　</v>
      </c>
      <c r="AC102" s="349"/>
      <c r="AD102" s="349"/>
      <c r="AE102" s="349"/>
      <c r="AF102" s="349"/>
      <c r="AG102" s="349"/>
      <c r="AH102" s="349"/>
      <c r="AI102" s="349"/>
      <c r="AJ102" s="349"/>
      <c r="AK102" s="350"/>
      <c r="AL102" s="378"/>
      <c r="AM102" s="378"/>
    </row>
    <row r="103" spans="1:39" s="351" customFormat="1" ht="20.100000000000001" customHeight="1">
      <c r="A103" s="760" t="s">
        <v>2008</v>
      </c>
      <c r="B103" s="349" t="s">
        <v>2007</v>
      </c>
      <c r="C103" s="349"/>
      <c r="D103" s="349"/>
      <c r="E103" s="349"/>
      <c r="F103" s="349"/>
      <c r="G103" s="349"/>
      <c r="H103" s="349"/>
      <c r="I103" s="349"/>
      <c r="J103" s="349"/>
      <c r="K103" s="349"/>
      <c r="L103" s="349"/>
      <c r="M103" s="349"/>
      <c r="N103" s="349"/>
      <c r="O103" s="349"/>
      <c r="P103" s="349"/>
      <c r="Q103" s="349"/>
      <c r="R103" s="349"/>
      <c r="S103" s="349"/>
      <c r="T103" s="349"/>
      <c r="U103" s="349"/>
      <c r="V103" s="349"/>
      <c r="W103" s="349"/>
      <c r="X103" s="349"/>
      <c r="Y103" s="349"/>
      <c r="Z103" s="349"/>
      <c r="AA103" s="349"/>
      <c r="AB103" s="349"/>
      <c r="AC103" s="349"/>
      <c r="AD103" s="349"/>
      <c r="AE103" s="349"/>
      <c r="AF103" s="349"/>
      <c r="AG103" s="349"/>
      <c r="AH103" s="349"/>
      <c r="AI103" s="349"/>
      <c r="AJ103" s="349"/>
      <c r="AK103" s="350"/>
      <c r="AL103" s="378"/>
      <c r="AM103" s="378"/>
    </row>
    <row r="104" spans="1:39" s="351" customFormat="1" ht="20.100000000000001" customHeight="1">
      <c r="A104" s="760" t="s">
        <v>277</v>
      </c>
      <c r="B104" s="349" t="s">
        <v>1895</v>
      </c>
      <c r="C104" s="349"/>
      <c r="E104" s="349"/>
      <c r="F104" s="349"/>
      <c r="G104" s="349"/>
      <c r="H104" s="349"/>
      <c r="I104" s="349"/>
      <c r="J104" s="349"/>
      <c r="K104" s="349"/>
      <c r="L104" s="349"/>
      <c r="M104" s="349"/>
      <c r="N104" s="349"/>
      <c r="O104" s="349"/>
      <c r="P104" s="349"/>
      <c r="Q104" s="349"/>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78"/>
      <c r="AM104" s="378"/>
    </row>
    <row r="105" spans="1:39" s="360" customFormat="1" ht="20.100000000000001" customHeight="1">
      <c r="A105" s="1029"/>
      <c r="B105" s="353" t="s">
        <v>727</v>
      </c>
      <c r="C105" s="354"/>
      <c r="D105" s="354"/>
      <c r="E105" s="354"/>
      <c r="F105" s="354"/>
      <c r="G105" s="354"/>
      <c r="H105" s="354"/>
      <c r="I105" s="354"/>
      <c r="J105" s="354"/>
      <c r="K105" s="354"/>
      <c r="L105" s="359"/>
      <c r="M105" s="1978" t="s">
        <v>802</v>
      </c>
      <c r="N105" s="1980"/>
      <c r="O105" s="353" t="s">
        <v>741</v>
      </c>
      <c r="P105" s="354"/>
      <c r="Q105" s="354"/>
      <c r="R105" s="354"/>
      <c r="S105" s="354"/>
      <c r="T105" s="354"/>
      <c r="U105" s="354"/>
      <c r="V105" s="354"/>
      <c r="W105" s="354"/>
      <c r="X105" s="354"/>
      <c r="Y105" s="354"/>
      <c r="Z105" s="354"/>
      <c r="AA105" s="354"/>
      <c r="AB105" s="354"/>
      <c r="AC105" s="354"/>
      <c r="AD105" s="354"/>
      <c r="AE105" s="354"/>
      <c r="AF105" s="354"/>
      <c r="AG105" s="354"/>
      <c r="AH105" s="354"/>
      <c r="AI105" s="354"/>
      <c r="AJ105" s="359"/>
      <c r="AK105" s="352"/>
      <c r="AL105" s="378"/>
      <c r="AM105" s="378"/>
    </row>
    <row r="106" spans="1:39" s="360" customFormat="1" ht="20.100000000000001" customHeight="1">
      <c r="A106" s="1029"/>
      <c r="B106" s="2063" t="s">
        <v>804</v>
      </c>
      <c r="C106" s="1025" t="s">
        <v>805</v>
      </c>
      <c r="D106" s="1026"/>
      <c r="E106" s="1026"/>
      <c r="F106" s="1026"/>
      <c r="G106" s="1026"/>
      <c r="H106" s="1026"/>
      <c r="I106" s="1026"/>
      <c r="J106" s="1026"/>
      <c r="K106" s="1026"/>
      <c r="L106" s="1027"/>
      <c r="M106" s="2043" t="s">
        <v>529</v>
      </c>
      <c r="N106" s="2043"/>
      <c r="O106" s="431" t="s">
        <v>806</v>
      </c>
      <c r="P106" s="431"/>
      <c r="Q106" s="431"/>
      <c r="R106" s="2065"/>
      <c r="S106" s="2065"/>
      <c r="T106" s="2065"/>
      <c r="U106" s="2065"/>
      <c r="V106" s="2065"/>
      <c r="W106" s="2065"/>
      <c r="X106" s="2065"/>
      <c r="Y106" s="2065"/>
      <c r="Z106" s="2065"/>
      <c r="AA106" s="2065"/>
      <c r="AB106" s="2065"/>
      <c r="AC106" s="2065"/>
      <c r="AD106" s="2065"/>
      <c r="AE106" s="2065"/>
      <c r="AF106" s="2065"/>
      <c r="AG106" s="2065"/>
      <c r="AH106" s="2065"/>
      <c r="AI106" s="2065"/>
      <c r="AJ106" s="2065"/>
      <c r="AK106" s="352"/>
      <c r="AL106" s="378"/>
      <c r="AM106" s="378"/>
    </row>
    <row r="107" spans="1:39" s="360" customFormat="1" ht="20.100000000000001" customHeight="1">
      <c r="A107" s="1029"/>
      <c r="B107" s="2064"/>
      <c r="C107" s="1025" t="s">
        <v>807</v>
      </c>
      <c r="D107" s="1026"/>
      <c r="E107" s="1026"/>
      <c r="F107" s="1026"/>
      <c r="G107" s="1026"/>
      <c r="H107" s="1026"/>
      <c r="I107" s="1026"/>
      <c r="J107" s="1026"/>
      <c r="K107" s="1026"/>
      <c r="L107" s="1027"/>
      <c r="M107" s="2043" t="s">
        <v>529</v>
      </c>
      <c r="N107" s="2043"/>
      <c r="O107" s="431" t="s">
        <v>743</v>
      </c>
      <c r="P107" s="431"/>
      <c r="Q107" s="431"/>
      <c r="R107" s="2065"/>
      <c r="S107" s="2065"/>
      <c r="T107" s="2065"/>
      <c r="U107" s="2065"/>
      <c r="V107" s="2065"/>
      <c r="W107" s="2065"/>
      <c r="X107" s="431" t="s">
        <v>744</v>
      </c>
      <c r="Y107" s="431"/>
      <c r="Z107" s="431"/>
      <c r="AA107" s="2065"/>
      <c r="AB107" s="2065"/>
      <c r="AC107" s="2065"/>
      <c r="AD107" s="2065"/>
      <c r="AE107" s="2065"/>
      <c r="AF107" s="2065"/>
      <c r="AG107" s="2065"/>
      <c r="AH107" s="2065"/>
      <c r="AI107" s="2065"/>
      <c r="AJ107" s="2065"/>
      <c r="AK107" s="352"/>
      <c r="AL107" s="378"/>
      <c r="AM107" s="378"/>
    </row>
    <row r="108" spans="1:39" s="360" customFormat="1" ht="20.100000000000001" customHeight="1">
      <c r="A108" s="1029"/>
      <c r="B108" s="2064"/>
      <c r="C108" s="1025" t="s">
        <v>808</v>
      </c>
      <c r="D108" s="1026"/>
      <c r="E108" s="1026"/>
      <c r="F108" s="1026"/>
      <c r="G108" s="1026"/>
      <c r="H108" s="1026"/>
      <c r="I108" s="1026"/>
      <c r="J108" s="1026"/>
      <c r="K108" s="1026"/>
      <c r="L108" s="1027"/>
      <c r="M108" s="2043" t="s">
        <v>529</v>
      </c>
      <c r="N108" s="2043"/>
      <c r="O108" s="431" t="s">
        <v>743</v>
      </c>
      <c r="P108" s="431"/>
      <c r="Q108" s="431"/>
      <c r="R108" s="2065"/>
      <c r="S108" s="2065"/>
      <c r="T108" s="2065"/>
      <c r="U108" s="2065"/>
      <c r="V108" s="2065"/>
      <c r="W108" s="2065"/>
      <c r="X108" s="431" t="s">
        <v>744</v>
      </c>
      <c r="Y108" s="431"/>
      <c r="Z108" s="431"/>
      <c r="AA108" s="2065"/>
      <c r="AB108" s="2065"/>
      <c r="AC108" s="2065"/>
      <c r="AD108" s="2065"/>
      <c r="AE108" s="2065"/>
      <c r="AF108" s="2065"/>
      <c r="AG108" s="2065"/>
      <c r="AH108" s="2065"/>
      <c r="AI108" s="2065"/>
      <c r="AJ108" s="2065"/>
      <c r="AK108" s="352"/>
      <c r="AL108" s="378"/>
      <c r="AM108" s="378"/>
    </row>
    <row r="109" spans="1:39" s="360" customFormat="1" ht="20.100000000000001" customHeight="1">
      <c r="A109" s="1029"/>
      <c r="B109" s="2064"/>
      <c r="C109" s="2065" t="s">
        <v>809</v>
      </c>
      <c r="D109" s="2065"/>
      <c r="E109" s="2065"/>
      <c r="F109" s="2065"/>
      <c r="G109" s="2065"/>
      <c r="H109" s="2065"/>
      <c r="I109" s="2065"/>
      <c r="J109" s="2065"/>
      <c r="K109" s="2065"/>
      <c r="L109" s="2065"/>
      <c r="M109" s="2043" t="s">
        <v>529</v>
      </c>
      <c r="N109" s="2043"/>
      <c r="O109" s="431" t="s">
        <v>743</v>
      </c>
      <c r="P109" s="431"/>
      <c r="Q109" s="431"/>
      <c r="R109" s="2065"/>
      <c r="S109" s="2065"/>
      <c r="T109" s="2065"/>
      <c r="U109" s="2065"/>
      <c r="V109" s="2065"/>
      <c r="W109" s="2065"/>
      <c r="X109" s="431" t="s">
        <v>744</v>
      </c>
      <c r="Y109" s="431"/>
      <c r="Z109" s="431"/>
      <c r="AA109" s="2065"/>
      <c r="AB109" s="2065"/>
      <c r="AC109" s="2065"/>
      <c r="AD109" s="2065"/>
      <c r="AE109" s="2065"/>
      <c r="AF109" s="2065"/>
      <c r="AG109" s="2065"/>
      <c r="AH109" s="2065"/>
      <c r="AI109" s="2065"/>
      <c r="AJ109" s="2065"/>
      <c r="AK109" s="352"/>
      <c r="AL109" s="378"/>
      <c r="AM109" s="378"/>
    </row>
    <row r="110" spans="1:39" s="360" customFormat="1" ht="20.100000000000001" customHeight="1">
      <c r="A110" s="1029"/>
      <c r="B110" s="2064"/>
      <c r="C110" s="2065"/>
      <c r="D110" s="2065"/>
      <c r="E110" s="2065"/>
      <c r="F110" s="2065"/>
      <c r="G110" s="2065"/>
      <c r="H110" s="2065"/>
      <c r="I110" s="2065"/>
      <c r="J110" s="2065"/>
      <c r="K110" s="2065"/>
      <c r="L110" s="2065"/>
      <c r="M110" s="2043"/>
      <c r="N110" s="2043"/>
      <c r="O110" s="431" t="s">
        <v>743</v>
      </c>
      <c r="P110" s="431"/>
      <c r="Q110" s="431"/>
      <c r="R110" s="2065"/>
      <c r="S110" s="2065"/>
      <c r="T110" s="2065"/>
      <c r="U110" s="2065"/>
      <c r="V110" s="2065"/>
      <c r="W110" s="2065"/>
      <c r="X110" s="431" t="s">
        <v>744</v>
      </c>
      <c r="Y110" s="431"/>
      <c r="Z110" s="431"/>
      <c r="AA110" s="2065"/>
      <c r="AB110" s="2065"/>
      <c r="AC110" s="2065"/>
      <c r="AD110" s="2065"/>
      <c r="AE110" s="2065"/>
      <c r="AF110" s="2065"/>
      <c r="AG110" s="2065"/>
      <c r="AH110" s="2065"/>
      <c r="AI110" s="2065"/>
      <c r="AJ110" s="2065"/>
      <c r="AK110" s="352"/>
      <c r="AL110" s="378"/>
      <c r="AM110" s="378"/>
    </row>
    <row r="111" spans="1:39" s="360" customFormat="1" ht="20.100000000000001" customHeight="1">
      <c r="A111" s="1029"/>
      <c r="B111" s="2064"/>
      <c r="C111" s="2065"/>
      <c r="D111" s="2065"/>
      <c r="E111" s="2065"/>
      <c r="F111" s="2065"/>
      <c r="G111" s="2065"/>
      <c r="H111" s="2065"/>
      <c r="I111" s="2065"/>
      <c r="J111" s="2065"/>
      <c r="K111" s="2065"/>
      <c r="L111" s="2065"/>
      <c r="M111" s="2043"/>
      <c r="N111" s="2043"/>
      <c r="O111" s="431" t="s">
        <v>743</v>
      </c>
      <c r="P111" s="431"/>
      <c r="Q111" s="431"/>
      <c r="R111" s="2065"/>
      <c r="S111" s="2065"/>
      <c r="T111" s="2065"/>
      <c r="U111" s="2065"/>
      <c r="V111" s="2065"/>
      <c r="W111" s="2065"/>
      <c r="X111" s="431" t="s">
        <v>744</v>
      </c>
      <c r="Y111" s="431"/>
      <c r="Z111" s="431"/>
      <c r="AA111" s="2065"/>
      <c r="AB111" s="2065"/>
      <c r="AC111" s="2065"/>
      <c r="AD111" s="2065"/>
      <c r="AE111" s="2065"/>
      <c r="AF111" s="2065"/>
      <c r="AG111" s="2065"/>
      <c r="AH111" s="2065"/>
      <c r="AI111" s="2065"/>
      <c r="AJ111" s="2065"/>
      <c r="AK111" s="352"/>
      <c r="AL111" s="378"/>
      <c r="AM111" s="378"/>
    </row>
    <row r="112" spans="1:39" s="360" customFormat="1" ht="20.100000000000001" customHeight="1">
      <c r="A112" s="1029"/>
      <c r="B112" s="2064"/>
      <c r="C112" s="2074" t="s">
        <v>810</v>
      </c>
      <c r="D112" s="2074"/>
      <c r="E112" s="2074"/>
      <c r="F112" s="2074"/>
      <c r="G112" s="2074"/>
      <c r="H112" s="2074"/>
      <c r="I112" s="2074"/>
      <c r="J112" s="2074"/>
      <c r="K112" s="2074"/>
      <c r="L112" s="2074"/>
      <c r="M112" s="2043" t="s">
        <v>529</v>
      </c>
      <c r="N112" s="2043"/>
      <c r="O112" s="1025" t="s">
        <v>811</v>
      </c>
      <c r="P112" s="1026"/>
      <c r="Q112" s="1026"/>
      <c r="R112" s="1026"/>
      <c r="S112" s="1026"/>
      <c r="T112" s="1026"/>
      <c r="U112" s="1027"/>
      <c r="V112" s="2043" t="s">
        <v>529</v>
      </c>
      <c r="W112" s="2043"/>
      <c r="X112" s="1025" t="s">
        <v>812</v>
      </c>
      <c r="Y112" s="1026"/>
      <c r="Z112" s="1026"/>
      <c r="AA112" s="1026"/>
      <c r="AB112" s="1026"/>
      <c r="AC112" s="1026"/>
      <c r="AD112" s="1026"/>
      <c r="AE112" s="1026"/>
      <c r="AF112" s="1026"/>
      <c r="AG112" s="1026"/>
      <c r="AH112" s="1027"/>
      <c r="AI112" s="2043" t="s">
        <v>529</v>
      </c>
      <c r="AJ112" s="2043"/>
      <c r="AK112" s="352"/>
      <c r="AL112" s="378"/>
      <c r="AM112" s="378"/>
    </row>
    <row r="113" spans="1:39" s="360" customFormat="1" ht="20.100000000000001" customHeight="1">
      <c r="A113" s="1029"/>
      <c r="B113" s="2064"/>
      <c r="C113" s="2074"/>
      <c r="D113" s="2074"/>
      <c r="E113" s="2074"/>
      <c r="F113" s="2074"/>
      <c r="G113" s="2074"/>
      <c r="H113" s="2074"/>
      <c r="I113" s="2074"/>
      <c r="J113" s="2074"/>
      <c r="K113" s="2074"/>
      <c r="L113" s="2074"/>
      <c r="M113" s="2043"/>
      <c r="N113" s="2043"/>
      <c r="O113" s="1025" t="s">
        <v>813</v>
      </c>
      <c r="P113" s="1026"/>
      <c r="Q113" s="1026"/>
      <c r="R113" s="1026"/>
      <c r="S113" s="1026"/>
      <c r="T113" s="1026"/>
      <c r="U113" s="1027"/>
      <c r="V113" s="2043" t="s">
        <v>529</v>
      </c>
      <c r="W113" s="2043"/>
      <c r="X113" s="432" t="s">
        <v>735</v>
      </c>
      <c r="Y113" s="1025"/>
      <c r="Z113" s="1009" t="s">
        <v>814</v>
      </c>
      <c r="AA113" s="2045"/>
      <c r="AB113" s="2045"/>
      <c r="AC113" s="2045"/>
      <c r="AD113" s="2045"/>
      <c r="AE113" s="2045"/>
      <c r="AF113" s="2045"/>
      <c r="AG113" s="2045"/>
      <c r="AH113" s="2045"/>
      <c r="AI113" s="2045"/>
      <c r="AJ113" s="1010" t="s">
        <v>737</v>
      </c>
      <c r="AK113" s="352"/>
      <c r="AL113" s="378"/>
      <c r="AM113" s="378"/>
    </row>
    <row r="114" spans="1:39" s="360" customFormat="1" ht="20.100000000000001" customHeight="1">
      <c r="A114" s="1029"/>
      <c r="B114" s="2063" t="s">
        <v>815</v>
      </c>
      <c r="C114" s="1025" t="s">
        <v>816</v>
      </c>
      <c r="D114" s="1026"/>
      <c r="E114" s="1026"/>
      <c r="F114" s="1026"/>
      <c r="G114" s="1026"/>
      <c r="H114" s="1026"/>
      <c r="I114" s="1026"/>
      <c r="J114" s="1026"/>
      <c r="K114" s="1026"/>
      <c r="L114" s="1027"/>
      <c r="M114" s="1008"/>
      <c r="N114" s="1010" t="s">
        <v>817</v>
      </c>
      <c r="O114" s="2026" t="s">
        <v>818</v>
      </c>
      <c r="P114" s="2026"/>
      <c r="Q114" s="2026"/>
      <c r="R114" s="2026"/>
      <c r="S114" s="2026"/>
      <c r="T114" s="2026"/>
      <c r="U114" s="2026"/>
      <c r="V114" s="2026"/>
      <c r="W114" s="2026"/>
      <c r="X114" s="2026"/>
      <c r="Y114" s="2026"/>
      <c r="Z114" s="2026"/>
      <c r="AA114" s="2026"/>
      <c r="AB114" s="2026"/>
      <c r="AC114" s="2026"/>
      <c r="AD114" s="2026"/>
      <c r="AE114" s="2026"/>
      <c r="AF114" s="2026"/>
      <c r="AG114" s="2026"/>
      <c r="AH114" s="2026"/>
      <c r="AI114" s="2026"/>
      <c r="AJ114" s="2026"/>
      <c r="AK114" s="352"/>
      <c r="AL114" s="378"/>
      <c r="AM114" s="378"/>
    </row>
    <row r="115" spans="1:39" s="360" customFormat="1" ht="20.100000000000001" customHeight="1">
      <c r="A115" s="1029"/>
      <c r="B115" s="2064"/>
      <c r="C115" s="1025" t="s">
        <v>819</v>
      </c>
      <c r="D115" s="1026"/>
      <c r="E115" s="1026"/>
      <c r="F115" s="1026"/>
      <c r="G115" s="1026"/>
      <c r="H115" s="1026"/>
      <c r="I115" s="1026"/>
      <c r="J115" s="1026"/>
      <c r="K115" s="1026"/>
      <c r="L115" s="1027"/>
      <c r="M115" s="1008"/>
      <c r="N115" s="1010" t="s">
        <v>817</v>
      </c>
      <c r="O115" s="1008" t="s">
        <v>771</v>
      </c>
      <c r="P115" s="2101"/>
      <c r="Q115" s="2101"/>
      <c r="R115" s="2101"/>
      <c r="S115" s="2101"/>
      <c r="T115" s="2101"/>
      <c r="U115" s="2101"/>
      <c r="V115" s="2101"/>
      <c r="W115" s="2101"/>
      <c r="X115" s="2101"/>
      <c r="Y115" s="2101"/>
      <c r="Z115" s="2101"/>
      <c r="AA115" s="2101"/>
      <c r="AB115" s="2101"/>
      <c r="AC115" s="2101"/>
      <c r="AD115" s="2101"/>
      <c r="AE115" s="2101"/>
      <c r="AF115" s="2101"/>
      <c r="AG115" s="2101"/>
      <c r="AH115" s="2101"/>
      <c r="AI115" s="2101"/>
      <c r="AJ115" s="2101"/>
      <c r="AK115" s="352"/>
      <c r="AL115" s="378"/>
      <c r="AM115" s="378"/>
    </row>
    <row r="116" spans="1:39" s="360" customFormat="1" ht="20.100000000000001" customHeight="1">
      <c r="A116" s="1029"/>
      <c r="B116" s="2064"/>
      <c r="C116" s="1025" t="s">
        <v>820</v>
      </c>
      <c r="D116" s="1026"/>
      <c r="E116" s="1026"/>
      <c r="F116" s="1026"/>
      <c r="G116" s="1026"/>
      <c r="H116" s="1026"/>
      <c r="I116" s="1026"/>
      <c r="J116" s="1026"/>
      <c r="K116" s="1026"/>
      <c r="L116" s="1027"/>
      <c r="M116" s="1008"/>
      <c r="N116" s="1010" t="s">
        <v>817</v>
      </c>
      <c r="O116" s="1008" t="s">
        <v>775</v>
      </c>
      <c r="P116" s="2101"/>
      <c r="Q116" s="2101"/>
      <c r="R116" s="2101"/>
      <c r="S116" s="2101"/>
      <c r="T116" s="2101"/>
      <c r="U116" s="2101"/>
      <c r="V116" s="2101"/>
      <c r="W116" s="2101"/>
      <c r="X116" s="2101"/>
      <c r="Y116" s="2101"/>
      <c r="Z116" s="2101"/>
      <c r="AA116" s="2101"/>
      <c r="AB116" s="2101"/>
      <c r="AC116" s="2101"/>
      <c r="AD116" s="2101"/>
      <c r="AE116" s="2101"/>
      <c r="AF116" s="2101"/>
      <c r="AG116" s="2101"/>
      <c r="AH116" s="2101"/>
      <c r="AI116" s="2101"/>
      <c r="AJ116" s="2101"/>
      <c r="AK116" s="352"/>
      <c r="AL116" s="378"/>
      <c r="AM116" s="378"/>
    </row>
    <row r="117" spans="1:39" s="360" customFormat="1" ht="20.100000000000001" customHeight="1">
      <c r="A117" s="1029"/>
      <c r="B117" s="2064"/>
      <c r="C117" s="1025" t="s">
        <v>821</v>
      </c>
      <c r="D117" s="1026"/>
      <c r="E117" s="1026"/>
      <c r="F117" s="1026"/>
      <c r="G117" s="1026"/>
      <c r="H117" s="1026"/>
      <c r="I117" s="1026"/>
      <c r="J117" s="1026"/>
      <c r="K117" s="1026"/>
      <c r="L117" s="1027"/>
      <c r="M117" s="2102" t="s">
        <v>2114</v>
      </c>
      <c r="N117" s="2102"/>
      <c r="O117" s="1008" t="s">
        <v>776</v>
      </c>
      <c r="P117" s="2101"/>
      <c r="Q117" s="2101"/>
      <c r="R117" s="2101"/>
      <c r="S117" s="2101"/>
      <c r="T117" s="2101"/>
      <c r="U117" s="2101"/>
      <c r="V117" s="2101"/>
      <c r="W117" s="2101"/>
      <c r="X117" s="2101"/>
      <c r="Y117" s="2101"/>
      <c r="Z117" s="2101"/>
      <c r="AA117" s="2101"/>
      <c r="AB117" s="2101"/>
      <c r="AC117" s="2101"/>
      <c r="AD117" s="2101"/>
      <c r="AE117" s="2101"/>
      <c r="AF117" s="2101"/>
      <c r="AG117" s="2101"/>
      <c r="AH117" s="2101"/>
      <c r="AI117" s="2101"/>
      <c r="AJ117" s="2101"/>
      <c r="AK117" s="352"/>
      <c r="AL117" s="378"/>
      <c r="AM117" s="378"/>
    </row>
    <row r="118" spans="1:39" s="360" customFormat="1" ht="20.100000000000001" customHeight="1">
      <c r="A118" s="1029"/>
      <c r="B118" s="2064"/>
      <c r="C118" s="1025" t="s">
        <v>822</v>
      </c>
      <c r="D118" s="1026"/>
      <c r="E118" s="1026"/>
      <c r="F118" s="1026"/>
      <c r="G118" s="1026"/>
      <c r="H118" s="1026"/>
      <c r="I118" s="1026"/>
      <c r="J118" s="1026"/>
      <c r="K118" s="1026"/>
      <c r="L118" s="1027"/>
      <c r="M118" s="1008"/>
      <c r="N118" s="1010" t="s">
        <v>817</v>
      </c>
      <c r="O118" s="1008" t="s">
        <v>778</v>
      </c>
      <c r="P118" s="2101"/>
      <c r="Q118" s="2101"/>
      <c r="R118" s="2101"/>
      <c r="S118" s="2101"/>
      <c r="T118" s="2101"/>
      <c r="U118" s="2101"/>
      <c r="V118" s="2101"/>
      <c r="W118" s="2101"/>
      <c r="X118" s="2101"/>
      <c r="Y118" s="2101"/>
      <c r="Z118" s="2101"/>
      <c r="AA118" s="2101"/>
      <c r="AB118" s="2101"/>
      <c r="AC118" s="2101"/>
      <c r="AD118" s="2101"/>
      <c r="AE118" s="2101"/>
      <c r="AF118" s="2101"/>
      <c r="AG118" s="2101"/>
      <c r="AH118" s="2101"/>
      <c r="AI118" s="2101"/>
      <c r="AJ118" s="2101"/>
      <c r="AK118" s="352"/>
      <c r="AL118" s="378"/>
      <c r="AM118" s="378"/>
    </row>
    <row r="119" spans="1:39" s="360" customFormat="1" ht="14.1" customHeight="1">
      <c r="A119" s="1029"/>
      <c r="B119" s="2064"/>
      <c r="C119" s="2065" t="s">
        <v>823</v>
      </c>
      <c r="D119" s="2065"/>
      <c r="E119" s="2065"/>
      <c r="F119" s="2065"/>
      <c r="G119" s="2065"/>
      <c r="H119" s="2065"/>
      <c r="I119" s="2065"/>
      <c r="J119" s="2065"/>
      <c r="K119" s="2065"/>
      <c r="L119" s="2065"/>
      <c r="M119" s="2102" t="s">
        <v>2114</v>
      </c>
      <c r="N119" s="2102"/>
      <c r="O119" s="1005" t="s">
        <v>759</v>
      </c>
      <c r="P119" s="397"/>
      <c r="Q119" s="397"/>
      <c r="R119" s="397"/>
      <c r="S119" s="397"/>
      <c r="T119" s="397"/>
      <c r="U119" s="397"/>
      <c r="V119" s="397"/>
      <c r="W119" s="997"/>
      <c r="X119" s="997"/>
      <c r="Y119" s="997"/>
      <c r="Z119" s="997"/>
      <c r="AA119" s="997"/>
      <c r="AB119" s="997"/>
      <c r="AC119" s="997"/>
      <c r="AD119" s="997"/>
      <c r="AE119" s="997"/>
      <c r="AF119" s="997"/>
      <c r="AG119" s="997"/>
      <c r="AH119" s="997"/>
      <c r="AI119" s="997"/>
      <c r="AJ119" s="998"/>
      <c r="AK119" s="352"/>
      <c r="AL119" s="378"/>
      <c r="AM119" s="378"/>
    </row>
    <row r="120" spans="1:39" s="360" customFormat="1" ht="36" customHeight="1">
      <c r="A120" s="1029"/>
      <c r="B120" s="2100"/>
      <c r="C120" s="2065"/>
      <c r="D120" s="2065"/>
      <c r="E120" s="2065"/>
      <c r="F120" s="2065"/>
      <c r="G120" s="2065"/>
      <c r="H120" s="2065"/>
      <c r="I120" s="2065"/>
      <c r="J120" s="2065"/>
      <c r="K120" s="2065"/>
      <c r="L120" s="2065"/>
      <c r="M120" s="2102"/>
      <c r="N120" s="2102"/>
      <c r="O120" s="2071"/>
      <c r="P120" s="2072"/>
      <c r="Q120" s="2072"/>
      <c r="R120" s="2072"/>
      <c r="S120" s="2072"/>
      <c r="T120" s="2072"/>
      <c r="U120" s="2072"/>
      <c r="V120" s="2072"/>
      <c r="W120" s="2072"/>
      <c r="X120" s="2072"/>
      <c r="Y120" s="2072"/>
      <c r="Z120" s="2072"/>
      <c r="AA120" s="2072"/>
      <c r="AB120" s="2072"/>
      <c r="AC120" s="2072"/>
      <c r="AD120" s="2072"/>
      <c r="AE120" s="2072"/>
      <c r="AF120" s="2072"/>
      <c r="AG120" s="2072"/>
      <c r="AH120" s="2072"/>
      <c r="AI120" s="2072"/>
      <c r="AJ120" s="2073"/>
      <c r="AK120" s="352"/>
      <c r="AL120" s="378"/>
      <c r="AM120" s="378"/>
    </row>
    <row r="121" spans="1:39" s="1064" customFormat="1" ht="14.1" customHeight="1">
      <c r="A121" s="2091" t="s">
        <v>1541</v>
      </c>
      <c r="B121" s="2091"/>
      <c r="C121" s="589">
        <v>1</v>
      </c>
      <c r="D121" s="390" t="s">
        <v>1544</v>
      </c>
      <c r="E121" s="390"/>
      <c r="F121" s="390"/>
      <c r="G121" s="390"/>
      <c r="H121" s="390"/>
      <c r="I121" s="390"/>
      <c r="J121" s="390"/>
      <c r="K121" s="390"/>
      <c r="L121" s="390"/>
      <c r="M121" s="390"/>
      <c r="N121" s="390"/>
      <c r="O121" s="390"/>
      <c r="P121" s="390"/>
      <c r="Q121" s="390"/>
      <c r="R121" s="390"/>
      <c r="S121" s="390"/>
      <c r="T121" s="390"/>
      <c r="U121" s="390"/>
      <c r="V121" s="390"/>
      <c r="W121" s="390"/>
      <c r="X121" s="390"/>
      <c r="Y121" s="390"/>
      <c r="Z121" s="390"/>
      <c r="AA121" s="390"/>
      <c r="AB121" s="390"/>
      <c r="AC121" s="390"/>
      <c r="AD121" s="390"/>
      <c r="AE121" s="390"/>
      <c r="AF121" s="378"/>
      <c r="AG121" s="378"/>
      <c r="AH121" s="378"/>
      <c r="AI121" s="378"/>
      <c r="AJ121" s="378"/>
      <c r="AK121" s="378"/>
      <c r="AL121" s="378"/>
      <c r="AM121" s="378"/>
    </row>
    <row r="122" spans="1:39" s="1064" customFormat="1" ht="14.1" customHeight="1">
      <c r="A122" s="763"/>
      <c r="B122" s="390"/>
      <c r="C122" s="589">
        <v>2</v>
      </c>
      <c r="D122" s="390" t="s">
        <v>1545</v>
      </c>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390"/>
      <c r="AA122" s="390"/>
      <c r="AB122" s="390"/>
      <c r="AC122" s="390"/>
      <c r="AD122" s="390"/>
      <c r="AE122" s="390"/>
      <c r="AF122" s="378"/>
      <c r="AG122" s="378"/>
      <c r="AH122" s="378"/>
      <c r="AI122" s="378"/>
      <c r="AJ122" s="378"/>
      <c r="AK122" s="378"/>
      <c r="AL122" s="378"/>
      <c r="AM122" s="378"/>
    </row>
    <row r="123" spans="1:39" s="1064" customFormat="1" ht="14.1" customHeight="1">
      <c r="A123" s="763"/>
      <c r="B123" s="390"/>
      <c r="C123" s="589">
        <v>3</v>
      </c>
      <c r="D123" s="390" t="s">
        <v>1546</v>
      </c>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390"/>
      <c r="AA123" s="390"/>
      <c r="AB123" s="390"/>
      <c r="AC123" s="390"/>
      <c r="AD123" s="390"/>
      <c r="AE123" s="390"/>
      <c r="AF123" s="378"/>
      <c r="AG123" s="378"/>
      <c r="AH123" s="378"/>
      <c r="AI123" s="378"/>
      <c r="AJ123" s="378"/>
      <c r="AK123" s="378"/>
      <c r="AL123" s="378"/>
      <c r="AM123" s="378"/>
    </row>
    <row r="124" spans="1:39" s="360" customFormat="1" ht="9.6" customHeight="1">
      <c r="A124" s="1029"/>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c r="AI124" s="352"/>
      <c r="AJ124" s="352"/>
      <c r="AK124" s="352"/>
      <c r="AL124" s="378"/>
      <c r="AM124" s="378"/>
    </row>
    <row r="125" spans="1:39" s="520" customFormat="1" ht="18" customHeight="1">
      <c r="A125" s="760"/>
      <c r="B125" s="433" t="s">
        <v>770</v>
      </c>
      <c r="C125" s="459"/>
      <c r="D125" s="459"/>
      <c r="E125" s="459"/>
      <c r="F125" s="459"/>
      <c r="G125" s="459"/>
      <c r="H125" s="459"/>
      <c r="I125" s="459"/>
      <c r="J125" s="459"/>
      <c r="K125" s="459"/>
      <c r="L125" s="459"/>
      <c r="M125" s="459"/>
      <c r="N125" s="459"/>
      <c r="O125" s="459"/>
      <c r="P125" s="459"/>
      <c r="Q125" s="459"/>
      <c r="R125" s="459"/>
      <c r="S125" s="459"/>
      <c r="T125" s="459"/>
      <c r="U125" s="459"/>
      <c r="V125" s="459"/>
      <c r="W125" s="459"/>
      <c r="X125" s="459"/>
      <c r="Y125" s="459"/>
      <c r="Z125" s="459"/>
      <c r="AA125" s="459"/>
      <c r="AB125" s="459"/>
      <c r="AC125" s="459"/>
      <c r="AD125" s="459"/>
      <c r="AE125" s="459"/>
      <c r="AF125" s="459"/>
      <c r="AG125" s="459"/>
      <c r="AH125" s="459"/>
      <c r="AI125" s="459"/>
      <c r="AJ125" s="459"/>
      <c r="AK125" s="459"/>
      <c r="AL125" s="390"/>
      <c r="AM125" s="390"/>
    </row>
    <row r="126" spans="1:39" s="491" customFormat="1" ht="24" customHeight="1">
      <c r="A126" s="760"/>
      <c r="B126" s="390"/>
      <c r="C126" s="673" t="s">
        <v>771</v>
      </c>
      <c r="D126" s="2092" t="s">
        <v>2039</v>
      </c>
      <c r="E126" s="2092"/>
      <c r="F126" s="2092"/>
      <c r="G126" s="2092"/>
      <c r="H126" s="2092"/>
      <c r="I126" s="2092"/>
      <c r="J126" s="2092"/>
      <c r="K126" s="2092"/>
      <c r="L126" s="2092"/>
      <c r="M126" s="2092"/>
      <c r="N126" s="2092"/>
      <c r="O126" s="2092"/>
      <c r="P126" s="2092"/>
      <c r="Q126" s="2092"/>
      <c r="R126" s="2092"/>
      <c r="S126" s="2092"/>
      <c r="T126" s="2092"/>
      <c r="U126" s="2092"/>
      <c r="V126" s="2092"/>
      <c r="W126" s="2092"/>
      <c r="X126" s="2092"/>
      <c r="Y126" s="2092"/>
      <c r="Z126" s="2092"/>
      <c r="AA126" s="2092"/>
      <c r="AB126" s="2092"/>
      <c r="AC126" s="2092"/>
      <c r="AD126" s="462" t="s">
        <v>736</v>
      </c>
      <c r="AE126" s="2093" t="s">
        <v>558</v>
      </c>
      <c r="AF126" s="2093"/>
      <c r="AG126" s="2093"/>
      <c r="AH126" s="2093"/>
      <c r="AI126" s="2093"/>
      <c r="AJ126" s="462" t="s">
        <v>737</v>
      </c>
      <c r="AL126" s="390"/>
      <c r="AM126" s="390"/>
    </row>
    <row r="127" spans="1:39" s="491" customFormat="1" ht="7.8" customHeight="1">
      <c r="A127" s="760"/>
      <c r="B127" s="390"/>
      <c r="C127" s="673"/>
      <c r="D127" s="1014"/>
      <c r="E127" s="1014"/>
      <c r="F127" s="1014"/>
      <c r="G127" s="1014"/>
      <c r="H127" s="1014"/>
      <c r="I127" s="1014"/>
      <c r="J127" s="1014"/>
      <c r="K127" s="1014"/>
      <c r="L127" s="1014"/>
      <c r="M127" s="1014"/>
      <c r="N127" s="1014"/>
      <c r="O127" s="1014"/>
      <c r="P127" s="1014"/>
      <c r="Q127" s="1014"/>
      <c r="R127" s="1014"/>
      <c r="S127" s="1014"/>
      <c r="T127" s="1014"/>
      <c r="U127" s="1014"/>
      <c r="V127" s="1014"/>
      <c r="W127" s="1014"/>
      <c r="X127" s="1014"/>
      <c r="Y127" s="1014"/>
      <c r="Z127" s="1014"/>
      <c r="AA127" s="1014"/>
      <c r="AB127" s="1014"/>
      <c r="AC127" s="1014"/>
      <c r="AD127" s="462"/>
      <c r="AE127" s="810"/>
      <c r="AF127" s="810"/>
      <c r="AG127" s="810"/>
      <c r="AH127" s="810"/>
      <c r="AI127" s="810"/>
      <c r="AJ127" s="462"/>
      <c r="AL127" s="390"/>
      <c r="AM127" s="390"/>
    </row>
    <row r="128" spans="1:39" s="783" customFormat="1" ht="20.100000000000001" customHeight="1">
      <c r="A128" s="760" t="s">
        <v>279</v>
      </c>
      <c r="B128" s="421" t="s">
        <v>1909</v>
      </c>
      <c r="C128" s="421"/>
      <c r="E128" s="421"/>
      <c r="F128" s="421"/>
      <c r="G128" s="421"/>
      <c r="H128" s="421"/>
      <c r="I128" s="421"/>
      <c r="J128" s="421"/>
      <c r="K128" s="421"/>
      <c r="L128" s="421"/>
      <c r="M128" s="421"/>
      <c r="N128" s="421"/>
      <c r="O128" s="421"/>
      <c r="P128" s="421"/>
      <c r="Q128" s="421"/>
      <c r="R128" s="421"/>
      <c r="S128" s="421"/>
      <c r="T128" s="421"/>
      <c r="U128" s="421"/>
      <c r="V128" s="421"/>
      <c r="W128" s="421"/>
      <c r="X128" s="421"/>
      <c r="Y128" s="421"/>
      <c r="Z128" s="421"/>
      <c r="AA128" s="421"/>
      <c r="AB128" s="421"/>
      <c r="AC128" s="421"/>
      <c r="AD128" s="421"/>
      <c r="AE128" s="421"/>
      <c r="AF128" s="421"/>
      <c r="AG128" s="421"/>
      <c r="AH128" s="421"/>
      <c r="AI128" s="421"/>
      <c r="AJ128" s="421"/>
      <c r="AK128" s="421"/>
      <c r="AL128" s="390"/>
      <c r="AM128" s="390"/>
    </row>
    <row r="129" spans="1:39" s="360" customFormat="1" ht="18" customHeight="1">
      <c r="A129" s="768"/>
      <c r="B129" s="1080" t="s">
        <v>727</v>
      </c>
      <c r="C129" s="1081"/>
      <c r="D129" s="1081"/>
      <c r="E129" s="1081"/>
      <c r="F129" s="1081"/>
      <c r="G129" s="1082"/>
      <c r="H129" s="2094" t="s">
        <v>824</v>
      </c>
      <c r="I129" s="2095"/>
      <c r="J129" s="1080" t="s">
        <v>741</v>
      </c>
      <c r="K129" s="1081"/>
      <c r="L129" s="1081"/>
      <c r="M129" s="1081"/>
      <c r="N129" s="1081"/>
      <c r="O129" s="1081"/>
      <c r="P129" s="1081"/>
      <c r="Q129" s="1081"/>
      <c r="R129" s="1081"/>
      <c r="S129" s="1081"/>
      <c r="T129" s="1081"/>
      <c r="U129" s="1081"/>
      <c r="V129" s="1081"/>
      <c r="W129" s="1081"/>
      <c r="X129" s="1081"/>
      <c r="Y129" s="1081"/>
      <c r="Z129" s="1081"/>
      <c r="AA129" s="1081"/>
      <c r="AB129" s="1081"/>
      <c r="AC129" s="1081"/>
      <c r="AD129" s="1081"/>
      <c r="AE129" s="1081"/>
      <c r="AF129" s="1081"/>
      <c r="AG129" s="1081"/>
      <c r="AH129" s="1081"/>
      <c r="AI129" s="1081"/>
      <c r="AJ129" s="1082"/>
      <c r="AK129" s="352"/>
      <c r="AL129" s="378"/>
      <c r="AM129" s="378"/>
    </row>
    <row r="130" spans="1:39" s="360" customFormat="1" ht="13.95" customHeight="1">
      <c r="A130" s="768"/>
      <c r="B130" s="2096" t="s">
        <v>1891</v>
      </c>
      <c r="C130" s="2076"/>
      <c r="D130" s="2076"/>
      <c r="E130" s="2076"/>
      <c r="F130" s="2076"/>
      <c r="G130" s="2077"/>
      <c r="H130" s="2081" t="s">
        <v>529</v>
      </c>
      <c r="I130" s="2082"/>
      <c r="J130" s="746" t="s">
        <v>825</v>
      </c>
      <c r="K130" s="516"/>
      <c r="L130" s="516"/>
      <c r="M130" s="516"/>
      <c r="N130" s="516"/>
      <c r="O130" s="516"/>
      <c r="P130" s="516"/>
      <c r="Q130" s="516"/>
      <c r="R130" s="516"/>
      <c r="S130" s="516"/>
      <c r="T130" s="516"/>
      <c r="U130" s="516"/>
      <c r="V130" s="516"/>
      <c r="W130" s="516"/>
      <c r="X130" s="516"/>
      <c r="Y130" s="516"/>
      <c r="Z130" s="516"/>
      <c r="AA130" s="516"/>
      <c r="AB130" s="516"/>
      <c r="AC130" s="516"/>
      <c r="AD130" s="516"/>
      <c r="AE130" s="516"/>
      <c r="AF130" s="516"/>
      <c r="AG130" s="516"/>
      <c r="AH130" s="516"/>
      <c r="AI130" s="516"/>
      <c r="AJ130" s="517"/>
      <c r="AK130" s="352"/>
      <c r="AL130" s="378"/>
      <c r="AM130" s="378"/>
    </row>
    <row r="131" spans="1:39" s="360" customFormat="1" ht="20.100000000000001" customHeight="1">
      <c r="A131" s="768"/>
      <c r="B131" s="2078"/>
      <c r="C131" s="2079"/>
      <c r="D131" s="2079"/>
      <c r="E131" s="2079"/>
      <c r="F131" s="2079"/>
      <c r="G131" s="2080"/>
      <c r="H131" s="2083"/>
      <c r="I131" s="2084"/>
      <c r="J131" s="2097"/>
      <c r="K131" s="2098"/>
      <c r="L131" s="2098"/>
      <c r="M131" s="2098"/>
      <c r="N131" s="2098"/>
      <c r="O131" s="2098"/>
      <c r="P131" s="2098"/>
      <c r="Q131" s="2098"/>
      <c r="R131" s="2098"/>
      <c r="S131" s="2098"/>
      <c r="T131" s="2098"/>
      <c r="U131" s="2098"/>
      <c r="V131" s="2098"/>
      <c r="W131" s="2098"/>
      <c r="X131" s="2098"/>
      <c r="Y131" s="2098"/>
      <c r="Z131" s="2098"/>
      <c r="AA131" s="2098"/>
      <c r="AB131" s="2098"/>
      <c r="AC131" s="2098"/>
      <c r="AD131" s="2098"/>
      <c r="AE131" s="2098"/>
      <c r="AF131" s="2098"/>
      <c r="AG131" s="2098"/>
      <c r="AH131" s="2098"/>
      <c r="AI131" s="2098"/>
      <c r="AJ131" s="2099"/>
      <c r="AK131" s="352"/>
      <c r="AL131" s="378"/>
      <c r="AM131" s="378"/>
    </row>
    <row r="132" spans="1:39" s="360" customFormat="1" ht="14.1" customHeight="1">
      <c r="A132" s="768"/>
      <c r="B132" s="2075" t="s">
        <v>826</v>
      </c>
      <c r="C132" s="2076"/>
      <c r="D132" s="2076"/>
      <c r="E132" s="2076"/>
      <c r="F132" s="2076"/>
      <c r="G132" s="2077"/>
      <c r="H132" s="2081" t="s">
        <v>529</v>
      </c>
      <c r="I132" s="2082"/>
      <c r="J132" s="743" t="s">
        <v>827</v>
      </c>
      <c r="K132" s="744"/>
      <c r="L132" s="745"/>
      <c r="M132" s="745"/>
      <c r="N132" s="745"/>
      <c r="O132" s="745"/>
      <c r="P132" s="516"/>
      <c r="Q132" s="516"/>
      <c r="R132" s="516"/>
      <c r="S132" s="516"/>
      <c r="T132" s="516"/>
      <c r="U132" s="516"/>
      <c r="V132" s="516"/>
      <c r="W132" s="516"/>
      <c r="X132" s="516"/>
      <c r="Y132" s="516"/>
      <c r="Z132" s="516"/>
      <c r="AA132" s="516"/>
      <c r="AB132" s="516"/>
      <c r="AC132" s="516"/>
      <c r="AD132" s="516"/>
      <c r="AE132" s="516"/>
      <c r="AF132" s="516"/>
      <c r="AG132" s="516"/>
      <c r="AH132" s="516"/>
      <c r="AI132" s="516"/>
      <c r="AJ132" s="517"/>
      <c r="AK132" s="352"/>
      <c r="AL132" s="378"/>
      <c r="AM132" s="378"/>
    </row>
    <row r="133" spans="1:39" s="360" customFormat="1" ht="36" customHeight="1">
      <c r="A133" s="768"/>
      <c r="B133" s="2078"/>
      <c r="C133" s="2079"/>
      <c r="D133" s="2079"/>
      <c r="E133" s="2079"/>
      <c r="F133" s="2079"/>
      <c r="G133" s="2080"/>
      <c r="H133" s="2083"/>
      <c r="I133" s="2084"/>
      <c r="J133" s="2085"/>
      <c r="K133" s="2086"/>
      <c r="L133" s="2086"/>
      <c r="M133" s="2086"/>
      <c r="N133" s="2086"/>
      <c r="O133" s="2086"/>
      <c r="P133" s="2086"/>
      <c r="Q133" s="2086"/>
      <c r="R133" s="2086"/>
      <c r="S133" s="2086"/>
      <c r="T133" s="2086"/>
      <c r="U133" s="2086"/>
      <c r="V133" s="2086"/>
      <c r="W133" s="2086"/>
      <c r="X133" s="2086"/>
      <c r="Y133" s="2086"/>
      <c r="Z133" s="2086"/>
      <c r="AA133" s="2086"/>
      <c r="AB133" s="2086"/>
      <c r="AC133" s="2086"/>
      <c r="AD133" s="2086"/>
      <c r="AE133" s="2086"/>
      <c r="AF133" s="2086"/>
      <c r="AG133" s="2086"/>
      <c r="AH133" s="2086"/>
      <c r="AI133" s="2086"/>
      <c r="AJ133" s="2087"/>
      <c r="AK133" s="352"/>
      <c r="AL133" s="378"/>
      <c r="AM133" s="378"/>
    </row>
    <row r="134" spans="1:39" s="360" customFormat="1" ht="14.1" customHeight="1">
      <c r="A134" s="768"/>
      <c r="B134" s="2075" t="s">
        <v>828</v>
      </c>
      <c r="C134" s="2076"/>
      <c r="D134" s="2076"/>
      <c r="E134" s="2076"/>
      <c r="F134" s="2076"/>
      <c r="G134" s="2077"/>
      <c r="H134" s="2081" t="s">
        <v>529</v>
      </c>
      <c r="I134" s="2082"/>
      <c r="J134" s="743" t="s">
        <v>759</v>
      </c>
      <c r="K134" s="734"/>
      <c r="L134" s="735"/>
      <c r="M134" s="735"/>
      <c r="N134" s="735"/>
      <c r="O134" s="735"/>
      <c r="P134" s="735"/>
      <c r="Q134" s="735"/>
      <c r="R134" s="735"/>
      <c r="S134" s="735"/>
      <c r="T134" s="734"/>
      <c r="U134" s="734"/>
      <c r="V134" s="734"/>
      <c r="W134" s="734"/>
      <c r="X134" s="734"/>
      <c r="Y134" s="734"/>
      <c r="Z134" s="734"/>
      <c r="AA134" s="734"/>
      <c r="AB134" s="734"/>
      <c r="AC134" s="734"/>
      <c r="AD134" s="734"/>
      <c r="AE134" s="734"/>
      <c r="AF134" s="734"/>
      <c r="AG134" s="734"/>
      <c r="AH134" s="736"/>
      <c r="AI134" s="736"/>
      <c r="AJ134" s="737"/>
      <c r="AK134" s="352"/>
      <c r="AL134" s="378"/>
      <c r="AM134" s="378"/>
    </row>
    <row r="135" spans="1:39" s="360" customFormat="1" ht="36" customHeight="1">
      <c r="A135" s="768"/>
      <c r="B135" s="2078"/>
      <c r="C135" s="2079"/>
      <c r="D135" s="2079"/>
      <c r="E135" s="2079"/>
      <c r="F135" s="2079"/>
      <c r="G135" s="2080"/>
      <c r="H135" s="2083"/>
      <c r="I135" s="2084"/>
      <c r="J135" s="2088"/>
      <c r="K135" s="2089"/>
      <c r="L135" s="2089"/>
      <c r="M135" s="2089"/>
      <c r="N135" s="2089"/>
      <c r="O135" s="2089"/>
      <c r="P135" s="2089"/>
      <c r="Q135" s="2089"/>
      <c r="R135" s="2089"/>
      <c r="S135" s="2089"/>
      <c r="T135" s="2089"/>
      <c r="U135" s="2089"/>
      <c r="V135" s="2089"/>
      <c r="W135" s="2089"/>
      <c r="X135" s="2089"/>
      <c r="Y135" s="2089"/>
      <c r="Z135" s="2089"/>
      <c r="AA135" s="2089"/>
      <c r="AB135" s="2089"/>
      <c r="AC135" s="2089"/>
      <c r="AD135" s="2089"/>
      <c r="AE135" s="2089"/>
      <c r="AF135" s="2089"/>
      <c r="AG135" s="2089"/>
      <c r="AH135" s="2089"/>
      <c r="AI135" s="2089"/>
      <c r="AJ135" s="2090"/>
      <c r="AK135" s="352"/>
      <c r="AL135" s="378"/>
      <c r="AM135" s="378"/>
    </row>
    <row r="136" spans="1:39" s="1064" customFormat="1" ht="28.2" customHeight="1">
      <c r="A136" s="763"/>
      <c r="B136" s="591" t="s">
        <v>829</v>
      </c>
      <c r="C136" s="2106" t="s">
        <v>2192</v>
      </c>
      <c r="D136" s="2106"/>
      <c r="E136" s="2106"/>
      <c r="F136" s="2106"/>
      <c r="G136" s="2106"/>
      <c r="H136" s="2106"/>
      <c r="I136" s="2106"/>
      <c r="J136" s="2106"/>
      <c r="K136" s="2106"/>
      <c r="L136" s="2106"/>
      <c r="M136" s="2106"/>
      <c r="N136" s="2106"/>
      <c r="O136" s="2106"/>
      <c r="P136" s="2106"/>
      <c r="Q136" s="2106"/>
      <c r="R136" s="2106"/>
      <c r="S136" s="2106"/>
      <c r="T136" s="2106"/>
      <c r="U136" s="2106"/>
      <c r="V136" s="2106"/>
      <c r="W136" s="2106"/>
      <c r="X136" s="2106"/>
      <c r="Y136" s="2106"/>
      <c r="Z136" s="2106"/>
      <c r="AA136" s="2106"/>
      <c r="AB136" s="2106"/>
      <c r="AC136" s="2106"/>
      <c r="AD136" s="2106"/>
      <c r="AE136" s="2106"/>
      <c r="AF136" s="2106"/>
      <c r="AG136" s="2106"/>
      <c r="AH136" s="2106"/>
      <c r="AI136" s="2106"/>
      <c r="AJ136" s="1044"/>
      <c r="AL136" s="378"/>
      <c r="AM136" s="378"/>
    </row>
    <row r="137" spans="1:39" s="1064" customFormat="1" ht="16.05" customHeight="1">
      <c r="A137" s="763"/>
      <c r="B137" s="741"/>
      <c r="C137" s="2092" t="s">
        <v>2193</v>
      </c>
      <c r="D137" s="2092"/>
      <c r="E137" s="2092"/>
      <c r="F137" s="2092"/>
      <c r="G137" s="2092"/>
      <c r="H137" s="2092"/>
      <c r="I137" s="2092"/>
      <c r="J137" s="2092"/>
      <c r="K137" s="2092"/>
      <c r="L137" s="2092"/>
      <c r="M137" s="2092"/>
      <c r="N137" s="2092"/>
      <c r="O137" s="2092"/>
      <c r="P137" s="2092"/>
      <c r="Q137" s="2092"/>
      <c r="R137" s="2092"/>
      <c r="S137" s="2092"/>
      <c r="T137" s="2092"/>
      <c r="U137" s="2092"/>
      <c r="V137" s="2092"/>
      <c r="W137" s="2092"/>
      <c r="X137" s="2092"/>
      <c r="Y137" s="2092"/>
      <c r="Z137" s="2092"/>
      <c r="AA137" s="2092"/>
      <c r="AB137" s="2092"/>
      <c r="AC137" s="2092"/>
      <c r="AD137" s="2092"/>
      <c r="AE137" s="2092"/>
      <c r="AF137" s="2092"/>
      <c r="AG137" s="2092"/>
      <c r="AH137" s="2092"/>
      <c r="AI137" s="2092"/>
      <c r="AJ137" s="982"/>
      <c r="AL137" s="378"/>
      <c r="AM137" s="378"/>
    </row>
    <row r="138" spans="1:39" s="1064" customFormat="1" ht="16.05" customHeight="1">
      <c r="A138" s="763"/>
      <c r="B138" s="741"/>
      <c r="C138" s="742"/>
      <c r="D138" s="2092" t="s">
        <v>2191</v>
      </c>
      <c r="E138" s="2092"/>
      <c r="F138" s="2092"/>
      <c r="G138" s="2092"/>
      <c r="H138" s="2092"/>
      <c r="I138" s="2092"/>
      <c r="J138" s="2092"/>
      <c r="K138" s="2092"/>
      <c r="L138" s="2092"/>
      <c r="M138" s="2092"/>
      <c r="N138" s="2092"/>
      <c r="O138" s="2092"/>
      <c r="P138" s="2092"/>
      <c r="Q138" s="2092"/>
      <c r="R138" s="2092"/>
      <c r="S138" s="2092"/>
      <c r="T138" s="2092"/>
      <c r="U138" s="2092"/>
      <c r="V138" s="2092"/>
      <c r="W138" s="2092"/>
      <c r="X138" s="2092"/>
      <c r="Y138" s="2092"/>
      <c r="Z138" s="2092"/>
      <c r="AA138" s="2092"/>
      <c r="AB138" s="2092"/>
      <c r="AC138" s="2092"/>
      <c r="AD138" s="2092"/>
      <c r="AE138" s="2092"/>
      <c r="AF138" s="2092"/>
      <c r="AG138" s="2092"/>
      <c r="AH138" s="2092"/>
      <c r="AI138" s="2092"/>
      <c r="AJ138" s="982"/>
      <c r="AL138" s="378"/>
      <c r="AM138" s="378"/>
    </row>
    <row r="139" spans="1:39" s="1064" customFormat="1" ht="10.8" customHeight="1">
      <c r="A139" s="763"/>
      <c r="B139" s="741"/>
      <c r="C139" s="742"/>
      <c r="D139" s="742"/>
      <c r="E139" s="742"/>
      <c r="F139" s="742"/>
      <c r="G139" s="742"/>
      <c r="H139" s="742"/>
      <c r="I139" s="742"/>
      <c r="J139" s="742"/>
      <c r="K139" s="742"/>
      <c r="L139" s="742"/>
      <c r="M139" s="742"/>
      <c r="N139" s="742"/>
      <c r="O139" s="742"/>
      <c r="P139" s="742"/>
      <c r="Q139" s="742"/>
      <c r="R139" s="742"/>
      <c r="S139" s="742"/>
      <c r="T139" s="742"/>
      <c r="U139" s="742"/>
      <c r="V139" s="742"/>
      <c r="W139" s="742"/>
      <c r="X139" s="742"/>
      <c r="Y139" s="742"/>
      <c r="Z139" s="742"/>
      <c r="AA139" s="742"/>
      <c r="AB139" s="742"/>
      <c r="AC139" s="742"/>
      <c r="AD139" s="742"/>
      <c r="AE139" s="742"/>
      <c r="AF139" s="742"/>
      <c r="AG139" s="742"/>
      <c r="AH139" s="742"/>
      <c r="AI139" s="742"/>
      <c r="AJ139" s="982"/>
      <c r="AL139" s="378"/>
      <c r="AM139" s="378"/>
    </row>
    <row r="140" spans="1:39" s="1064" customFormat="1" ht="18" customHeight="1">
      <c r="A140" s="763"/>
      <c r="B140" s="741"/>
      <c r="C140" s="742"/>
      <c r="D140" s="742"/>
      <c r="E140" s="742"/>
      <c r="F140" s="742"/>
      <c r="G140" s="742"/>
      <c r="H140" s="742"/>
      <c r="I140" s="742"/>
      <c r="J140" s="742"/>
      <c r="K140" s="742"/>
      <c r="L140" s="742"/>
      <c r="M140" s="742"/>
      <c r="N140" s="742"/>
      <c r="O140" s="742"/>
      <c r="P140" s="742"/>
      <c r="Q140" s="742"/>
      <c r="R140" s="742"/>
      <c r="S140" s="742"/>
      <c r="T140" s="742"/>
      <c r="U140" s="742"/>
      <c r="V140" s="742"/>
      <c r="W140" s="742"/>
      <c r="X140" s="742"/>
      <c r="Y140" s="742"/>
      <c r="Z140" s="742"/>
      <c r="AA140" s="742"/>
      <c r="AB140" s="592" t="str">
        <f>表紙!D28</f>
        <v>　　　　　　保育所（園）　   　</v>
      </c>
      <c r="AC140" s="742"/>
      <c r="AD140" s="742"/>
      <c r="AE140" s="742"/>
      <c r="AF140" s="742"/>
      <c r="AG140" s="742"/>
      <c r="AH140" s="742"/>
      <c r="AI140" s="742"/>
      <c r="AJ140" s="982"/>
      <c r="AL140" s="378"/>
      <c r="AM140" s="378"/>
    </row>
    <row r="141" spans="1:39" s="351" customFormat="1" ht="20.100000000000001" customHeight="1">
      <c r="A141" s="759" t="s">
        <v>361</v>
      </c>
      <c r="B141" s="349" t="s">
        <v>1896</v>
      </c>
      <c r="C141" s="349"/>
      <c r="E141" s="349"/>
      <c r="F141" s="349"/>
      <c r="G141" s="349"/>
      <c r="H141" s="349"/>
      <c r="I141" s="421" t="s">
        <v>1480</v>
      </c>
      <c r="J141" s="783"/>
      <c r="K141" s="421" t="s">
        <v>1897</v>
      </c>
      <c r="L141" s="783"/>
      <c r="M141" s="783"/>
      <c r="N141" s="569"/>
      <c r="O141" s="569"/>
      <c r="P141" s="569"/>
      <c r="Q141" s="569"/>
      <c r="R141" s="569"/>
      <c r="S141" s="569"/>
      <c r="T141" s="569"/>
      <c r="U141" s="569"/>
      <c r="V141" s="569"/>
      <c r="W141" s="569"/>
      <c r="X141" s="569"/>
      <c r="Y141" s="569"/>
      <c r="Z141" s="569"/>
      <c r="AA141" s="569"/>
      <c r="AB141" s="569"/>
      <c r="AC141" s="569"/>
      <c r="AD141" s="569"/>
      <c r="AE141" s="569"/>
      <c r="AF141" s="569"/>
      <c r="AG141" s="569"/>
      <c r="AH141" s="569"/>
      <c r="AI141" s="569"/>
      <c r="AJ141" s="569"/>
      <c r="AK141" s="349"/>
      <c r="AL141" s="378"/>
      <c r="AM141" s="378"/>
    </row>
    <row r="142" spans="1:39" s="360" customFormat="1" ht="18" customHeight="1">
      <c r="A142" s="1029"/>
      <c r="B142" s="353" t="s">
        <v>727</v>
      </c>
      <c r="C142" s="354"/>
      <c r="D142" s="354"/>
      <c r="E142" s="354"/>
      <c r="F142" s="354"/>
      <c r="G142" s="359"/>
      <c r="H142" s="1978" t="s">
        <v>802</v>
      </c>
      <c r="I142" s="1980"/>
      <c r="J142" s="353" t="s">
        <v>741</v>
      </c>
      <c r="K142" s="354"/>
      <c r="L142" s="354"/>
      <c r="M142" s="354"/>
      <c r="N142" s="354"/>
      <c r="O142" s="354"/>
      <c r="P142" s="354"/>
      <c r="Q142" s="354"/>
      <c r="R142" s="354"/>
      <c r="S142" s="354"/>
      <c r="T142" s="354"/>
      <c r="U142" s="354"/>
      <c r="V142" s="354"/>
      <c r="W142" s="354"/>
      <c r="X142" s="354"/>
      <c r="Y142" s="354"/>
      <c r="Z142" s="354"/>
      <c r="AA142" s="354"/>
      <c r="AB142" s="354"/>
      <c r="AC142" s="354"/>
      <c r="AD142" s="354"/>
      <c r="AE142" s="354"/>
      <c r="AF142" s="354"/>
      <c r="AG142" s="354"/>
      <c r="AH142" s="354"/>
      <c r="AI142" s="354"/>
      <c r="AJ142" s="359"/>
      <c r="AK142" s="352"/>
      <c r="AL142" s="378"/>
      <c r="AM142" s="378"/>
    </row>
    <row r="143" spans="1:39" s="360" customFormat="1" ht="20.100000000000001" customHeight="1">
      <c r="A143" s="1029"/>
      <c r="B143" s="2012" t="s">
        <v>830</v>
      </c>
      <c r="C143" s="2013"/>
      <c r="D143" s="2013"/>
      <c r="E143" s="2013"/>
      <c r="F143" s="2013"/>
      <c r="G143" s="2014"/>
      <c r="H143" s="1992" t="s">
        <v>529</v>
      </c>
      <c r="I143" s="1993"/>
      <c r="J143" s="2103" t="s">
        <v>831</v>
      </c>
      <c r="K143" s="2020" t="s">
        <v>832</v>
      </c>
      <c r="L143" s="2110"/>
      <c r="M143" s="2110"/>
      <c r="N143" s="2110"/>
      <c r="O143" s="2017" t="s">
        <v>833</v>
      </c>
      <c r="P143" s="2103" t="s">
        <v>834</v>
      </c>
      <c r="Q143" s="431" t="s">
        <v>835</v>
      </c>
      <c r="R143" s="431"/>
      <c r="S143" s="431"/>
      <c r="T143" s="2065"/>
      <c r="U143" s="2065"/>
      <c r="V143" s="2065"/>
      <c r="W143" s="2065"/>
      <c r="X143" s="2065"/>
      <c r="Y143" s="2065"/>
      <c r="Z143" s="431" t="s">
        <v>744</v>
      </c>
      <c r="AA143" s="431"/>
      <c r="AB143" s="431"/>
      <c r="AC143" s="2044"/>
      <c r="AD143" s="2045"/>
      <c r="AE143" s="2045"/>
      <c r="AF143" s="2045"/>
      <c r="AG143" s="2045"/>
      <c r="AH143" s="2045"/>
      <c r="AI143" s="2045"/>
      <c r="AJ143" s="2046"/>
      <c r="AK143" s="352"/>
      <c r="AL143" s="378"/>
      <c r="AM143" s="378"/>
    </row>
    <row r="144" spans="1:39" s="360" customFormat="1" ht="20.100000000000001" customHeight="1">
      <c r="A144" s="1029"/>
      <c r="B144" s="2028"/>
      <c r="C144" s="2029"/>
      <c r="D144" s="2029"/>
      <c r="E144" s="2029"/>
      <c r="F144" s="2029"/>
      <c r="G144" s="2030"/>
      <c r="H144" s="2107"/>
      <c r="I144" s="2108"/>
      <c r="J144" s="2104"/>
      <c r="K144" s="2109"/>
      <c r="L144" s="2111"/>
      <c r="M144" s="2111"/>
      <c r="N144" s="2111"/>
      <c r="O144" s="2018"/>
      <c r="P144" s="2104"/>
      <c r="Q144" s="431" t="s">
        <v>835</v>
      </c>
      <c r="R144" s="431"/>
      <c r="S144" s="431"/>
      <c r="T144" s="2065"/>
      <c r="U144" s="2065"/>
      <c r="V144" s="2065"/>
      <c r="W144" s="2065"/>
      <c r="X144" s="2065"/>
      <c r="Y144" s="2065"/>
      <c r="Z144" s="431" t="s">
        <v>744</v>
      </c>
      <c r="AA144" s="431"/>
      <c r="AB144" s="431"/>
      <c r="AC144" s="2044"/>
      <c r="AD144" s="2045"/>
      <c r="AE144" s="2045"/>
      <c r="AF144" s="2045"/>
      <c r="AG144" s="2045"/>
      <c r="AH144" s="2045"/>
      <c r="AI144" s="2045"/>
      <c r="AJ144" s="2046"/>
      <c r="AK144" s="352"/>
      <c r="AL144" s="378"/>
      <c r="AM144" s="378"/>
    </row>
    <row r="145" spans="1:39" s="360" customFormat="1" ht="20.100000000000001" customHeight="1">
      <c r="A145" s="1029"/>
      <c r="B145" s="2028"/>
      <c r="C145" s="2029"/>
      <c r="D145" s="2029"/>
      <c r="E145" s="2029"/>
      <c r="F145" s="2029"/>
      <c r="G145" s="2030"/>
      <c r="H145" s="2107"/>
      <c r="I145" s="2108"/>
      <c r="J145" s="2104"/>
      <c r="K145" s="2109"/>
      <c r="L145" s="2111"/>
      <c r="M145" s="2111"/>
      <c r="N145" s="2111"/>
      <c r="O145" s="2018"/>
      <c r="P145" s="2104"/>
      <c r="Q145" s="431" t="s">
        <v>835</v>
      </c>
      <c r="R145" s="431"/>
      <c r="S145" s="431"/>
      <c r="T145" s="2065"/>
      <c r="U145" s="2065"/>
      <c r="V145" s="2065"/>
      <c r="W145" s="2065"/>
      <c r="X145" s="2065"/>
      <c r="Y145" s="2065"/>
      <c r="Z145" s="431" t="s">
        <v>744</v>
      </c>
      <c r="AA145" s="431"/>
      <c r="AB145" s="431"/>
      <c r="AC145" s="2044"/>
      <c r="AD145" s="2045"/>
      <c r="AE145" s="2045"/>
      <c r="AF145" s="2045"/>
      <c r="AG145" s="2045"/>
      <c r="AH145" s="2045"/>
      <c r="AI145" s="2045"/>
      <c r="AJ145" s="2046"/>
      <c r="AK145" s="352"/>
      <c r="AL145" s="378"/>
      <c r="AM145" s="378"/>
    </row>
    <row r="146" spans="1:39" s="360" customFormat="1" ht="20.100000000000001" customHeight="1">
      <c r="A146" s="1029"/>
      <c r="B146" s="1994"/>
      <c r="C146" s="1995"/>
      <c r="D146" s="1995"/>
      <c r="E146" s="1995"/>
      <c r="F146" s="1995"/>
      <c r="G146" s="1996"/>
      <c r="H146" s="1984"/>
      <c r="I146" s="1985"/>
      <c r="J146" s="2105"/>
      <c r="K146" s="2022"/>
      <c r="L146" s="2112"/>
      <c r="M146" s="2112"/>
      <c r="N146" s="2112"/>
      <c r="O146" s="2019"/>
      <c r="P146" s="2105"/>
      <c r="Q146" s="431" t="s">
        <v>835</v>
      </c>
      <c r="R146" s="431"/>
      <c r="S146" s="431"/>
      <c r="T146" s="2065"/>
      <c r="U146" s="2065"/>
      <c r="V146" s="2065"/>
      <c r="W146" s="2065"/>
      <c r="X146" s="2065"/>
      <c r="Y146" s="2065"/>
      <c r="Z146" s="431" t="s">
        <v>744</v>
      </c>
      <c r="AA146" s="431"/>
      <c r="AB146" s="431"/>
      <c r="AC146" s="2044"/>
      <c r="AD146" s="2045"/>
      <c r="AE146" s="2045"/>
      <c r="AF146" s="2045"/>
      <c r="AG146" s="2045"/>
      <c r="AH146" s="2045"/>
      <c r="AI146" s="2045"/>
      <c r="AJ146" s="2046"/>
      <c r="AK146" s="352"/>
      <c r="AL146" s="378"/>
      <c r="AM146" s="378"/>
    </row>
    <row r="147" spans="1:39" s="360" customFormat="1" ht="14.1" customHeight="1">
      <c r="A147" s="1029"/>
      <c r="B147" s="2012" t="s">
        <v>826</v>
      </c>
      <c r="C147" s="2013"/>
      <c r="D147" s="2013"/>
      <c r="E147" s="2013"/>
      <c r="F147" s="2013"/>
      <c r="G147" s="2014"/>
      <c r="H147" s="1992" t="s">
        <v>529</v>
      </c>
      <c r="I147" s="1993"/>
      <c r="J147" s="1005" t="s">
        <v>827</v>
      </c>
      <c r="K147" s="397"/>
      <c r="L147" s="397"/>
      <c r="M147" s="397"/>
      <c r="N147" s="397"/>
      <c r="O147" s="992"/>
      <c r="P147" s="992"/>
      <c r="Q147" s="992"/>
      <c r="R147" s="992"/>
      <c r="S147" s="992"/>
      <c r="T147" s="992"/>
      <c r="U147" s="992"/>
      <c r="V147" s="992"/>
      <c r="W147" s="992"/>
      <c r="X147" s="992"/>
      <c r="Y147" s="992"/>
      <c r="Z147" s="992"/>
      <c r="AA147" s="992"/>
      <c r="AB147" s="992"/>
      <c r="AC147" s="992"/>
      <c r="AD147" s="992"/>
      <c r="AE147" s="992"/>
      <c r="AF147" s="992"/>
      <c r="AG147" s="992"/>
      <c r="AH147" s="992"/>
      <c r="AI147" s="992"/>
      <c r="AJ147" s="993"/>
      <c r="AK147" s="352"/>
      <c r="AL147" s="378"/>
      <c r="AM147" s="378"/>
    </row>
    <row r="148" spans="1:39" s="360" customFormat="1" ht="36" customHeight="1">
      <c r="A148" s="1029"/>
      <c r="B148" s="1994"/>
      <c r="C148" s="1995"/>
      <c r="D148" s="1995"/>
      <c r="E148" s="1995"/>
      <c r="F148" s="1995"/>
      <c r="G148" s="1996"/>
      <c r="H148" s="1984"/>
      <c r="I148" s="1985"/>
      <c r="J148" s="2071"/>
      <c r="K148" s="2072"/>
      <c r="L148" s="2072"/>
      <c r="M148" s="2072"/>
      <c r="N148" s="2072"/>
      <c r="O148" s="2072"/>
      <c r="P148" s="2072"/>
      <c r="Q148" s="2072"/>
      <c r="R148" s="2072"/>
      <c r="S148" s="2072"/>
      <c r="T148" s="2072"/>
      <c r="U148" s="2072"/>
      <c r="V148" s="2072"/>
      <c r="W148" s="2072"/>
      <c r="X148" s="2072"/>
      <c r="Y148" s="2072"/>
      <c r="Z148" s="2072"/>
      <c r="AA148" s="2072"/>
      <c r="AB148" s="2072"/>
      <c r="AC148" s="2072"/>
      <c r="AD148" s="2072"/>
      <c r="AE148" s="2072"/>
      <c r="AF148" s="2072"/>
      <c r="AG148" s="2072"/>
      <c r="AH148" s="2072"/>
      <c r="AI148" s="2072"/>
      <c r="AJ148" s="2073"/>
      <c r="AK148" s="352"/>
      <c r="AL148" s="378"/>
      <c r="AM148" s="378"/>
    </row>
    <row r="149" spans="1:39" s="1064" customFormat="1" ht="6" customHeight="1">
      <c r="A149" s="2091"/>
      <c r="B149" s="2091"/>
      <c r="C149" s="378"/>
      <c r="D149" s="378"/>
      <c r="E149" s="378"/>
      <c r="F149" s="378"/>
      <c r="G149" s="378"/>
      <c r="H149" s="378"/>
      <c r="I149" s="378"/>
      <c r="J149" s="378"/>
      <c r="K149" s="378"/>
      <c r="L149" s="378"/>
      <c r="M149" s="378"/>
      <c r="N149" s="378"/>
      <c r="O149" s="378"/>
      <c r="P149" s="378"/>
      <c r="Q149" s="378"/>
      <c r="R149" s="378"/>
      <c r="S149" s="378"/>
      <c r="T149" s="378"/>
      <c r="U149" s="378"/>
      <c r="V149" s="378"/>
      <c r="W149" s="378"/>
      <c r="X149" s="378"/>
      <c r="Y149" s="378"/>
      <c r="Z149" s="378"/>
      <c r="AA149" s="378"/>
      <c r="AB149" s="378"/>
      <c r="AC149" s="378"/>
      <c r="AD149" s="378"/>
      <c r="AE149" s="378"/>
      <c r="AF149" s="378"/>
      <c r="AG149" s="378"/>
      <c r="AH149" s="378"/>
      <c r="AI149" s="378"/>
      <c r="AJ149" s="378"/>
      <c r="AK149" s="378"/>
      <c r="AL149" s="378"/>
      <c r="AM149" s="378"/>
    </row>
    <row r="150" spans="1:39" s="1064" customFormat="1" ht="6" customHeight="1">
      <c r="A150" s="1057"/>
      <c r="B150" s="1057"/>
      <c r="C150" s="378"/>
      <c r="D150" s="378"/>
      <c r="E150" s="378"/>
      <c r="F150" s="378"/>
      <c r="G150" s="378"/>
      <c r="H150" s="378"/>
      <c r="I150" s="378"/>
      <c r="J150" s="378"/>
      <c r="K150" s="378"/>
      <c r="L150" s="378"/>
      <c r="M150" s="378"/>
      <c r="N150" s="378"/>
      <c r="O150" s="378"/>
      <c r="P150" s="378"/>
      <c r="Q150" s="378"/>
      <c r="R150" s="378"/>
      <c r="S150" s="378"/>
      <c r="T150" s="378"/>
      <c r="U150" s="378"/>
      <c r="V150" s="378"/>
      <c r="W150" s="378"/>
      <c r="X150" s="378"/>
      <c r="Y150" s="378"/>
      <c r="Z150" s="378"/>
      <c r="AA150" s="378"/>
      <c r="AB150" s="378"/>
      <c r="AC150" s="378"/>
      <c r="AD150" s="378"/>
      <c r="AE150" s="378"/>
      <c r="AF150" s="378"/>
      <c r="AG150" s="378"/>
      <c r="AH150" s="378"/>
      <c r="AI150" s="378"/>
      <c r="AJ150" s="378"/>
      <c r="AK150" s="378"/>
      <c r="AL150" s="378"/>
      <c r="AM150" s="378"/>
    </row>
    <row r="151" spans="1:39" s="351" customFormat="1" ht="20.100000000000001" customHeight="1">
      <c r="A151" s="1058">
        <v>17</v>
      </c>
      <c r="B151" s="349" t="s">
        <v>2009</v>
      </c>
      <c r="C151" s="349"/>
      <c r="D151" s="349"/>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50"/>
      <c r="AL151" s="378"/>
      <c r="AM151" s="378"/>
    </row>
    <row r="152" spans="1:39" s="360" customFormat="1" ht="20.100000000000001" customHeight="1">
      <c r="A152" s="1029"/>
      <c r="B152" s="353" t="s">
        <v>727</v>
      </c>
      <c r="C152" s="354"/>
      <c r="D152" s="354"/>
      <c r="E152" s="354"/>
      <c r="F152" s="354"/>
      <c r="G152" s="354"/>
      <c r="H152" s="354"/>
      <c r="I152" s="354"/>
      <c r="J152" s="354"/>
      <c r="K152" s="354"/>
      <c r="L152" s="359"/>
      <c r="M152" s="1978" t="s">
        <v>824</v>
      </c>
      <c r="N152" s="1980"/>
      <c r="O152" s="353" t="s">
        <v>741</v>
      </c>
      <c r="P152" s="354"/>
      <c r="Q152" s="354"/>
      <c r="R152" s="354"/>
      <c r="S152" s="354"/>
      <c r="T152" s="354"/>
      <c r="U152" s="354"/>
      <c r="V152" s="354"/>
      <c r="W152" s="354"/>
      <c r="X152" s="354"/>
      <c r="Y152" s="354"/>
      <c r="Z152" s="354"/>
      <c r="AA152" s="354"/>
      <c r="AB152" s="354"/>
      <c r="AC152" s="354"/>
      <c r="AD152" s="354"/>
      <c r="AE152" s="354"/>
      <c r="AF152" s="354"/>
      <c r="AG152" s="354"/>
      <c r="AH152" s="354"/>
      <c r="AI152" s="354"/>
      <c r="AJ152" s="359"/>
      <c r="AK152" s="352"/>
      <c r="AL152" s="378"/>
      <c r="AM152" s="378"/>
    </row>
    <row r="153" spans="1:39" s="360" customFormat="1" ht="20.100000000000001" customHeight="1">
      <c r="A153" s="1029"/>
      <c r="B153" s="436" t="s">
        <v>836</v>
      </c>
      <c r="C153" s="1026"/>
      <c r="D153" s="1026"/>
      <c r="E153" s="1026"/>
      <c r="F153" s="1026"/>
      <c r="G153" s="1026"/>
      <c r="H153" s="1026"/>
      <c r="I153" s="1026"/>
      <c r="J153" s="1026"/>
      <c r="K153" s="1026"/>
      <c r="L153" s="1027"/>
      <c r="M153" s="2130" t="s">
        <v>529</v>
      </c>
      <c r="N153" s="2131"/>
      <c r="O153" s="1008"/>
      <c r="P153" s="1009"/>
      <c r="Q153" s="1009"/>
      <c r="R153" s="1009"/>
      <c r="S153" s="1009"/>
      <c r="T153" s="1009"/>
      <c r="U153" s="1009"/>
      <c r="V153" s="1009"/>
      <c r="W153" s="1009"/>
      <c r="X153" s="1009"/>
      <c r="Y153" s="1009"/>
      <c r="Z153" s="1009"/>
      <c r="AA153" s="1009"/>
      <c r="AB153" s="1009"/>
      <c r="AC153" s="1009"/>
      <c r="AD153" s="1009"/>
      <c r="AE153" s="1009"/>
      <c r="AF153" s="1009"/>
      <c r="AG153" s="1009"/>
      <c r="AH153" s="1009"/>
      <c r="AI153" s="1009"/>
      <c r="AJ153" s="1010"/>
      <c r="AK153" s="352"/>
      <c r="AL153" s="378"/>
      <c r="AM153" s="378"/>
    </row>
    <row r="154" spans="1:39" s="360" customFormat="1" ht="20.100000000000001" customHeight="1">
      <c r="A154" s="764"/>
      <c r="B154" s="1005" t="s">
        <v>837</v>
      </c>
      <c r="C154" s="1026"/>
      <c r="D154" s="1026"/>
      <c r="E154" s="1026"/>
      <c r="F154" s="1026"/>
      <c r="G154" s="1026"/>
      <c r="H154" s="1026"/>
      <c r="I154" s="1026"/>
      <c r="J154" s="1026"/>
      <c r="K154" s="1026"/>
      <c r="L154" s="1027"/>
      <c r="M154" s="1026"/>
      <c r="N154" s="1027"/>
      <c r="O154" s="2074" t="s">
        <v>838</v>
      </c>
      <c r="P154" s="2074"/>
      <c r="Q154" s="2074"/>
      <c r="R154" s="2074"/>
      <c r="S154" s="431" t="s">
        <v>839</v>
      </c>
      <c r="T154" s="431"/>
      <c r="U154" s="431"/>
      <c r="V154" s="431"/>
      <c r="W154" s="431"/>
      <c r="X154" s="431"/>
      <c r="Y154" s="2115" t="s">
        <v>840</v>
      </c>
      <c r="Z154" s="2116"/>
      <c r="AA154" s="2116"/>
      <c r="AB154" s="2116"/>
      <c r="AC154" s="2117" t="s">
        <v>841</v>
      </c>
      <c r="AD154" s="2118"/>
      <c r="AE154" s="2118"/>
      <c r="AF154" s="2119"/>
      <c r="AG154" s="2123" t="s">
        <v>842</v>
      </c>
      <c r="AH154" s="2124"/>
      <c r="AI154" s="2124"/>
      <c r="AJ154" s="2125"/>
      <c r="AK154" s="437"/>
      <c r="AL154" s="378"/>
      <c r="AM154" s="378"/>
    </row>
    <row r="155" spans="1:39" s="360" customFormat="1" ht="20.100000000000001" customHeight="1">
      <c r="A155" s="764"/>
      <c r="B155" s="2100"/>
      <c r="C155" s="2129" t="s">
        <v>843</v>
      </c>
      <c r="D155" s="1025" t="s">
        <v>844</v>
      </c>
      <c r="E155" s="1026"/>
      <c r="F155" s="1026"/>
      <c r="G155" s="1026"/>
      <c r="H155" s="1026"/>
      <c r="I155" s="1026"/>
      <c r="J155" s="1026"/>
      <c r="K155" s="1026"/>
      <c r="L155" s="1027"/>
      <c r="M155" s="2130" t="s">
        <v>529</v>
      </c>
      <c r="N155" s="2131"/>
      <c r="O155" s="2074"/>
      <c r="P155" s="2074"/>
      <c r="Q155" s="2074"/>
      <c r="R155" s="2074"/>
      <c r="S155" s="431" t="s">
        <v>845</v>
      </c>
      <c r="T155" s="431"/>
      <c r="U155" s="431" t="s">
        <v>846</v>
      </c>
      <c r="V155" s="431"/>
      <c r="W155" s="431" t="s">
        <v>847</v>
      </c>
      <c r="X155" s="431"/>
      <c r="Y155" s="2116"/>
      <c r="Z155" s="2116"/>
      <c r="AA155" s="2116"/>
      <c r="AB155" s="2116"/>
      <c r="AC155" s="2120"/>
      <c r="AD155" s="2121"/>
      <c r="AE155" s="2121"/>
      <c r="AF155" s="2122"/>
      <c r="AG155" s="2126"/>
      <c r="AH155" s="2127"/>
      <c r="AI155" s="2127"/>
      <c r="AJ155" s="2128"/>
      <c r="AK155" s="437"/>
      <c r="AL155" s="378"/>
      <c r="AM155" s="378"/>
    </row>
    <row r="156" spans="1:39" s="360" customFormat="1" ht="20.100000000000001" customHeight="1">
      <c r="A156" s="764"/>
      <c r="B156" s="2129"/>
      <c r="C156" s="2129"/>
      <c r="D156" s="1025" t="s">
        <v>848</v>
      </c>
      <c r="E156" s="1026"/>
      <c r="F156" s="1026"/>
      <c r="G156" s="1026"/>
      <c r="H156" s="1026"/>
      <c r="I156" s="1026"/>
      <c r="J156" s="1026"/>
      <c r="K156" s="1026"/>
      <c r="L156" s="1027"/>
      <c r="M156" s="1969" t="s">
        <v>529</v>
      </c>
      <c r="N156" s="1970"/>
      <c r="O156" s="2132" t="s">
        <v>530</v>
      </c>
      <c r="P156" s="2133"/>
      <c r="Q156" s="2133"/>
      <c r="R156" s="2131"/>
      <c r="S156" s="2130" t="s">
        <v>529</v>
      </c>
      <c r="T156" s="2131"/>
      <c r="U156" s="2130" t="s">
        <v>529</v>
      </c>
      <c r="V156" s="2131"/>
      <c r="W156" s="2130" t="s">
        <v>529</v>
      </c>
      <c r="X156" s="2131"/>
      <c r="Y156" s="2132" t="s">
        <v>530</v>
      </c>
      <c r="Z156" s="2133"/>
      <c r="AA156" s="2133"/>
      <c r="AB156" s="2131"/>
      <c r="AC156" s="2132" t="s">
        <v>530</v>
      </c>
      <c r="AD156" s="2133"/>
      <c r="AE156" s="2133"/>
      <c r="AF156" s="2131"/>
      <c r="AG156" s="2132" t="s">
        <v>530</v>
      </c>
      <c r="AH156" s="2133"/>
      <c r="AI156" s="2133"/>
      <c r="AJ156" s="2131"/>
      <c r="AK156" s="437"/>
      <c r="AL156" s="378"/>
      <c r="AM156" s="378"/>
    </row>
    <row r="157" spans="1:39" s="360" customFormat="1" ht="20.100000000000001" customHeight="1">
      <c r="A157" s="1029"/>
      <c r="B157" s="1005" t="s">
        <v>849</v>
      </c>
      <c r="C157" s="997"/>
      <c r="D157" s="997"/>
      <c r="E157" s="997"/>
      <c r="F157" s="997"/>
      <c r="G157" s="997"/>
      <c r="H157" s="997"/>
      <c r="I157" s="997"/>
      <c r="J157" s="997"/>
      <c r="K157" s="997"/>
      <c r="L157" s="998"/>
      <c r="M157" s="1026"/>
      <c r="N157" s="1027"/>
      <c r="O157" s="438" t="s">
        <v>850</v>
      </c>
      <c r="P157" s="397"/>
      <c r="Q157" s="397"/>
      <c r="R157" s="397"/>
      <c r="S157" s="397"/>
      <c r="T157" s="397"/>
      <c r="U157" s="397"/>
      <c r="V157" s="397"/>
      <c r="W157" s="397"/>
      <c r="X157" s="397"/>
      <c r="Y157" s="397"/>
      <c r="Z157" s="397"/>
      <c r="AA157" s="397"/>
      <c r="AB157" s="397"/>
      <c r="AC157" s="397"/>
      <c r="AD157" s="397"/>
      <c r="AE157" s="397"/>
      <c r="AF157" s="397"/>
      <c r="AG157" s="397"/>
      <c r="AH157" s="397"/>
      <c r="AI157" s="397"/>
      <c r="AJ157" s="398"/>
      <c r="AK157" s="352"/>
      <c r="AL157" s="378"/>
      <c r="AM157" s="378"/>
    </row>
    <row r="158" spans="1:39" s="360" customFormat="1" ht="20.100000000000001" customHeight="1">
      <c r="A158" s="1029"/>
      <c r="B158" s="2113"/>
      <c r="C158" s="2013" t="s">
        <v>851</v>
      </c>
      <c r="D158" s="2013"/>
      <c r="E158" s="2013"/>
      <c r="F158" s="2013"/>
      <c r="G158" s="2013"/>
      <c r="H158" s="2013"/>
      <c r="I158" s="2013"/>
      <c r="J158" s="2013"/>
      <c r="K158" s="2013"/>
      <c r="L158" s="2014"/>
      <c r="M158" s="1992" t="s">
        <v>529</v>
      </c>
      <c r="N158" s="1993"/>
      <c r="O158" s="2068"/>
      <c r="P158" s="2069"/>
      <c r="Q158" s="2069"/>
      <c r="R158" s="2069"/>
      <c r="S158" s="2069"/>
      <c r="T158" s="2069"/>
      <c r="U158" s="2069"/>
      <c r="V158" s="2069"/>
      <c r="W158" s="2069"/>
      <c r="X158" s="2069"/>
      <c r="Y158" s="2069"/>
      <c r="Z158" s="2069"/>
      <c r="AA158" s="2069"/>
      <c r="AB158" s="2069"/>
      <c r="AC158" s="2069"/>
      <c r="AD158" s="2069"/>
      <c r="AE158" s="2069"/>
      <c r="AF158" s="2069"/>
      <c r="AG158" s="2069"/>
      <c r="AH158" s="2069"/>
      <c r="AI158" s="2069"/>
      <c r="AJ158" s="2070"/>
      <c r="AK158" s="352"/>
      <c r="AL158" s="378"/>
      <c r="AM158" s="378"/>
    </row>
    <row r="159" spans="1:39" s="360" customFormat="1" ht="20.100000000000001" customHeight="1">
      <c r="A159" s="1029"/>
      <c r="B159" s="2113"/>
      <c r="C159" s="1995"/>
      <c r="D159" s="1995"/>
      <c r="E159" s="1995"/>
      <c r="F159" s="1995"/>
      <c r="G159" s="1995"/>
      <c r="H159" s="1995"/>
      <c r="I159" s="1995"/>
      <c r="J159" s="1995"/>
      <c r="K159" s="1995"/>
      <c r="L159" s="1996"/>
      <c r="M159" s="1984"/>
      <c r="N159" s="1985"/>
      <c r="O159" s="2071"/>
      <c r="P159" s="2072"/>
      <c r="Q159" s="2072"/>
      <c r="R159" s="2072"/>
      <c r="S159" s="2072"/>
      <c r="T159" s="2072"/>
      <c r="U159" s="2072"/>
      <c r="V159" s="2072"/>
      <c r="W159" s="2072"/>
      <c r="X159" s="2072"/>
      <c r="Y159" s="2072"/>
      <c r="Z159" s="2072"/>
      <c r="AA159" s="2072"/>
      <c r="AB159" s="2072"/>
      <c r="AC159" s="2072"/>
      <c r="AD159" s="2072"/>
      <c r="AE159" s="2072"/>
      <c r="AF159" s="2072"/>
      <c r="AG159" s="2072"/>
      <c r="AH159" s="2072"/>
      <c r="AI159" s="2072"/>
      <c r="AJ159" s="2073"/>
      <c r="AK159" s="352"/>
      <c r="AL159" s="378"/>
      <c r="AM159" s="378"/>
    </row>
    <row r="160" spans="1:39" s="360" customFormat="1" ht="20.100000000000001" customHeight="1">
      <c r="A160" s="1029"/>
      <c r="B160" s="2113"/>
      <c r="C160" s="2013" t="s">
        <v>852</v>
      </c>
      <c r="D160" s="2013"/>
      <c r="E160" s="2013"/>
      <c r="F160" s="2013"/>
      <c r="G160" s="2013"/>
      <c r="H160" s="2013"/>
      <c r="I160" s="2013"/>
      <c r="J160" s="2013"/>
      <c r="K160" s="2013"/>
      <c r="L160" s="2014"/>
      <c r="M160" s="1992" t="s">
        <v>529</v>
      </c>
      <c r="N160" s="1993"/>
      <c r="O160" s="2068"/>
      <c r="P160" s="2069"/>
      <c r="Q160" s="2069"/>
      <c r="R160" s="2069"/>
      <c r="S160" s="2069"/>
      <c r="T160" s="2069"/>
      <c r="U160" s="2069"/>
      <c r="V160" s="2069"/>
      <c r="W160" s="2069"/>
      <c r="X160" s="2069"/>
      <c r="Y160" s="2069"/>
      <c r="Z160" s="2069"/>
      <c r="AA160" s="2069"/>
      <c r="AB160" s="2069"/>
      <c r="AC160" s="2069"/>
      <c r="AD160" s="2069"/>
      <c r="AE160" s="2069"/>
      <c r="AF160" s="2069"/>
      <c r="AG160" s="2069"/>
      <c r="AH160" s="2069"/>
      <c r="AI160" s="2069"/>
      <c r="AJ160" s="2070"/>
      <c r="AK160" s="352"/>
      <c r="AL160" s="378"/>
      <c r="AM160" s="378"/>
    </row>
    <row r="161" spans="1:39" s="360" customFormat="1" ht="20.100000000000001" customHeight="1">
      <c r="A161" s="1029"/>
      <c r="B161" s="2113"/>
      <c r="C161" s="1995"/>
      <c r="D161" s="1995"/>
      <c r="E161" s="1995"/>
      <c r="F161" s="1995"/>
      <c r="G161" s="1995"/>
      <c r="H161" s="1995"/>
      <c r="I161" s="1995"/>
      <c r="J161" s="1995"/>
      <c r="K161" s="1995"/>
      <c r="L161" s="1996"/>
      <c r="M161" s="1984"/>
      <c r="N161" s="1985"/>
      <c r="O161" s="2071"/>
      <c r="P161" s="2072"/>
      <c r="Q161" s="2072"/>
      <c r="R161" s="2072"/>
      <c r="S161" s="2072"/>
      <c r="T161" s="2072"/>
      <c r="U161" s="2072"/>
      <c r="V161" s="2072"/>
      <c r="W161" s="2072"/>
      <c r="X161" s="2072"/>
      <c r="Y161" s="2072"/>
      <c r="Z161" s="2072"/>
      <c r="AA161" s="2072"/>
      <c r="AB161" s="2072"/>
      <c r="AC161" s="2072"/>
      <c r="AD161" s="2072"/>
      <c r="AE161" s="2072"/>
      <c r="AF161" s="2072"/>
      <c r="AG161" s="2072"/>
      <c r="AH161" s="2072"/>
      <c r="AI161" s="2072"/>
      <c r="AJ161" s="2073"/>
      <c r="AK161" s="352"/>
      <c r="AL161" s="378"/>
      <c r="AM161" s="378"/>
    </row>
    <row r="162" spans="1:39" s="360" customFormat="1" ht="20.100000000000001" customHeight="1">
      <c r="A162" s="1029"/>
      <c r="B162" s="2113"/>
      <c r="C162" s="2013" t="s">
        <v>853</v>
      </c>
      <c r="D162" s="2013"/>
      <c r="E162" s="2013"/>
      <c r="F162" s="2013"/>
      <c r="G162" s="2013"/>
      <c r="H162" s="2013"/>
      <c r="I162" s="2013"/>
      <c r="J162" s="2013"/>
      <c r="K162" s="2013"/>
      <c r="L162" s="2014"/>
      <c r="M162" s="1992" t="s">
        <v>529</v>
      </c>
      <c r="N162" s="1993"/>
      <c r="O162" s="2068"/>
      <c r="P162" s="2069"/>
      <c r="Q162" s="2069"/>
      <c r="R162" s="2069"/>
      <c r="S162" s="2069"/>
      <c r="T162" s="2069"/>
      <c r="U162" s="2069"/>
      <c r="V162" s="2069"/>
      <c r="W162" s="2069"/>
      <c r="X162" s="2069"/>
      <c r="Y162" s="2069"/>
      <c r="Z162" s="2069"/>
      <c r="AA162" s="2069"/>
      <c r="AB162" s="2069"/>
      <c r="AC162" s="2069"/>
      <c r="AD162" s="2069"/>
      <c r="AE162" s="2069"/>
      <c r="AF162" s="2069"/>
      <c r="AG162" s="2069"/>
      <c r="AH162" s="2069"/>
      <c r="AI162" s="2069"/>
      <c r="AJ162" s="2070"/>
      <c r="AK162" s="352"/>
      <c r="AL162" s="378"/>
      <c r="AM162" s="378"/>
    </row>
    <row r="163" spans="1:39" s="360" customFormat="1" ht="20.100000000000001" customHeight="1">
      <c r="A163" s="1029"/>
      <c r="B163" s="2113"/>
      <c r="C163" s="1995"/>
      <c r="D163" s="1995"/>
      <c r="E163" s="1995"/>
      <c r="F163" s="1995"/>
      <c r="G163" s="1995"/>
      <c r="H163" s="1995"/>
      <c r="I163" s="1995"/>
      <c r="J163" s="1995"/>
      <c r="K163" s="1995"/>
      <c r="L163" s="1996"/>
      <c r="M163" s="1984"/>
      <c r="N163" s="1985"/>
      <c r="O163" s="2071"/>
      <c r="P163" s="2072"/>
      <c r="Q163" s="2072"/>
      <c r="R163" s="2072"/>
      <c r="S163" s="2072"/>
      <c r="T163" s="2072"/>
      <c r="U163" s="2072"/>
      <c r="V163" s="2072"/>
      <c r="W163" s="2072"/>
      <c r="X163" s="2072"/>
      <c r="Y163" s="2072"/>
      <c r="Z163" s="2072"/>
      <c r="AA163" s="2072"/>
      <c r="AB163" s="2072"/>
      <c r="AC163" s="2072"/>
      <c r="AD163" s="2072"/>
      <c r="AE163" s="2072"/>
      <c r="AF163" s="2072"/>
      <c r="AG163" s="2072"/>
      <c r="AH163" s="2072"/>
      <c r="AI163" s="2072"/>
      <c r="AJ163" s="2073"/>
      <c r="AK163" s="352"/>
      <c r="AL163" s="378"/>
      <c r="AM163" s="378"/>
    </row>
    <row r="164" spans="1:39" s="360" customFormat="1" ht="20.100000000000001" customHeight="1">
      <c r="A164" s="1029"/>
      <c r="B164" s="2113"/>
      <c r="C164" s="2013" t="s">
        <v>854</v>
      </c>
      <c r="D164" s="2013"/>
      <c r="E164" s="2013"/>
      <c r="F164" s="2013"/>
      <c r="G164" s="2013"/>
      <c r="H164" s="2013"/>
      <c r="I164" s="2013"/>
      <c r="J164" s="2013"/>
      <c r="K164" s="2013"/>
      <c r="L164" s="2014"/>
      <c r="M164" s="1992" t="s">
        <v>529</v>
      </c>
      <c r="N164" s="1993"/>
      <c r="O164" s="2068"/>
      <c r="P164" s="2069"/>
      <c r="Q164" s="2069"/>
      <c r="R164" s="2069"/>
      <c r="S164" s="2069"/>
      <c r="T164" s="2069"/>
      <c r="U164" s="2069"/>
      <c r="V164" s="2069"/>
      <c r="W164" s="2069"/>
      <c r="X164" s="2069"/>
      <c r="Y164" s="2069"/>
      <c r="Z164" s="2069"/>
      <c r="AA164" s="2069"/>
      <c r="AB164" s="2069"/>
      <c r="AC164" s="2069"/>
      <c r="AD164" s="2069"/>
      <c r="AE164" s="2069"/>
      <c r="AF164" s="2069"/>
      <c r="AG164" s="2069"/>
      <c r="AH164" s="2069"/>
      <c r="AI164" s="2069"/>
      <c r="AJ164" s="2070"/>
      <c r="AK164" s="352"/>
      <c r="AL164" s="378"/>
      <c r="AM164" s="378"/>
    </row>
    <row r="165" spans="1:39" s="360" customFormat="1" ht="20.100000000000001" customHeight="1">
      <c r="A165" s="1029"/>
      <c r="B165" s="2113"/>
      <c r="C165" s="1995"/>
      <c r="D165" s="1995"/>
      <c r="E165" s="1995"/>
      <c r="F165" s="1995"/>
      <c r="G165" s="1995"/>
      <c r="H165" s="1995"/>
      <c r="I165" s="1995"/>
      <c r="J165" s="1995"/>
      <c r="K165" s="1995"/>
      <c r="L165" s="1996"/>
      <c r="M165" s="1984"/>
      <c r="N165" s="1985"/>
      <c r="O165" s="2071"/>
      <c r="P165" s="2072"/>
      <c r="Q165" s="2072"/>
      <c r="R165" s="2072"/>
      <c r="S165" s="2072"/>
      <c r="T165" s="2072"/>
      <c r="U165" s="2072"/>
      <c r="V165" s="2072"/>
      <c r="W165" s="2072"/>
      <c r="X165" s="2072"/>
      <c r="Y165" s="2072"/>
      <c r="Z165" s="2072"/>
      <c r="AA165" s="2072"/>
      <c r="AB165" s="2072"/>
      <c r="AC165" s="2072"/>
      <c r="AD165" s="2072"/>
      <c r="AE165" s="2072"/>
      <c r="AF165" s="2072"/>
      <c r="AG165" s="2072"/>
      <c r="AH165" s="2072"/>
      <c r="AI165" s="2072"/>
      <c r="AJ165" s="2073"/>
      <c r="AK165" s="352"/>
      <c r="AL165" s="378"/>
      <c r="AM165" s="378"/>
    </row>
    <row r="166" spans="1:39" s="360" customFormat="1" ht="20.100000000000001" customHeight="1">
      <c r="A166" s="1029"/>
      <c r="B166" s="2113"/>
      <c r="C166" s="2012" t="s">
        <v>735</v>
      </c>
      <c r="D166" s="2013"/>
      <c r="E166" s="2021" t="s">
        <v>736</v>
      </c>
      <c r="F166" s="2021"/>
      <c r="G166" s="2021"/>
      <c r="H166" s="2021"/>
      <c r="I166" s="2021"/>
      <c r="J166" s="2021"/>
      <c r="K166" s="2021"/>
      <c r="L166" s="2017" t="s">
        <v>737</v>
      </c>
      <c r="M166" s="1005"/>
      <c r="N166" s="998"/>
      <c r="O166" s="2068"/>
      <c r="P166" s="2069"/>
      <c r="Q166" s="2069"/>
      <c r="R166" s="2069"/>
      <c r="S166" s="2069"/>
      <c r="T166" s="2069"/>
      <c r="U166" s="2069"/>
      <c r="V166" s="2069"/>
      <c r="W166" s="2069"/>
      <c r="X166" s="2069"/>
      <c r="Y166" s="2069"/>
      <c r="Z166" s="2069"/>
      <c r="AA166" s="2069"/>
      <c r="AB166" s="2069"/>
      <c r="AC166" s="2069"/>
      <c r="AD166" s="2069"/>
      <c r="AE166" s="2069"/>
      <c r="AF166" s="2069"/>
      <c r="AG166" s="2069"/>
      <c r="AH166" s="2069"/>
      <c r="AI166" s="2069"/>
      <c r="AJ166" s="2070"/>
      <c r="AK166" s="352"/>
      <c r="AL166" s="378"/>
      <c r="AM166" s="378"/>
    </row>
    <row r="167" spans="1:39" s="360" customFormat="1" ht="20.100000000000001" customHeight="1">
      <c r="A167" s="1029"/>
      <c r="B167" s="2114"/>
      <c r="C167" s="1994"/>
      <c r="D167" s="1995"/>
      <c r="E167" s="2023"/>
      <c r="F167" s="2023"/>
      <c r="G167" s="2023"/>
      <c r="H167" s="2023"/>
      <c r="I167" s="2023"/>
      <c r="J167" s="2023"/>
      <c r="K167" s="2023"/>
      <c r="L167" s="2019"/>
      <c r="M167" s="1006"/>
      <c r="N167" s="1000"/>
      <c r="O167" s="2071"/>
      <c r="P167" s="2072"/>
      <c r="Q167" s="2072"/>
      <c r="R167" s="2072"/>
      <c r="S167" s="2072"/>
      <c r="T167" s="2072"/>
      <c r="U167" s="2072"/>
      <c r="V167" s="2072"/>
      <c r="W167" s="2072"/>
      <c r="X167" s="2072"/>
      <c r="Y167" s="2072"/>
      <c r="Z167" s="2072"/>
      <c r="AA167" s="2072"/>
      <c r="AB167" s="2072"/>
      <c r="AC167" s="2072"/>
      <c r="AD167" s="2072"/>
      <c r="AE167" s="2072"/>
      <c r="AF167" s="2072"/>
      <c r="AG167" s="2072"/>
      <c r="AH167" s="2072"/>
      <c r="AI167" s="2072"/>
      <c r="AJ167" s="2073"/>
      <c r="AK167" s="352"/>
      <c r="AL167" s="378"/>
      <c r="AM167" s="378"/>
    </row>
    <row r="168" spans="1:39" s="360" customFormat="1" ht="20.100000000000001" customHeight="1">
      <c r="A168" s="1029"/>
      <c r="B168" s="1005" t="s">
        <v>855</v>
      </c>
      <c r="C168" s="997"/>
      <c r="D168" s="997"/>
      <c r="E168" s="997"/>
      <c r="F168" s="997"/>
      <c r="G168" s="997"/>
      <c r="H168" s="997"/>
      <c r="I168" s="997"/>
      <c r="J168" s="997"/>
      <c r="K168" s="997"/>
      <c r="L168" s="998"/>
      <c r="M168" s="1026"/>
      <c r="N168" s="1027"/>
      <c r="O168" s="431" t="s">
        <v>856</v>
      </c>
      <c r="P168" s="431"/>
      <c r="Q168" s="431"/>
      <c r="R168" s="431"/>
      <c r="S168" s="431"/>
      <c r="T168" s="431"/>
      <c r="U168" s="2134" t="s">
        <v>857</v>
      </c>
      <c r="V168" s="2135"/>
      <c r="W168" s="431" t="s">
        <v>858</v>
      </c>
      <c r="X168" s="431"/>
      <c r="Y168" s="431"/>
      <c r="Z168" s="431"/>
      <c r="AA168" s="431"/>
      <c r="AB168" s="431"/>
      <c r="AC168" s="431"/>
      <c r="AD168" s="431"/>
      <c r="AE168" s="431"/>
      <c r="AF168" s="431"/>
      <c r="AG168" s="431"/>
      <c r="AH168" s="431"/>
      <c r="AI168" s="431"/>
      <c r="AJ168" s="431"/>
      <c r="AK168" s="352"/>
      <c r="AL168" s="378"/>
      <c r="AM168" s="378"/>
    </row>
    <row r="169" spans="1:39" s="360" customFormat="1" ht="20.100000000000001" customHeight="1">
      <c r="A169" s="1029"/>
      <c r="B169" s="2109"/>
      <c r="C169" s="1025" t="s">
        <v>859</v>
      </c>
      <c r="D169" s="1026"/>
      <c r="E169" s="1026"/>
      <c r="F169" s="1026"/>
      <c r="G169" s="1026"/>
      <c r="H169" s="1026"/>
      <c r="I169" s="1026"/>
      <c r="J169" s="1026"/>
      <c r="K169" s="1026"/>
      <c r="L169" s="1027"/>
      <c r="M169" s="1969" t="s">
        <v>529</v>
      </c>
      <c r="N169" s="1970"/>
      <c r="O169" s="2065" t="s">
        <v>860</v>
      </c>
      <c r="P169" s="2065"/>
      <c r="Q169" s="2065"/>
      <c r="R169" s="2065"/>
      <c r="S169" s="2065"/>
      <c r="T169" s="2065"/>
      <c r="U169" s="1992" t="s">
        <v>529</v>
      </c>
      <c r="V169" s="1993"/>
      <c r="W169" s="2026" t="s">
        <v>861</v>
      </c>
      <c r="X169" s="2026"/>
      <c r="Y169" s="2026"/>
      <c r="Z169" s="2026"/>
      <c r="AA169" s="2068"/>
      <c r="AB169" s="2069"/>
      <c r="AC169" s="2069"/>
      <c r="AD169" s="2069"/>
      <c r="AE169" s="2069"/>
      <c r="AF169" s="2069"/>
      <c r="AG169" s="2069"/>
      <c r="AH169" s="2069"/>
      <c r="AI169" s="2069"/>
      <c r="AJ169" s="2070"/>
      <c r="AK169" s="352"/>
      <c r="AL169" s="378"/>
      <c r="AM169" s="378"/>
    </row>
    <row r="170" spans="1:39" s="360" customFormat="1" ht="20.100000000000001" customHeight="1">
      <c r="A170" s="1029"/>
      <c r="B170" s="2109"/>
      <c r="C170" s="1025" t="s">
        <v>862</v>
      </c>
      <c r="D170" s="1026"/>
      <c r="E170" s="1026"/>
      <c r="F170" s="1026"/>
      <c r="G170" s="1026"/>
      <c r="H170" s="1026"/>
      <c r="I170" s="1026"/>
      <c r="J170" s="1026"/>
      <c r="K170" s="1026"/>
      <c r="L170" s="1027"/>
      <c r="M170" s="1969" t="s">
        <v>529</v>
      </c>
      <c r="N170" s="1970"/>
      <c r="O170" s="2065"/>
      <c r="P170" s="2065"/>
      <c r="Q170" s="2065"/>
      <c r="R170" s="2065"/>
      <c r="S170" s="2065"/>
      <c r="T170" s="2065"/>
      <c r="U170" s="1984"/>
      <c r="V170" s="1985"/>
      <c r="W170" s="2026"/>
      <c r="X170" s="2026"/>
      <c r="Y170" s="2026"/>
      <c r="Z170" s="2026"/>
      <c r="AA170" s="2071"/>
      <c r="AB170" s="2072"/>
      <c r="AC170" s="2072"/>
      <c r="AD170" s="2072"/>
      <c r="AE170" s="2072"/>
      <c r="AF170" s="2072"/>
      <c r="AG170" s="2072"/>
      <c r="AH170" s="2072"/>
      <c r="AI170" s="2072"/>
      <c r="AJ170" s="2073"/>
      <c r="AK170" s="352"/>
      <c r="AL170" s="378"/>
      <c r="AM170" s="378"/>
    </row>
    <row r="171" spans="1:39" s="360" customFormat="1" ht="20.100000000000001" customHeight="1">
      <c r="A171" s="1029"/>
      <c r="B171" s="2109"/>
      <c r="C171" s="1025" t="s">
        <v>863</v>
      </c>
      <c r="D171" s="1026"/>
      <c r="E171" s="1026"/>
      <c r="F171" s="1026"/>
      <c r="G171" s="1026"/>
      <c r="H171" s="1026"/>
      <c r="I171" s="1026"/>
      <c r="J171" s="1026"/>
      <c r="K171" s="1026"/>
      <c r="L171" s="1027"/>
      <c r="M171" s="1969" t="s">
        <v>529</v>
      </c>
      <c r="N171" s="1970"/>
      <c r="O171" s="2065" t="s">
        <v>864</v>
      </c>
      <c r="P171" s="2065"/>
      <c r="Q171" s="2065"/>
      <c r="R171" s="2065"/>
      <c r="S171" s="2065"/>
      <c r="T171" s="2065"/>
      <c r="U171" s="1969" t="s">
        <v>529</v>
      </c>
      <c r="V171" s="1970"/>
      <c r="W171" s="1005" t="s">
        <v>865</v>
      </c>
      <c r="X171" s="997"/>
      <c r="Y171" s="997"/>
      <c r="Z171" s="997"/>
      <c r="AA171" s="997"/>
      <c r="AB171" s="997"/>
      <c r="AC171" s="997"/>
      <c r="AD171" s="997"/>
      <c r="AE171" s="997"/>
      <c r="AF171" s="997"/>
      <c r="AG171" s="997"/>
      <c r="AH171" s="998"/>
      <c r="AI171" s="1992" t="s">
        <v>529</v>
      </c>
      <c r="AJ171" s="1993"/>
      <c r="AK171" s="352"/>
      <c r="AL171" s="378"/>
      <c r="AM171" s="378"/>
    </row>
    <row r="172" spans="1:39" s="360" customFormat="1" ht="20.100000000000001" customHeight="1">
      <c r="A172" s="1029"/>
      <c r="B172" s="2109"/>
      <c r="C172" s="1025" t="s">
        <v>866</v>
      </c>
      <c r="D172" s="1026"/>
      <c r="E172" s="1026"/>
      <c r="F172" s="1026"/>
      <c r="G172" s="1026"/>
      <c r="H172" s="1026"/>
      <c r="I172" s="1026"/>
      <c r="J172" s="1026"/>
      <c r="K172" s="1026"/>
      <c r="L172" s="1027"/>
      <c r="M172" s="1969" t="s">
        <v>529</v>
      </c>
      <c r="N172" s="1970"/>
      <c r="O172" s="2065"/>
      <c r="P172" s="2065"/>
      <c r="Q172" s="2065"/>
      <c r="R172" s="2065"/>
      <c r="S172" s="2065"/>
      <c r="T172" s="2065"/>
      <c r="U172" s="1969"/>
      <c r="V172" s="1970"/>
      <c r="W172" s="2147" t="s">
        <v>867</v>
      </c>
      <c r="X172" s="2148"/>
      <c r="Y172" s="2148"/>
      <c r="Z172" s="2148"/>
      <c r="AA172" s="2148"/>
      <c r="AB172" s="2148"/>
      <c r="AC172" s="2148"/>
      <c r="AD172" s="2148"/>
      <c r="AE172" s="2148"/>
      <c r="AF172" s="2148"/>
      <c r="AG172" s="2148"/>
      <c r="AH172" s="2149"/>
      <c r="AI172" s="2107"/>
      <c r="AJ172" s="2108"/>
      <c r="AK172" s="352"/>
      <c r="AL172" s="378"/>
      <c r="AM172" s="378"/>
    </row>
    <row r="173" spans="1:39" s="360" customFormat="1" ht="20.100000000000001" customHeight="1">
      <c r="A173" s="1029"/>
      <c r="B173" s="2109"/>
      <c r="C173" s="1025" t="s">
        <v>868</v>
      </c>
      <c r="D173" s="1026"/>
      <c r="E173" s="1026"/>
      <c r="F173" s="1026"/>
      <c r="G173" s="1026"/>
      <c r="H173" s="1026"/>
      <c r="I173" s="1026"/>
      <c r="J173" s="1026"/>
      <c r="K173" s="1026"/>
      <c r="L173" s="1027"/>
      <c r="M173" s="1969" t="s">
        <v>529</v>
      </c>
      <c r="N173" s="1970"/>
      <c r="O173" s="2065"/>
      <c r="P173" s="2065"/>
      <c r="Q173" s="2065"/>
      <c r="R173" s="2065"/>
      <c r="S173" s="2065"/>
      <c r="T173" s="2065"/>
      <c r="U173" s="1969"/>
      <c r="V173" s="1970"/>
      <c r="W173" s="2150"/>
      <c r="X173" s="2151"/>
      <c r="Y173" s="2151"/>
      <c r="Z173" s="2151"/>
      <c r="AA173" s="2151"/>
      <c r="AB173" s="2151"/>
      <c r="AC173" s="2151"/>
      <c r="AD173" s="2151"/>
      <c r="AE173" s="2151"/>
      <c r="AF173" s="2151"/>
      <c r="AG173" s="2151"/>
      <c r="AH173" s="2152"/>
      <c r="AI173" s="2145"/>
      <c r="AJ173" s="2146"/>
      <c r="AK173" s="352"/>
      <c r="AL173" s="378"/>
      <c r="AM173" s="378"/>
    </row>
    <row r="174" spans="1:39" s="360" customFormat="1" ht="20.100000000000001" customHeight="1">
      <c r="A174" s="1029"/>
      <c r="B174" s="2109"/>
      <c r="C174" s="436" t="s">
        <v>869</v>
      </c>
      <c r="D174" s="1017"/>
      <c r="E174" s="1017"/>
      <c r="F174" s="1017"/>
      <c r="G174" s="1017"/>
      <c r="H174" s="1017"/>
      <c r="I174" s="1017"/>
      <c r="J174" s="1017"/>
      <c r="K174" s="1017"/>
      <c r="L174" s="1018"/>
      <c r="M174" s="1972" t="s">
        <v>529</v>
      </c>
      <c r="N174" s="1974"/>
      <c r="O174" s="2153" t="s">
        <v>870</v>
      </c>
      <c r="P174" s="2153"/>
      <c r="Q174" s="2153"/>
      <c r="R174" s="2153"/>
      <c r="S174" s="2153"/>
      <c r="T174" s="2153"/>
      <c r="U174" s="1969" t="s">
        <v>529</v>
      </c>
      <c r="V174" s="1970"/>
      <c r="W174" s="2020" t="s">
        <v>871</v>
      </c>
      <c r="X174" s="2021"/>
      <c r="Y174" s="2021"/>
      <c r="Z174" s="2021"/>
      <c r="AA174" s="984"/>
      <c r="AB174" s="984"/>
      <c r="AC174" s="984"/>
      <c r="AD174" s="984"/>
      <c r="AE174" s="984"/>
      <c r="AF174" s="984"/>
      <c r="AG174" s="984"/>
      <c r="AH174" s="984"/>
      <c r="AI174" s="984"/>
      <c r="AJ174" s="985"/>
      <c r="AK174" s="352"/>
      <c r="AL174" s="378"/>
      <c r="AM174" s="378"/>
    </row>
    <row r="175" spans="1:39" s="360" customFormat="1" ht="20.100000000000001" customHeight="1">
      <c r="A175" s="1029"/>
      <c r="B175" s="2109"/>
      <c r="C175" s="436" t="s">
        <v>872</v>
      </c>
      <c r="D175" s="1017"/>
      <c r="E175" s="1017"/>
      <c r="F175" s="1017"/>
      <c r="G175" s="1017"/>
      <c r="H175" s="1017"/>
      <c r="I175" s="1017"/>
      <c r="J175" s="1017"/>
      <c r="K175" s="1017"/>
      <c r="L175" s="1018"/>
      <c r="M175" s="1972" t="s">
        <v>529</v>
      </c>
      <c r="N175" s="1974"/>
      <c r="O175" s="2153"/>
      <c r="P175" s="2153"/>
      <c r="Q175" s="2153"/>
      <c r="R175" s="2153"/>
      <c r="S175" s="2153"/>
      <c r="T175" s="2153"/>
      <c r="U175" s="1969"/>
      <c r="V175" s="1970"/>
      <c r="W175" s="2154"/>
      <c r="X175" s="2155"/>
      <c r="Y175" s="2155"/>
      <c r="Z175" s="2155"/>
      <c r="AA175" s="2155"/>
      <c r="AB175" s="2155"/>
      <c r="AC175" s="2155"/>
      <c r="AD175" s="2155"/>
      <c r="AE175" s="2155"/>
      <c r="AF175" s="2155"/>
      <c r="AG175" s="2155"/>
      <c r="AH175" s="2155"/>
      <c r="AI175" s="2155"/>
      <c r="AJ175" s="2156"/>
      <c r="AK175" s="352"/>
      <c r="AL175" s="378"/>
      <c r="AM175" s="378"/>
    </row>
    <row r="176" spans="1:39" s="360" customFormat="1" ht="20.100000000000001" customHeight="1">
      <c r="A176" s="1029"/>
      <c r="B176" s="2022"/>
      <c r="C176" s="436" t="s">
        <v>873</v>
      </c>
      <c r="D176" s="1017"/>
      <c r="E176" s="1017"/>
      <c r="F176" s="1017"/>
      <c r="G176" s="1017"/>
      <c r="H176" s="1017"/>
      <c r="I176" s="1017"/>
      <c r="J176" s="1017"/>
      <c r="K176" s="1017"/>
      <c r="L176" s="1018"/>
      <c r="M176" s="1972" t="s">
        <v>529</v>
      </c>
      <c r="N176" s="1974"/>
      <c r="O176" s="2153"/>
      <c r="P176" s="2153"/>
      <c r="Q176" s="2153"/>
      <c r="R176" s="2153"/>
      <c r="S176" s="2153"/>
      <c r="T176" s="2153"/>
      <c r="U176" s="1969"/>
      <c r="V176" s="1970"/>
      <c r="W176" s="2157"/>
      <c r="X176" s="2158"/>
      <c r="Y176" s="2158"/>
      <c r="Z176" s="2158"/>
      <c r="AA176" s="2158"/>
      <c r="AB176" s="2158"/>
      <c r="AC176" s="2158"/>
      <c r="AD176" s="2158"/>
      <c r="AE176" s="2158"/>
      <c r="AF176" s="2158"/>
      <c r="AG176" s="2158"/>
      <c r="AH176" s="2158"/>
      <c r="AI176" s="2158"/>
      <c r="AJ176" s="2159"/>
      <c r="AK176" s="352"/>
      <c r="AL176" s="378"/>
      <c r="AM176" s="378"/>
    </row>
    <row r="177" spans="1:39" s="1064" customFormat="1" ht="18" customHeight="1">
      <c r="A177" s="2136" t="s">
        <v>1541</v>
      </c>
      <c r="B177" s="2136"/>
      <c r="C177" s="390" t="s">
        <v>1547</v>
      </c>
      <c r="D177" s="390"/>
      <c r="E177" s="390"/>
      <c r="F177" s="390"/>
      <c r="G177" s="390"/>
      <c r="H177" s="390"/>
      <c r="I177" s="390"/>
      <c r="J177" s="390"/>
      <c r="K177" s="390"/>
      <c r="L177" s="390"/>
      <c r="M177" s="390"/>
      <c r="N177" s="390"/>
      <c r="O177" s="390"/>
      <c r="P177" s="390"/>
      <c r="Q177" s="390"/>
      <c r="R177" s="390"/>
      <c r="S177" s="390"/>
      <c r="T177" s="390"/>
      <c r="U177" s="378"/>
      <c r="V177" s="378"/>
      <c r="W177" s="378"/>
      <c r="X177" s="378"/>
      <c r="Y177" s="378"/>
      <c r="Z177" s="378"/>
      <c r="AA177" s="378"/>
      <c r="AB177" s="378"/>
      <c r="AC177" s="378"/>
      <c r="AD177" s="378"/>
      <c r="AE177" s="378"/>
      <c r="AF177" s="378"/>
      <c r="AG177" s="378"/>
      <c r="AH177" s="378"/>
      <c r="AI177" s="378"/>
      <c r="AJ177" s="378"/>
      <c r="AK177" s="378"/>
      <c r="AL177" s="378"/>
      <c r="AM177" s="378"/>
    </row>
    <row r="178" spans="1:39" s="1064" customFormat="1" ht="18" customHeight="1">
      <c r="A178" s="2136"/>
      <c r="B178" s="2136"/>
      <c r="C178" s="390"/>
      <c r="D178" s="390"/>
      <c r="E178" s="390"/>
      <c r="F178" s="390"/>
      <c r="G178" s="390"/>
      <c r="H178" s="390"/>
      <c r="I178" s="390"/>
      <c r="J178" s="390"/>
      <c r="K178" s="390"/>
      <c r="L178" s="390"/>
      <c r="M178" s="390"/>
      <c r="N178" s="390"/>
      <c r="O178" s="390"/>
      <c r="P178" s="390"/>
      <c r="Q178" s="390"/>
      <c r="R178" s="390"/>
      <c r="S178" s="390"/>
      <c r="T178" s="390"/>
      <c r="U178" s="378"/>
      <c r="V178" s="378"/>
      <c r="W178" s="378"/>
      <c r="X178" s="378"/>
      <c r="Y178" s="378"/>
      <c r="Z178" s="378"/>
      <c r="AA178" s="378"/>
      <c r="AB178" s="378"/>
      <c r="AC178" s="378"/>
      <c r="AD178" s="378"/>
      <c r="AE178" s="378"/>
      <c r="AF178" s="378"/>
      <c r="AG178" s="378"/>
      <c r="AH178" s="378"/>
      <c r="AI178" s="378"/>
      <c r="AJ178" s="378"/>
      <c r="AK178" s="378"/>
      <c r="AL178" s="378"/>
      <c r="AM178" s="378"/>
    </row>
    <row r="179" spans="1:39" s="440" customFormat="1" ht="20.100000000000001" customHeight="1">
      <c r="E179" s="439"/>
      <c r="F179" s="439"/>
      <c r="G179" s="439"/>
      <c r="H179" s="439"/>
      <c r="I179" s="439"/>
      <c r="J179" s="439"/>
      <c r="K179" s="439"/>
      <c r="L179" s="439"/>
      <c r="M179" s="439"/>
      <c r="N179" s="439"/>
      <c r="O179" s="439"/>
      <c r="P179" s="439"/>
      <c r="Q179" s="439"/>
      <c r="R179" s="439"/>
      <c r="S179" s="439"/>
      <c r="T179" s="439"/>
      <c r="U179" s="439"/>
      <c r="V179" s="439"/>
      <c r="W179" s="439"/>
      <c r="X179" s="439"/>
      <c r="Y179" s="439"/>
      <c r="Z179" s="439"/>
      <c r="AA179" s="439"/>
      <c r="AB179" s="439" t="str">
        <f>表紙!D28</f>
        <v>　　　　　　保育所（園）　   　</v>
      </c>
      <c r="AC179" s="439"/>
      <c r="AD179" s="439"/>
      <c r="AE179" s="439"/>
      <c r="AF179" s="439"/>
      <c r="AG179" s="439"/>
      <c r="AH179" s="439"/>
      <c r="AI179" s="439"/>
      <c r="AJ179" s="439"/>
      <c r="AK179" s="350"/>
      <c r="AL179" s="378"/>
      <c r="AM179" s="378"/>
    </row>
    <row r="180" spans="1:39" s="440" customFormat="1" ht="20.100000000000001" customHeight="1">
      <c r="A180" s="1058">
        <v>18</v>
      </c>
      <c r="B180" s="439" t="s">
        <v>2010</v>
      </c>
      <c r="C180" s="439"/>
      <c r="D180" s="439"/>
      <c r="E180" s="439"/>
      <c r="F180" s="439"/>
      <c r="G180" s="439"/>
      <c r="H180" s="439"/>
      <c r="I180" s="439"/>
      <c r="J180" s="439"/>
      <c r="K180" s="439"/>
      <c r="L180" s="439"/>
      <c r="M180" s="439"/>
      <c r="N180" s="439"/>
      <c r="O180" s="439"/>
      <c r="P180" s="439"/>
      <c r="Q180" s="439"/>
      <c r="R180" s="439"/>
      <c r="S180" s="439"/>
      <c r="T180" s="439"/>
      <c r="U180" s="439"/>
      <c r="V180" s="439"/>
      <c r="W180" s="439"/>
      <c r="X180" s="439"/>
      <c r="Y180" s="439"/>
      <c r="Z180" s="439"/>
      <c r="AA180" s="439"/>
      <c r="AB180" s="439"/>
      <c r="AC180" s="439"/>
      <c r="AD180" s="439"/>
      <c r="AE180" s="439"/>
      <c r="AF180" s="439"/>
      <c r="AG180" s="439"/>
      <c r="AH180" s="439"/>
      <c r="AI180" s="439"/>
      <c r="AJ180" s="439"/>
      <c r="AK180" s="350"/>
      <c r="AL180" s="378"/>
      <c r="AM180" s="378"/>
    </row>
    <row r="181" spans="1:39" s="351" customFormat="1" ht="20.100000000000001" customHeight="1">
      <c r="A181" s="759" t="s">
        <v>277</v>
      </c>
      <c r="B181" s="349" t="s">
        <v>2011</v>
      </c>
      <c r="C181" s="349"/>
      <c r="D181" s="349"/>
      <c r="E181" s="349"/>
      <c r="F181" s="349"/>
      <c r="G181" s="349"/>
      <c r="H181" s="349"/>
      <c r="I181" s="349"/>
      <c r="J181" s="349"/>
      <c r="K181" s="349"/>
      <c r="L181" s="349"/>
      <c r="M181" s="349"/>
      <c r="N181" s="349"/>
      <c r="O181" s="349"/>
      <c r="P181" s="349"/>
      <c r="Q181" s="349"/>
      <c r="R181" s="349"/>
      <c r="S181" s="349"/>
      <c r="T181" s="349"/>
      <c r="U181" s="349"/>
      <c r="V181" s="349"/>
      <c r="W181" s="349"/>
      <c r="X181" s="349"/>
      <c r="Y181" s="349"/>
      <c r="Z181" s="349"/>
      <c r="AA181" s="349"/>
      <c r="AB181" s="349"/>
      <c r="AC181" s="349"/>
      <c r="AD181" s="349"/>
      <c r="AE181" s="349"/>
      <c r="AF181" s="349"/>
      <c r="AG181" s="349"/>
      <c r="AH181" s="349"/>
      <c r="AI181" s="349"/>
      <c r="AJ181" s="349"/>
      <c r="AK181" s="349"/>
      <c r="AL181" s="378"/>
      <c r="AM181" s="378"/>
    </row>
    <row r="182" spans="1:39" s="360" customFormat="1" ht="20.100000000000001" customHeight="1">
      <c r="A182" s="1029"/>
      <c r="B182" s="2137" t="s">
        <v>874</v>
      </c>
      <c r="C182" s="1005" t="s">
        <v>875</v>
      </c>
      <c r="D182" s="997"/>
      <c r="E182" s="997"/>
      <c r="F182" s="997"/>
      <c r="G182" s="997"/>
      <c r="H182" s="997"/>
      <c r="I182" s="997"/>
      <c r="J182" s="998"/>
      <c r="K182" s="2140"/>
      <c r="L182" s="2141"/>
      <c r="M182" s="2141"/>
      <c r="N182" s="2141"/>
      <c r="O182" s="2141"/>
      <c r="P182" s="2141"/>
      <c r="Q182" s="2141"/>
      <c r="R182" s="2141"/>
      <c r="S182" s="2141"/>
      <c r="T182" s="2141"/>
      <c r="U182" s="985" t="s">
        <v>876</v>
      </c>
      <c r="V182" s="2137" t="s">
        <v>877</v>
      </c>
      <c r="W182" s="2068"/>
      <c r="X182" s="2069"/>
      <c r="Y182" s="2069"/>
      <c r="Z182" s="2069"/>
      <c r="AA182" s="2069"/>
      <c r="AB182" s="2069"/>
      <c r="AC182" s="2069"/>
      <c r="AD182" s="2069"/>
      <c r="AE182" s="2069"/>
      <c r="AF182" s="2069"/>
      <c r="AG182" s="2069"/>
      <c r="AH182" s="2069"/>
      <c r="AI182" s="2070"/>
      <c r="AJ182" s="352"/>
      <c r="AK182" s="352"/>
      <c r="AL182" s="378"/>
      <c r="AM182" s="378"/>
    </row>
    <row r="183" spans="1:39" s="360" customFormat="1" ht="20.100000000000001" customHeight="1">
      <c r="A183" s="1029"/>
      <c r="B183" s="2138"/>
      <c r="C183" s="1025" t="s">
        <v>878</v>
      </c>
      <c r="D183" s="1026"/>
      <c r="E183" s="1026"/>
      <c r="F183" s="1026"/>
      <c r="G183" s="1026"/>
      <c r="H183" s="1026"/>
      <c r="I183" s="1026"/>
      <c r="J183" s="1027"/>
      <c r="K183" s="2172"/>
      <c r="L183" s="2173"/>
      <c r="M183" s="2173"/>
      <c r="N183" s="2173"/>
      <c r="O183" s="2173"/>
      <c r="P183" s="2173"/>
      <c r="Q183" s="2173"/>
      <c r="R183" s="2173"/>
      <c r="S183" s="2173"/>
      <c r="T183" s="2173"/>
      <c r="U183" s="1010" t="s">
        <v>876</v>
      </c>
      <c r="V183" s="2138"/>
      <c r="W183" s="2169"/>
      <c r="X183" s="2170"/>
      <c r="Y183" s="2170"/>
      <c r="Z183" s="2170"/>
      <c r="AA183" s="2170"/>
      <c r="AB183" s="2170"/>
      <c r="AC183" s="2170"/>
      <c r="AD183" s="2170"/>
      <c r="AE183" s="2170"/>
      <c r="AF183" s="2170"/>
      <c r="AG183" s="2170"/>
      <c r="AH183" s="2170"/>
      <c r="AI183" s="2171"/>
      <c r="AJ183" s="352"/>
      <c r="AK183" s="352"/>
      <c r="AL183" s="378"/>
      <c r="AM183" s="378"/>
    </row>
    <row r="184" spans="1:39" s="360" customFormat="1" ht="20.100000000000001" customHeight="1">
      <c r="A184" s="1029"/>
      <c r="B184" s="2138"/>
      <c r="C184" s="2060" t="s">
        <v>879</v>
      </c>
      <c r="D184" s="2061"/>
      <c r="E184" s="2061"/>
      <c r="F184" s="2061"/>
      <c r="G184" s="2061"/>
      <c r="H184" s="2061"/>
      <c r="I184" s="2061"/>
      <c r="J184" s="2062"/>
      <c r="K184" s="2174">
        <f>SUM(K182:T183)</f>
        <v>0</v>
      </c>
      <c r="L184" s="2175"/>
      <c r="M184" s="2175"/>
      <c r="N184" s="2175"/>
      <c r="O184" s="2175"/>
      <c r="P184" s="2175"/>
      <c r="Q184" s="2175"/>
      <c r="R184" s="2175"/>
      <c r="S184" s="2175"/>
      <c r="T184" s="2175"/>
      <c r="U184" s="441" t="s">
        <v>876</v>
      </c>
      <c r="V184" s="2138"/>
      <c r="W184" s="2169"/>
      <c r="X184" s="2170"/>
      <c r="Y184" s="2170"/>
      <c r="Z184" s="2170"/>
      <c r="AA184" s="2170"/>
      <c r="AB184" s="2170"/>
      <c r="AC184" s="2170"/>
      <c r="AD184" s="2170"/>
      <c r="AE184" s="2170"/>
      <c r="AF184" s="2170"/>
      <c r="AG184" s="2170"/>
      <c r="AH184" s="2170"/>
      <c r="AI184" s="2171"/>
      <c r="AJ184" s="352"/>
      <c r="AK184" s="352"/>
      <c r="AL184" s="378"/>
      <c r="AM184" s="378"/>
    </row>
    <row r="185" spans="1:39" s="360" customFormat="1" ht="20.100000000000001" customHeight="1">
      <c r="A185" s="1029"/>
      <c r="B185" s="2138"/>
      <c r="C185" s="1025" t="s">
        <v>880</v>
      </c>
      <c r="D185" s="442"/>
      <c r="E185" s="442"/>
      <c r="F185" s="442"/>
      <c r="G185" s="442"/>
      <c r="H185" s="442"/>
      <c r="I185" s="442"/>
      <c r="J185" s="443"/>
      <c r="K185" s="2172"/>
      <c r="L185" s="2173"/>
      <c r="M185" s="2173"/>
      <c r="N185" s="2173"/>
      <c r="O185" s="2173"/>
      <c r="P185" s="2173"/>
      <c r="Q185" s="2173"/>
      <c r="R185" s="2173"/>
      <c r="S185" s="2173"/>
      <c r="T185" s="2173"/>
      <c r="U185" s="1010" t="s">
        <v>876</v>
      </c>
      <c r="V185" s="2138"/>
      <c r="W185" s="2169"/>
      <c r="X185" s="2170"/>
      <c r="Y185" s="2170"/>
      <c r="Z185" s="2170"/>
      <c r="AA185" s="2170"/>
      <c r="AB185" s="2170"/>
      <c r="AC185" s="2170"/>
      <c r="AD185" s="2170"/>
      <c r="AE185" s="2170"/>
      <c r="AF185" s="2170"/>
      <c r="AG185" s="2170"/>
      <c r="AH185" s="2170"/>
      <c r="AI185" s="2171"/>
      <c r="AJ185" s="352"/>
      <c r="AK185" s="352"/>
      <c r="AL185" s="378"/>
      <c r="AM185" s="378"/>
    </row>
    <row r="186" spans="1:39" s="360" customFormat="1" ht="14.1" customHeight="1">
      <c r="A186" s="1029"/>
      <c r="B186" s="2138"/>
      <c r="C186" s="1986" t="s">
        <v>881</v>
      </c>
      <c r="D186" s="1987"/>
      <c r="E186" s="1987"/>
      <c r="F186" s="1987"/>
      <c r="G186" s="1987"/>
      <c r="H186" s="1987"/>
      <c r="I186" s="1987"/>
      <c r="J186" s="1988"/>
      <c r="K186" s="2012"/>
      <c r="L186" s="2013"/>
      <c r="M186" s="2013"/>
      <c r="N186" s="2013"/>
      <c r="O186" s="2013"/>
      <c r="P186" s="2013"/>
      <c r="Q186" s="2013"/>
      <c r="R186" s="2013"/>
      <c r="S186" s="2013"/>
      <c r="T186" s="2013"/>
      <c r="U186" s="2014"/>
      <c r="V186" s="2138"/>
      <c r="W186" s="2169"/>
      <c r="X186" s="2170"/>
      <c r="Y186" s="2170"/>
      <c r="Z186" s="2170"/>
      <c r="AA186" s="2170"/>
      <c r="AB186" s="2170"/>
      <c r="AC186" s="2170"/>
      <c r="AD186" s="2170"/>
      <c r="AE186" s="2170"/>
      <c r="AF186" s="2170"/>
      <c r="AG186" s="2170"/>
      <c r="AH186" s="2170"/>
      <c r="AI186" s="2171"/>
      <c r="AJ186" s="352"/>
      <c r="AK186" s="352"/>
      <c r="AL186" s="378"/>
      <c r="AM186" s="378"/>
    </row>
    <row r="187" spans="1:39" s="360" customFormat="1" ht="14.1" customHeight="1">
      <c r="A187" s="1029"/>
      <c r="B187" s="2139"/>
      <c r="C187" s="1989"/>
      <c r="D187" s="1990"/>
      <c r="E187" s="1990"/>
      <c r="F187" s="1990"/>
      <c r="G187" s="1990"/>
      <c r="H187" s="1990"/>
      <c r="I187" s="1990"/>
      <c r="J187" s="1991"/>
      <c r="K187" s="1994"/>
      <c r="L187" s="1995"/>
      <c r="M187" s="1995"/>
      <c r="N187" s="1995"/>
      <c r="O187" s="1995"/>
      <c r="P187" s="1995"/>
      <c r="Q187" s="1995"/>
      <c r="R187" s="1995"/>
      <c r="S187" s="1995"/>
      <c r="T187" s="1995"/>
      <c r="U187" s="1996"/>
      <c r="V187" s="2138"/>
      <c r="W187" s="2169"/>
      <c r="X187" s="2170"/>
      <c r="Y187" s="2170"/>
      <c r="Z187" s="2170"/>
      <c r="AA187" s="2170"/>
      <c r="AB187" s="2170"/>
      <c r="AC187" s="2170"/>
      <c r="AD187" s="2170"/>
      <c r="AE187" s="2170"/>
      <c r="AF187" s="2170"/>
      <c r="AG187" s="2170"/>
      <c r="AH187" s="2170"/>
      <c r="AI187" s="2171"/>
      <c r="AJ187" s="352"/>
      <c r="AK187" s="352"/>
      <c r="AL187" s="378"/>
      <c r="AM187" s="378"/>
    </row>
    <row r="188" spans="1:39" s="360" customFormat="1" ht="20.100000000000001" customHeight="1">
      <c r="A188" s="1029"/>
      <c r="B188" s="2142" t="s">
        <v>882</v>
      </c>
      <c r="C188" s="1025" t="s">
        <v>883</v>
      </c>
      <c r="D188" s="1026"/>
      <c r="E188" s="1026"/>
      <c r="F188" s="1026"/>
      <c r="G188" s="1026"/>
      <c r="H188" s="1026"/>
      <c r="I188" s="1026"/>
      <c r="J188" s="1027"/>
      <c r="K188" s="1046"/>
      <c r="L188" s="1047"/>
      <c r="M188" s="1047"/>
      <c r="N188" s="1012"/>
      <c r="O188" s="1012"/>
      <c r="P188" s="1012"/>
      <c r="Q188" s="1012"/>
      <c r="R188" s="1063"/>
      <c r="S188" s="1062"/>
      <c r="T188" s="1062"/>
      <c r="U188" s="1062" t="s">
        <v>884</v>
      </c>
      <c r="V188" s="2138"/>
      <c r="W188" s="2169"/>
      <c r="X188" s="2170"/>
      <c r="Y188" s="2170"/>
      <c r="Z188" s="2170"/>
      <c r="AA188" s="2170"/>
      <c r="AB188" s="2170"/>
      <c r="AC188" s="2170"/>
      <c r="AD188" s="2170"/>
      <c r="AE188" s="2170"/>
      <c r="AF188" s="2170"/>
      <c r="AG188" s="2170"/>
      <c r="AH188" s="2170"/>
      <c r="AI188" s="2171"/>
      <c r="AJ188" s="352"/>
      <c r="AK188" s="352"/>
      <c r="AL188" s="378"/>
      <c r="AM188" s="378"/>
    </row>
    <row r="189" spans="1:39" s="360" customFormat="1" ht="20.100000000000001" customHeight="1">
      <c r="A189" s="1029"/>
      <c r="B189" s="2142"/>
      <c r="C189" s="1025" t="s">
        <v>885</v>
      </c>
      <c r="D189" s="1026"/>
      <c r="E189" s="1026"/>
      <c r="F189" s="1026"/>
      <c r="G189" s="1026"/>
      <c r="H189" s="1026"/>
      <c r="I189" s="1026"/>
      <c r="J189" s="1027"/>
      <c r="K189" s="1046"/>
      <c r="L189" s="1047"/>
      <c r="M189" s="1047"/>
      <c r="N189" s="1012"/>
      <c r="O189" s="1012"/>
      <c r="P189" s="1012"/>
      <c r="Q189" s="1012"/>
      <c r="R189" s="1063"/>
      <c r="S189" s="1062"/>
      <c r="T189" s="1062"/>
      <c r="U189" s="1062" t="s">
        <v>884</v>
      </c>
      <c r="V189" s="2138"/>
      <c r="W189" s="2169"/>
      <c r="X189" s="2170"/>
      <c r="Y189" s="2170"/>
      <c r="Z189" s="2170"/>
      <c r="AA189" s="2170"/>
      <c r="AB189" s="2170"/>
      <c r="AC189" s="2170"/>
      <c r="AD189" s="2170"/>
      <c r="AE189" s="2170"/>
      <c r="AF189" s="2170"/>
      <c r="AG189" s="2170"/>
      <c r="AH189" s="2170"/>
      <c r="AI189" s="2171"/>
      <c r="AJ189" s="352"/>
      <c r="AK189" s="352"/>
      <c r="AL189" s="378"/>
      <c r="AM189" s="378"/>
    </row>
    <row r="190" spans="1:39" s="360" customFormat="1" ht="20.100000000000001" customHeight="1">
      <c r="A190" s="1029"/>
      <c r="B190" s="2142"/>
      <c r="C190" s="2129" t="s">
        <v>886</v>
      </c>
      <c r="D190" s="1005" t="s">
        <v>887</v>
      </c>
      <c r="E190" s="997"/>
      <c r="F190" s="984" t="s">
        <v>888</v>
      </c>
      <c r="G190" s="2061"/>
      <c r="H190" s="2061"/>
      <c r="I190" s="2061"/>
      <c r="J190" s="444" t="s">
        <v>889</v>
      </c>
      <c r="K190" s="2015"/>
      <c r="L190" s="2016"/>
      <c r="M190" s="2016"/>
      <c r="N190" s="997"/>
      <c r="O190" s="444" t="s">
        <v>890</v>
      </c>
      <c r="P190" s="2143"/>
      <c r="Q190" s="2144"/>
      <c r="R190" s="2144"/>
      <c r="S190" s="2144"/>
      <c r="T190" s="2144"/>
      <c r="U190" s="985" t="s">
        <v>876</v>
      </c>
      <c r="V190" s="2138"/>
      <c r="W190" s="2169"/>
      <c r="X190" s="2170"/>
      <c r="Y190" s="2170"/>
      <c r="Z190" s="2170"/>
      <c r="AA190" s="2170"/>
      <c r="AB190" s="2170"/>
      <c r="AC190" s="2170"/>
      <c r="AD190" s="2170"/>
      <c r="AE190" s="2170"/>
      <c r="AF190" s="2170"/>
      <c r="AG190" s="2170"/>
      <c r="AH190" s="2170"/>
      <c r="AI190" s="2171"/>
      <c r="AJ190" s="352"/>
      <c r="AK190" s="352"/>
      <c r="AL190" s="378"/>
      <c r="AM190" s="378"/>
    </row>
    <row r="191" spans="1:39" s="360" customFormat="1" ht="20.100000000000001" customHeight="1">
      <c r="A191" s="1029"/>
      <c r="B191" s="2142"/>
      <c r="C191" s="2129"/>
      <c r="D191" s="1025" t="s">
        <v>891</v>
      </c>
      <c r="E191" s="1026"/>
      <c r="F191" s="984" t="s">
        <v>888</v>
      </c>
      <c r="G191" s="2061"/>
      <c r="H191" s="2061"/>
      <c r="I191" s="2061"/>
      <c r="J191" s="444" t="s">
        <v>889</v>
      </c>
      <c r="K191" s="2024"/>
      <c r="L191" s="2025"/>
      <c r="M191" s="2025"/>
      <c r="N191" s="1026"/>
      <c r="O191" s="1063" t="s">
        <v>890</v>
      </c>
      <c r="P191" s="2160"/>
      <c r="Q191" s="2161"/>
      <c r="R191" s="2161"/>
      <c r="S191" s="2161"/>
      <c r="T191" s="2161"/>
      <c r="U191" s="1010" t="s">
        <v>876</v>
      </c>
      <c r="V191" s="2138"/>
      <c r="W191" s="2169"/>
      <c r="X191" s="2170"/>
      <c r="Y191" s="2170"/>
      <c r="Z191" s="2170"/>
      <c r="AA191" s="2170"/>
      <c r="AB191" s="2170"/>
      <c r="AC191" s="2170"/>
      <c r="AD191" s="2170"/>
      <c r="AE191" s="2170"/>
      <c r="AF191" s="2170"/>
      <c r="AG191" s="2170"/>
      <c r="AH191" s="2170"/>
      <c r="AI191" s="2171"/>
      <c r="AJ191" s="352"/>
      <c r="AK191" s="352"/>
      <c r="AL191" s="378"/>
      <c r="AM191" s="378"/>
    </row>
    <row r="192" spans="1:39" s="360" customFormat="1" ht="20.100000000000001" customHeight="1">
      <c r="A192" s="1029"/>
      <c r="B192" s="2142"/>
      <c r="C192" s="2129"/>
      <c r="D192" s="1006" t="s">
        <v>892</v>
      </c>
      <c r="E192" s="999"/>
      <c r="F192" s="984" t="s">
        <v>888</v>
      </c>
      <c r="G192" s="2061"/>
      <c r="H192" s="2061"/>
      <c r="I192" s="2061"/>
      <c r="J192" s="444" t="s">
        <v>889</v>
      </c>
      <c r="K192" s="2033"/>
      <c r="L192" s="2034"/>
      <c r="M192" s="2034"/>
      <c r="N192" s="999"/>
      <c r="O192" s="445" t="s">
        <v>890</v>
      </c>
      <c r="P192" s="2162"/>
      <c r="Q192" s="2163"/>
      <c r="R192" s="2163"/>
      <c r="S192" s="2163"/>
      <c r="T192" s="2163"/>
      <c r="U192" s="990" t="s">
        <v>876</v>
      </c>
      <c r="V192" s="2138"/>
      <c r="W192" s="2169"/>
      <c r="X192" s="2170"/>
      <c r="Y192" s="2170"/>
      <c r="Z192" s="2170"/>
      <c r="AA192" s="2170"/>
      <c r="AB192" s="2170"/>
      <c r="AC192" s="2170"/>
      <c r="AD192" s="2170"/>
      <c r="AE192" s="2170"/>
      <c r="AF192" s="2170"/>
      <c r="AG192" s="2170"/>
      <c r="AH192" s="2170"/>
      <c r="AI192" s="2171"/>
      <c r="AJ192" s="352"/>
      <c r="AK192" s="352"/>
      <c r="AL192" s="378"/>
      <c r="AM192" s="378"/>
    </row>
    <row r="193" spans="1:39" s="360" customFormat="1" ht="20.100000000000001" customHeight="1">
      <c r="A193" s="1029"/>
      <c r="B193" s="2142"/>
      <c r="C193" s="2129"/>
      <c r="D193" s="2164" t="s">
        <v>1411</v>
      </c>
      <c r="E193" s="2165"/>
      <c r="F193" s="2165"/>
      <c r="G193" s="2165"/>
      <c r="H193" s="2165"/>
      <c r="I193" s="2165"/>
      <c r="J193" s="2165"/>
      <c r="K193" s="2165"/>
      <c r="L193" s="2165"/>
      <c r="M193" s="2165"/>
      <c r="N193" s="2165"/>
      <c r="O193" s="2166"/>
      <c r="P193" s="2167">
        <f>SUM(P190:T192)</f>
        <v>0</v>
      </c>
      <c r="Q193" s="2168"/>
      <c r="R193" s="2168"/>
      <c r="S193" s="2168"/>
      <c r="T193" s="2168"/>
      <c r="U193" s="441" t="s">
        <v>876</v>
      </c>
      <c r="V193" s="2139"/>
      <c r="W193" s="2071"/>
      <c r="X193" s="2072"/>
      <c r="Y193" s="2072"/>
      <c r="Z193" s="2072"/>
      <c r="AA193" s="2072"/>
      <c r="AB193" s="2072"/>
      <c r="AC193" s="2072"/>
      <c r="AD193" s="2072"/>
      <c r="AE193" s="2072"/>
      <c r="AF193" s="2072"/>
      <c r="AG193" s="2072"/>
      <c r="AH193" s="2072"/>
      <c r="AI193" s="2073"/>
      <c r="AJ193" s="352"/>
      <c r="AK193" s="352"/>
      <c r="AL193" s="378"/>
      <c r="AM193" s="378"/>
    </row>
    <row r="194" spans="1:39" s="360" customFormat="1" ht="14.1" customHeight="1">
      <c r="A194" s="1029"/>
      <c r="B194" s="352"/>
      <c r="C194" s="352"/>
      <c r="D194" s="352"/>
      <c r="E194" s="352"/>
      <c r="F194" s="352"/>
      <c r="G194" s="352"/>
      <c r="H194" s="352"/>
      <c r="I194" s="352"/>
      <c r="J194" s="352"/>
      <c r="K194" s="352"/>
      <c r="L194" s="352"/>
      <c r="M194" s="352"/>
      <c r="N194" s="352"/>
      <c r="O194" s="352"/>
      <c r="P194" s="352"/>
      <c r="Q194" s="352"/>
      <c r="R194" s="352"/>
      <c r="S194" s="352"/>
      <c r="T194" s="352"/>
      <c r="U194" s="352"/>
      <c r="V194" s="352"/>
      <c r="W194" s="352"/>
      <c r="X194" s="352"/>
      <c r="Y194" s="352"/>
      <c r="Z194" s="352"/>
      <c r="AA194" s="352"/>
      <c r="AB194" s="352"/>
      <c r="AC194" s="352"/>
      <c r="AD194" s="352"/>
      <c r="AE194" s="352"/>
      <c r="AF194" s="352"/>
      <c r="AG194" s="352"/>
      <c r="AH194" s="352"/>
      <c r="AI194" s="352"/>
      <c r="AJ194" s="352"/>
      <c r="AK194" s="352"/>
      <c r="AL194" s="378"/>
      <c r="AM194" s="378"/>
    </row>
    <row r="195" spans="1:39" s="360" customFormat="1" ht="20.100000000000001" customHeight="1">
      <c r="A195" s="1029"/>
      <c r="B195" s="353" t="s">
        <v>893</v>
      </c>
      <c r="C195" s="354"/>
      <c r="D195" s="354"/>
      <c r="E195" s="354"/>
      <c r="F195" s="354"/>
      <c r="G195" s="354"/>
      <c r="H195" s="354"/>
      <c r="I195" s="359"/>
      <c r="J195" s="353" t="s">
        <v>894</v>
      </c>
      <c r="K195" s="354"/>
      <c r="L195" s="354"/>
      <c r="M195" s="359"/>
      <c r="N195" s="353" t="s">
        <v>895</v>
      </c>
      <c r="O195" s="354"/>
      <c r="P195" s="354"/>
      <c r="Q195" s="354"/>
      <c r="R195" s="359"/>
      <c r="S195" s="353" t="s">
        <v>893</v>
      </c>
      <c r="T195" s="354"/>
      <c r="U195" s="354"/>
      <c r="V195" s="354"/>
      <c r="W195" s="354"/>
      <c r="X195" s="354"/>
      <c r="Y195" s="354"/>
      <c r="Z195" s="359"/>
      <c r="AA195" s="353" t="s">
        <v>896</v>
      </c>
      <c r="AB195" s="354"/>
      <c r="AC195" s="354"/>
      <c r="AD195" s="359"/>
      <c r="AE195" s="353" t="s">
        <v>895</v>
      </c>
      <c r="AF195" s="354"/>
      <c r="AG195" s="354"/>
      <c r="AH195" s="354"/>
      <c r="AI195" s="359"/>
      <c r="AJ195" s="352"/>
      <c r="AK195" s="352"/>
      <c r="AL195" s="378"/>
      <c r="AM195" s="378"/>
    </row>
    <row r="196" spans="1:39" s="360" customFormat="1" ht="20.100000000000001" customHeight="1">
      <c r="A196" s="1029"/>
      <c r="B196" s="2100" t="s">
        <v>897</v>
      </c>
      <c r="C196" s="2191" t="s">
        <v>898</v>
      </c>
      <c r="D196" s="1969" t="s">
        <v>899</v>
      </c>
      <c r="E196" s="2176"/>
      <c r="F196" s="2176"/>
      <c r="G196" s="2061" t="s">
        <v>900</v>
      </c>
      <c r="H196" s="2061"/>
      <c r="I196" s="2062"/>
      <c r="J196" s="2024"/>
      <c r="K196" s="2025"/>
      <c r="L196" s="2025"/>
      <c r="M196" s="1010" t="s">
        <v>901</v>
      </c>
      <c r="N196" s="2140"/>
      <c r="O196" s="2141"/>
      <c r="P196" s="2141"/>
      <c r="Q196" s="2141"/>
      <c r="R196" s="985" t="s">
        <v>876</v>
      </c>
      <c r="S196" s="1025" t="s">
        <v>902</v>
      </c>
      <c r="T196" s="1026"/>
      <c r="U196" s="1026"/>
      <c r="V196" s="1026"/>
      <c r="W196" s="1026"/>
      <c r="X196" s="1026"/>
      <c r="Y196" s="1026"/>
      <c r="Z196" s="1027"/>
      <c r="AA196" s="2024"/>
      <c r="AB196" s="2025"/>
      <c r="AC196" s="2025"/>
      <c r="AD196" s="1010" t="s">
        <v>903</v>
      </c>
      <c r="AE196" s="2172"/>
      <c r="AF196" s="2173"/>
      <c r="AG196" s="2173"/>
      <c r="AH196" s="2173"/>
      <c r="AI196" s="1010" t="s">
        <v>876</v>
      </c>
      <c r="AK196" s="352"/>
      <c r="AL196" s="378"/>
      <c r="AM196" s="378"/>
    </row>
    <row r="197" spans="1:39" s="360" customFormat="1" ht="20.100000000000001" customHeight="1">
      <c r="A197" s="1029"/>
      <c r="B197" s="2129"/>
      <c r="C197" s="2192"/>
      <c r="D197" s="1969" t="s">
        <v>904</v>
      </c>
      <c r="E197" s="2176"/>
      <c r="F197" s="2176"/>
      <c r="G197" s="2061" t="s">
        <v>900</v>
      </c>
      <c r="H197" s="2061"/>
      <c r="I197" s="2062"/>
      <c r="J197" s="2024"/>
      <c r="K197" s="2025"/>
      <c r="L197" s="2025"/>
      <c r="M197" s="1010" t="s">
        <v>901</v>
      </c>
      <c r="N197" s="2172"/>
      <c r="O197" s="2173"/>
      <c r="P197" s="2173"/>
      <c r="Q197" s="2173"/>
      <c r="R197" s="1010" t="s">
        <v>876</v>
      </c>
      <c r="S197" s="1025" t="s">
        <v>905</v>
      </c>
      <c r="T197" s="1026"/>
      <c r="U197" s="1026"/>
      <c r="V197" s="1026"/>
      <c r="W197" s="1026"/>
      <c r="X197" s="1026"/>
      <c r="Y197" s="1026"/>
      <c r="Z197" s="1027"/>
      <c r="AA197" s="2024"/>
      <c r="AB197" s="2025"/>
      <c r="AC197" s="2025"/>
      <c r="AD197" s="1010" t="s">
        <v>903</v>
      </c>
      <c r="AE197" s="2172"/>
      <c r="AF197" s="2173"/>
      <c r="AG197" s="2173"/>
      <c r="AH197" s="2173"/>
      <c r="AI197" s="1010" t="s">
        <v>876</v>
      </c>
      <c r="AJ197" s="352"/>
      <c r="AK197" s="352"/>
      <c r="AL197" s="378"/>
      <c r="AM197" s="378"/>
    </row>
    <row r="198" spans="1:39" s="360" customFormat="1" ht="20.100000000000001" customHeight="1">
      <c r="A198" s="1029"/>
      <c r="B198" s="2129"/>
      <c r="C198" s="2192"/>
      <c r="D198" s="1969" t="s">
        <v>906</v>
      </c>
      <c r="E198" s="2176"/>
      <c r="F198" s="2176"/>
      <c r="G198" s="2061" t="s">
        <v>900</v>
      </c>
      <c r="H198" s="2061"/>
      <c r="I198" s="2062"/>
      <c r="J198" s="2024"/>
      <c r="K198" s="2025"/>
      <c r="L198" s="2025"/>
      <c r="M198" s="1010" t="s">
        <v>901</v>
      </c>
      <c r="N198" s="2172"/>
      <c r="O198" s="2173"/>
      <c r="P198" s="2173"/>
      <c r="Q198" s="2173"/>
      <c r="R198" s="1010" t="s">
        <v>876</v>
      </c>
      <c r="S198" s="1025" t="s">
        <v>907</v>
      </c>
      <c r="T198" s="1026"/>
      <c r="U198" s="1026"/>
      <c r="V198" s="1026"/>
      <c r="W198" s="1026"/>
      <c r="X198" s="1026"/>
      <c r="Y198" s="1026"/>
      <c r="Z198" s="1027"/>
      <c r="AA198" s="2024"/>
      <c r="AB198" s="2025"/>
      <c r="AC198" s="2025"/>
      <c r="AD198" s="1010" t="s">
        <v>903</v>
      </c>
      <c r="AE198" s="2172"/>
      <c r="AF198" s="2173"/>
      <c r="AG198" s="2173"/>
      <c r="AH198" s="2173"/>
      <c r="AI198" s="1010" t="s">
        <v>876</v>
      </c>
      <c r="AJ198" s="352"/>
      <c r="AK198" s="352"/>
      <c r="AL198" s="378"/>
      <c r="AM198" s="378"/>
    </row>
    <row r="199" spans="1:39" s="360" customFormat="1" ht="20.100000000000001" customHeight="1">
      <c r="A199" s="1029"/>
      <c r="B199" s="2129"/>
      <c r="C199" s="2192"/>
      <c r="D199" s="1969" t="s">
        <v>908</v>
      </c>
      <c r="E199" s="2176"/>
      <c r="F199" s="2176"/>
      <c r="G199" s="2061" t="s">
        <v>900</v>
      </c>
      <c r="H199" s="2061"/>
      <c r="I199" s="2062"/>
      <c r="J199" s="2024"/>
      <c r="K199" s="2025"/>
      <c r="L199" s="2025"/>
      <c r="M199" s="1010" t="s">
        <v>901</v>
      </c>
      <c r="N199" s="2172"/>
      <c r="O199" s="2173"/>
      <c r="P199" s="2173"/>
      <c r="Q199" s="2173"/>
      <c r="R199" s="1010" t="s">
        <v>876</v>
      </c>
      <c r="S199" s="1025" t="s">
        <v>909</v>
      </c>
      <c r="T199" s="1026"/>
      <c r="U199" s="1026"/>
      <c r="V199" s="1026"/>
      <c r="W199" s="1026"/>
      <c r="X199" s="1026"/>
      <c r="Y199" s="1026"/>
      <c r="Z199" s="1027"/>
      <c r="AA199" s="2024"/>
      <c r="AB199" s="2025"/>
      <c r="AC199" s="2025"/>
      <c r="AD199" s="1010" t="s">
        <v>903</v>
      </c>
      <c r="AE199" s="2172"/>
      <c r="AF199" s="2173"/>
      <c r="AG199" s="2173"/>
      <c r="AH199" s="2173"/>
      <c r="AI199" s="1010" t="s">
        <v>876</v>
      </c>
      <c r="AJ199" s="352"/>
      <c r="AK199" s="352"/>
      <c r="AL199" s="378"/>
      <c r="AM199" s="378"/>
    </row>
    <row r="200" spans="1:39" s="360" customFormat="1" ht="20.100000000000001" customHeight="1">
      <c r="A200" s="1029"/>
      <c r="B200" s="2129"/>
      <c r="C200" s="2192"/>
      <c r="D200" s="1969" t="s">
        <v>910</v>
      </c>
      <c r="E200" s="2176"/>
      <c r="F200" s="2176"/>
      <c r="G200" s="2023" t="s">
        <v>900</v>
      </c>
      <c r="H200" s="2023"/>
      <c r="I200" s="2019"/>
      <c r="J200" s="2024"/>
      <c r="K200" s="2025"/>
      <c r="L200" s="2025"/>
      <c r="M200" s="1010" t="s">
        <v>901</v>
      </c>
      <c r="N200" s="2177"/>
      <c r="O200" s="2178"/>
      <c r="P200" s="2178"/>
      <c r="Q200" s="2178"/>
      <c r="R200" s="988" t="s">
        <v>876</v>
      </c>
      <c r="S200" s="1025" t="s">
        <v>911</v>
      </c>
      <c r="T200" s="1026"/>
      <c r="U200" s="1026"/>
      <c r="V200" s="1026"/>
      <c r="W200" s="1026"/>
      <c r="X200" s="1026"/>
      <c r="Y200" s="1026"/>
      <c r="Z200" s="1027"/>
      <c r="AA200" s="2024"/>
      <c r="AB200" s="2025"/>
      <c r="AC200" s="2025"/>
      <c r="AD200" s="1010" t="s">
        <v>903</v>
      </c>
      <c r="AE200" s="2172"/>
      <c r="AF200" s="2173"/>
      <c r="AG200" s="2173"/>
      <c r="AH200" s="2173"/>
      <c r="AI200" s="1010" t="s">
        <v>876</v>
      </c>
      <c r="AJ200" s="352"/>
      <c r="AK200" s="352"/>
      <c r="AL200" s="378"/>
      <c r="AM200" s="378"/>
    </row>
    <row r="201" spans="1:39" s="360" customFormat="1" ht="20.100000000000001" customHeight="1">
      <c r="A201" s="1029"/>
      <c r="B201" s="2129"/>
      <c r="C201" s="2193"/>
      <c r="D201" s="376" t="s">
        <v>912</v>
      </c>
      <c r="E201" s="377"/>
      <c r="F201" s="377"/>
      <c r="G201" s="377"/>
      <c r="H201" s="377"/>
      <c r="I201" s="377"/>
      <c r="J201" s="377"/>
      <c r="K201" s="377"/>
      <c r="L201" s="377"/>
      <c r="M201" s="399"/>
      <c r="N201" s="2174">
        <f>SUM(N196:Q200)</f>
        <v>0</v>
      </c>
      <c r="O201" s="2175"/>
      <c r="P201" s="2175"/>
      <c r="Q201" s="2175"/>
      <c r="R201" s="441" t="s">
        <v>876</v>
      </c>
      <c r="S201" s="1025" t="s">
        <v>913</v>
      </c>
      <c r="T201" s="1026"/>
      <c r="U201" s="1026"/>
      <c r="V201" s="1026"/>
      <c r="W201" s="1026"/>
      <c r="X201" s="1026"/>
      <c r="Y201" s="1026"/>
      <c r="Z201" s="1027"/>
      <c r="AA201" s="2024"/>
      <c r="AB201" s="2025"/>
      <c r="AC201" s="2025"/>
      <c r="AD201" s="1010" t="s">
        <v>903</v>
      </c>
      <c r="AE201" s="2172"/>
      <c r="AF201" s="2173"/>
      <c r="AG201" s="2173"/>
      <c r="AH201" s="2173"/>
      <c r="AI201" s="1010" t="s">
        <v>876</v>
      </c>
      <c r="AJ201" s="352"/>
      <c r="AK201" s="352"/>
      <c r="AL201" s="378"/>
      <c r="AM201" s="378"/>
    </row>
    <row r="202" spans="1:39" s="360" customFormat="1" ht="20.100000000000001" customHeight="1">
      <c r="A202" s="1029"/>
      <c r="B202" s="2063" t="s">
        <v>914</v>
      </c>
      <c r="C202" s="2185" t="s">
        <v>915</v>
      </c>
      <c r="D202" s="2060"/>
      <c r="E202" s="2061"/>
      <c r="F202" s="2061"/>
      <c r="G202" s="2021" t="s">
        <v>900</v>
      </c>
      <c r="H202" s="2021"/>
      <c r="I202" s="2017"/>
      <c r="J202" s="2024"/>
      <c r="K202" s="2025"/>
      <c r="L202" s="2025"/>
      <c r="M202" s="1010" t="s">
        <v>901</v>
      </c>
      <c r="N202" s="2177"/>
      <c r="O202" s="2178"/>
      <c r="P202" s="2178"/>
      <c r="Q202" s="2178"/>
      <c r="R202" s="985" t="s">
        <v>876</v>
      </c>
      <c r="S202" s="2188" t="s">
        <v>916</v>
      </c>
      <c r="T202" s="1005" t="s">
        <v>917</v>
      </c>
      <c r="U202" s="997"/>
      <c r="V202" s="997"/>
      <c r="W202" s="997"/>
      <c r="X202" s="997"/>
      <c r="Y202" s="997"/>
      <c r="Z202" s="998"/>
      <c r="AA202" s="2024"/>
      <c r="AB202" s="2025"/>
      <c r="AC202" s="2025"/>
      <c r="AD202" s="985" t="s">
        <v>918</v>
      </c>
      <c r="AE202" s="2179"/>
      <c r="AF202" s="2180"/>
      <c r="AG202" s="2180"/>
      <c r="AH202" s="2180"/>
      <c r="AI202" s="2181"/>
      <c r="AJ202" s="352"/>
      <c r="AK202" s="352"/>
      <c r="AL202" s="378"/>
      <c r="AM202" s="378"/>
    </row>
    <row r="203" spans="1:39" s="360" customFormat="1" ht="20.100000000000001" customHeight="1">
      <c r="A203" s="1029"/>
      <c r="B203" s="2064"/>
      <c r="C203" s="2186"/>
      <c r="D203" s="2060"/>
      <c r="E203" s="2061"/>
      <c r="F203" s="2061"/>
      <c r="G203" s="2061" t="s">
        <v>900</v>
      </c>
      <c r="H203" s="2061"/>
      <c r="I203" s="2062"/>
      <c r="J203" s="2024"/>
      <c r="K203" s="2025"/>
      <c r="L203" s="2025"/>
      <c r="M203" s="1010" t="s">
        <v>901</v>
      </c>
      <c r="N203" s="2172"/>
      <c r="O203" s="2173"/>
      <c r="P203" s="2173"/>
      <c r="Q203" s="2173"/>
      <c r="R203" s="1010" t="s">
        <v>876</v>
      </c>
      <c r="S203" s="2189"/>
      <c r="T203" s="1025" t="s">
        <v>919</v>
      </c>
      <c r="U203" s="1026"/>
      <c r="V203" s="1026"/>
      <c r="W203" s="1026"/>
      <c r="X203" s="1026"/>
      <c r="Y203" s="1026"/>
      <c r="Z203" s="1027"/>
      <c r="AA203" s="2024"/>
      <c r="AB203" s="2025"/>
      <c r="AC203" s="2025"/>
      <c r="AD203" s="1010" t="s">
        <v>918</v>
      </c>
      <c r="AE203" s="2182"/>
      <c r="AF203" s="2183"/>
      <c r="AG203" s="2183"/>
      <c r="AH203" s="2183"/>
      <c r="AI203" s="2184"/>
      <c r="AJ203" s="352"/>
      <c r="AK203" s="352"/>
      <c r="AL203" s="378"/>
      <c r="AM203" s="378"/>
    </row>
    <row r="204" spans="1:39" s="360" customFormat="1" ht="20.100000000000001" customHeight="1">
      <c r="A204" s="1029"/>
      <c r="B204" s="2064"/>
      <c r="C204" s="2186"/>
      <c r="D204" s="2060"/>
      <c r="E204" s="2061"/>
      <c r="F204" s="2061"/>
      <c r="G204" s="2061" t="s">
        <v>900</v>
      </c>
      <c r="H204" s="2061"/>
      <c r="I204" s="2062"/>
      <c r="J204" s="2024"/>
      <c r="K204" s="2025"/>
      <c r="L204" s="2025"/>
      <c r="M204" s="1010" t="s">
        <v>901</v>
      </c>
      <c r="N204" s="2172"/>
      <c r="O204" s="2173"/>
      <c r="P204" s="2173"/>
      <c r="Q204" s="2173"/>
      <c r="R204" s="1010" t="s">
        <v>876</v>
      </c>
      <c r="S204" s="2189"/>
      <c r="T204" s="1025" t="s">
        <v>920</v>
      </c>
      <c r="U204" s="1026"/>
      <c r="V204" s="1026"/>
      <c r="W204" s="1026"/>
      <c r="X204" s="1026"/>
      <c r="Y204" s="1026"/>
      <c r="Z204" s="1027"/>
      <c r="AA204" s="2024"/>
      <c r="AB204" s="2025"/>
      <c r="AC204" s="2025"/>
      <c r="AD204" s="1010" t="s">
        <v>918</v>
      </c>
      <c r="AE204" s="2182"/>
      <c r="AF204" s="2183"/>
      <c r="AG204" s="2183"/>
      <c r="AH204" s="2183"/>
      <c r="AI204" s="2184"/>
      <c r="AJ204" s="352"/>
      <c r="AK204" s="352"/>
      <c r="AL204" s="378"/>
      <c r="AM204" s="378"/>
    </row>
    <row r="205" spans="1:39" s="360" customFormat="1" ht="20.100000000000001" customHeight="1">
      <c r="A205" s="1029"/>
      <c r="B205" s="2064"/>
      <c r="C205" s="2186"/>
      <c r="D205" s="2060"/>
      <c r="E205" s="2061"/>
      <c r="F205" s="2061"/>
      <c r="G205" s="2061" t="s">
        <v>900</v>
      </c>
      <c r="H205" s="2061"/>
      <c r="I205" s="2062"/>
      <c r="J205" s="2024"/>
      <c r="K205" s="2025"/>
      <c r="L205" s="2025"/>
      <c r="M205" s="1010" t="s">
        <v>901</v>
      </c>
      <c r="N205" s="2172"/>
      <c r="O205" s="2173"/>
      <c r="P205" s="2173"/>
      <c r="Q205" s="2173"/>
      <c r="R205" s="1010" t="s">
        <v>876</v>
      </c>
      <c r="S205" s="2190"/>
      <c r="T205" s="1006" t="s">
        <v>921</v>
      </c>
      <c r="U205" s="999"/>
      <c r="V205" s="999"/>
      <c r="W205" s="999"/>
      <c r="X205" s="999"/>
      <c r="Y205" s="999"/>
      <c r="Z205" s="1000"/>
      <c r="AA205" s="2024"/>
      <c r="AB205" s="2025"/>
      <c r="AC205" s="2025"/>
      <c r="AD205" s="990" t="s">
        <v>918</v>
      </c>
      <c r="AE205" s="2194"/>
      <c r="AF205" s="2195"/>
      <c r="AG205" s="2195"/>
      <c r="AH205" s="2195"/>
      <c r="AI205" s="2196"/>
      <c r="AJ205" s="352"/>
      <c r="AK205" s="352"/>
      <c r="AL205" s="378"/>
      <c r="AM205" s="378"/>
    </row>
    <row r="206" spans="1:39" s="360" customFormat="1" ht="20.100000000000001" customHeight="1">
      <c r="A206" s="1029"/>
      <c r="B206" s="2064"/>
      <c r="C206" s="2186"/>
      <c r="D206" s="2060"/>
      <c r="E206" s="2061"/>
      <c r="F206" s="2061"/>
      <c r="G206" s="2061" t="s">
        <v>900</v>
      </c>
      <c r="H206" s="2061"/>
      <c r="I206" s="2062"/>
      <c r="J206" s="2024"/>
      <c r="K206" s="2025"/>
      <c r="L206" s="2025"/>
      <c r="M206" s="1010" t="s">
        <v>901</v>
      </c>
      <c r="N206" s="2172"/>
      <c r="O206" s="2173"/>
      <c r="P206" s="2173"/>
      <c r="Q206" s="2173"/>
      <c r="R206" s="1010" t="s">
        <v>876</v>
      </c>
      <c r="S206" s="436" t="s">
        <v>922</v>
      </c>
      <c r="T206" s="1026"/>
      <c r="U206" s="1026"/>
      <c r="V206" s="1026"/>
      <c r="W206" s="1026"/>
      <c r="X206" s="1026"/>
      <c r="Y206" s="1026"/>
      <c r="Z206" s="1027"/>
      <c r="AA206" s="2024"/>
      <c r="AB206" s="2025"/>
      <c r="AC206" s="2025"/>
      <c r="AD206" s="1010" t="s">
        <v>903</v>
      </c>
      <c r="AE206" s="2172"/>
      <c r="AF206" s="2173"/>
      <c r="AG206" s="2173"/>
      <c r="AH206" s="2173"/>
      <c r="AI206" s="1010" t="s">
        <v>876</v>
      </c>
      <c r="AJ206" s="352"/>
      <c r="AK206" s="352"/>
      <c r="AL206" s="378"/>
      <c r="AM206" s="378"/>
    </row>
    <row r="207" spans="1:39" s="360" customFormat="1" ht="20.100000000000001" customHeight="1">
      <c r="A207" s="1029"/>
      <c r="B207" s="2064"/>
      <c r="C207" s="2186"/>
      <c r="D207" s="2060"/>
      <c r="E207" s="2061"/>
      <c r="F207" s="2061"/>
      <c r="G207" s="2061" t="s">
        <v>900</v>
      </c>
      <c r="H207" s="2061"/>
      <c r="I207" s="2062"/>
      <c r="J207" s="2024"/>
      <c r="K207" s="2025"/>
      <c r="L207" s="2025"/>
      <c r="M207" s="1010" t="s">
        <v>901</v>
      </c>
      <c r="N207" s="2172"/>
      <c r="O207" s="2173"/>
      <c r="P207" s="2173"/>
      <c r="Q207" s="2173"/>
      <c r="R207" s="1010" t="s">
        <v>876</v>
      </c>
      <c r="S207" s="1025" t="s">
        <v>923</v>
      </c>
      <c r="T207" s="1026"/>
      <c r="U207" s="1026"/>
      <c r="V207" s="1026"/>
      <c r="W207" s="1026"/>
      <c r="X207" s="1026"/>
      <c r="Y207" s="1026"/>
      <c r="Z207" s="1027"/>
      <c r="AA207" s="2024"/>
      <c r="AB207" s="2025"/>
      <c r="AC207" s="2025"/>
      <c r="AD207" s="1010" t="s">
        <v>903</v>
      </c>
      <c r="AE207" s="2172"/>
      <c r="AF207" s="2173"/>
      <c r="AG207" s="2173"/>
      <c r="AH207" s="2173"/>
      <c r="AI207" s="1010" t="s">
        <v>876</v>
      </c>
      <c r="AJ207" s="352"/>
      <c r="AK207" s="352"/>
      <c r="AL207" s="378"/>
      <c r="AM207" s="378"/>
    </row>
    <row r="208" spans="1:39" s="360" customFormat="1" ht="20.100000000000001" customHeight="1">
      <c r="A208" s="1029"/>
      <c r="B208" s="2064"/>
      <c r="C208" s="2186"/>
      <c r="D208" s="2060"/>
      <c r="E208" s="2061"/>
      <c r="F208" s="2061"/>
      <c r="G208" s="2023" t="s">
        <v>900</v>
      </c>
      <c r="H208" s="2023"/>
      <c r="I208" s="2019"/>
      <c r="J208" s="2024"/>
      <c r="K208" s="2025"/>
      <c r="L208" s="2025"/>
      <c r="M208" s="1010" t="s">
        <v>901</v>
      </c>
      <c r="N208" s="2177"/>
      <c r="O208" s="2178"/>
      <c r="P208" s="2178"/>
      <c r="Q208" s="2178"/>
      <c r="R208" s="990" t="s">
        <v>876</v>
      </c>
      <c r="S208" s="2044"/>
      <c r="T208" s="2045"/>
      <c r="U208" s="2045"/>
      <c r="V208" s="2045"/>
      <c r="W208" s="2045"/>
      <c r="X208" s="2045"/>
      <c r="Y208" s="2045"/>
      <c r="Z208" s="1010" t="s">
        <v>903</v>
      </c>
      <c r="AA208" s="2024"/>
      <c r="AB208" s="2025"/>
      <c r="AC208" s="2025"/>
      <c r="AD208" s="1010" t="s">
        <v>903</v>
      </c>
      <c r="AE208" s="2172"/>
      <c r="AF208" s="2173"/>
      <c r="AG208" s="2173"/>
      <c r="AH208" s="2173"/>
      <c r="AI208" s="1010" t="s">
        <v>876</v>
      </c>
      <c r="AJ208" s="352"/>
      <c r="AK208" s="352"/>
      <c r="AL208" s="378"/>
      <c r="AM208" s="378"/>
    </row>
    <row r="209" spans="1:39" s="360" customFormat="1" ht="20.100000000000001" customHeight="1">
      <c r="A209" s="1029"/>
      <c r="B209" s="2064"/>
      <c r="C209" s="2187"/>
      <c r="D209" s="376" t="s">
        <v>912</v>
      </c>
      <c r="E209" s="377"/>
      <c r="F209" s="377"/>
      <c r="G209" s="377"/>
      <c r="H209" s="377"/>
      <c r="I209" s="377"/>
      <c r="J209" s="377"/>
      <c r="K209" s="377"/>
      <c r="L209" s="377"/>
      <c r="M209" s="399"/>
      <c r="N209" s="2174">
        <f>SUM(N202:Q208)</f>
        <v>0</v>
      </c>
      <c r="O209" s="2175"/>
      <c r="P209" s="2175"/>
      <c r="Q209" s="2175"/>
      <c r="R209" s="441" t="s">
        <v>876</v>
      </c>
      <c r="S209" s="2044"/>
      <c r="T209" s="2045"/>
      <c r="U209" s="2045"/>
      <c r="V209" s="2045"/>
      <c r="W209" s="2045"/>
      <c r="X209" s="2045"/>
      <c r="Y209" s="2045"/>
      <c r="Z209" s="1010" t="s">
        <v>903</v>
      </c>
      <c r="AA209" s="2024"/>
      <c r="AB209" s="2025"/>
      <c r="AC209" s="2025"/>
      <c r="AD209" s="1010" t="s">
        <v>903</v>
      </c>
      <c r="AE209" s="2172"/>
      <c r="AF209" s="2173"/>
      <c r="AG209" s="2173"/>
      <c r="AH209" s="2173"/>
      <c r="AI209" s="1010" t="s">
        <v>876</v>
      </c>
      <c r="AJ209" s="352"/>
      <c r="AK209" s="352"/>
      <c r="AL209" s="378"/>
      <c r="AM209" s="378"/>
    </row>
    <row r="210" spans="1:39" s="360" customFormat="1" ht="20.100000000000001" customHeight="1">
      <c r="A210" s="1029"/>
      <c r="B210" s="2064"/>
      <c r="C210" s="1025" t="s">
        <v>924</v>
      </c>
      <c r="D210" s="1026"/>
      <c r="E210" s="1026"/>
      <c r="F210" s="1026"/>
      <c r="G210" s="1026"/>
      <c r="H210" s="1026"/>
      <c r="I210" s="1026"/>
      <c r="J210" s="1026"/>
      <c r="K210" s="1026"/>
      <c r="L210" s="1026"/>
      <c r="M210" s="1027"/>
      <c r="N210" s="2172"/>
      <c r="O210" s="2173"/>
      <c r="P210" s="2173"/>
      <c r="Q210" s="2173"/>
      <c r="R210" s="1010" t="s">
        <v>876</v>
      </c>
      <c r="S210" s="2044"/>
      <c r="T210" s="2045"/>
      <c r="U210" s="2045"/>
      <c r="V210" s="2045"/>
      <c r="W210" s="2045"/>
      <c r="X210" s="2045"/>
      <c r="Y210" s="2045"/>
      <c r="Z210" s="1010" t="s">
        <v>903</v>
      </c>
      <c r="AA210" s="2024"/>
      <c r="AB210" s="2025"/>
      <c r="AC210" s="2025"/>
      <c r="AD210" s="1010" t="s">
        <v>903</v>
      </c>
      <c r="AE210" s="2172"/>
      <c r="AF210" s="2173"/>
      <c r="AG210" s="2173"/>
      <c r="AH210" s="2173"/>
      <c r="AI210" s="1010" t="s">
        <v>876</v>
      </c>
      <c r="AJ210" s="352"/>
      <c r="AK210" s="352"/>
      <c r="AL210" s="378"/>
      <c r="AM210" s="378"/>
    </row>
    <row r="211" spans="1:39" s="360" customFormat="1" ht="20.100000000000001" customHeight="1">
      <c r="A211" s="1029"/>
      <c r="B211" s="2064"/>
      <c r="C211" s="396" t="s">
        <v>925</v>
      </c>
      <c r="D211" s="397"/>
      <c r="E211" s="397"/>
      <c r="F211" s="397"/>
      <c r="G211" s="397"/>
      <c r="H211" s="397"/>
      <c r="I211" s="397"/>
      <c r="J211" s="397"/>
      <c r="K211" s="397"/>
      <c r="L211" s="397"/>
      <c r="M211" s="398"/>
      <c r="N211" s="2205">
        <f>+N201+N209+N210</f>
        <v>0</v>
      </c>
      <c r="O211" s="2206"/>
      <c r="P211" s="2206"/>
      <c r="Q211" s="2206"/>
      <c r="R211" s="446" t="s">
        <v>876</v>
      </c>
      <c r="S211" s="1005" t="s">
        <v>926</v>
      </c>
      <c r="T211" s="997"/>
      <c r="U211" s="997"/>
      <c r="V211" s="997"/>
      <c r="W211" s="997"/>
      <c r="X211" s="997"/>
      <c r="Y211" s="997"/>
      <c r="Z211" s="998"/>
      <c r="AA211" s="2179"/>
      <c r="AB211" s="2180"/>
      <c r="AC211" s="2180"/>
      <c r="AD211" s="2181"/>
      <c r="AE211" s="2140"/>
      <c r="AF211" s="2141"/>
      <c r="AG211" s="2141"/>
      <c r="AH211" s="2141"/>
      <c r="AI211" s="985" t="s">
        <v>876</v>
      </c>
      <c r="AJ211" s="352"/>
      <c r="AK211" s="352"/>
      <c r="AL211" s="378"/>
      <c r="AM211" s="378"/>
    </row>
    <row r="212" spans="1:39" s="360" customFormat="1" ht="20.100000000000001" customHeight="1">
      <c r="A212" s="1029"/>
      <c r="B212" s="376" t="s">
        <v>927</v>
      </c>
      <c r="C212" s="377"/>
      <c r="D212" s="377"/>
      <c r="E212" s="377"/>
      <c r="F212" s="377"/>
      <c r="G212" s="377"/>
      <c r="H212" s="377"/>
      <c r="I212" s="377"/>
      <c r="J212" s="377"/>
      <c r="K212" s="377"/>
      <c r="L212" s="377"/>
      <c r="M212" s="377"/>
      <c r="N212" s="377"/>
      <c r="O212" s="377"/>
      <c r="P212" s="377"/>
      <c r="Q212" s="377"/>
      <c r="R212" s="377"/>
      <c r="S212" s="377"/>
      <c r="T212" s="377"/>
      <c r="U212" s="377"/>
      <c r="V212" s="377"/>
      <c r="W212" s="377"/>
      <c r="X212" s="377"/>
      <c r="Y212" s="377"/>
      <c r="Z212" s="377"/>
      <c r="AA212" s="377"/>
      <c r="AB212" s="377"/>
      <c r="AC212" s="377"/>
      <c r="AD212" s="399"/>
      <c r="AE212" s="2174">
        <f>N211+SUM(AE196:AH201)+SUM(AE206:AH211)</f>
        <v>0</v>
      </c>
      <c r="AF212" s="2175"/>
      <c r="AG212" s="2175"/>
      <c r="AH212" s="2175"/>
      <c r="AI212" s="441" t="s">
        <v>876</v>
      </c>
      <c r="AJ212" s="352"/>
      <c r="AK212" s="352"/>
      <c r="AL212" s="378"/>
      <c r="AM212" s="378"/>
    </row>
    <row r="213" spans="1:39" s="360" customFormat="1" ht="14.1" customHeight="1">
      <c r="A213" s="1029"/>
      <c r="B213" s="352"/>
      <c r="C213" s="352"/>
      <c r="D213" s="352"/>
      <c r="E213" s="352"/>
      <c r="F213" s="352"/>
      <c r="G213" s="352"/>
      <c r="H213" s="352"/>
      <c r="I213" s="352"/>
      <c r="J213" s="352"/>
      <c r="K213" s="352"/>
      <c r="L213" s="352"/>
      <c r="M213" s="352"/>
      <c r="N213" s="352"/>
      <c r="O213" s="352"/>
      <c r="P213" s="352"/>
      <c r="Q213" s="352"/>
      <c r="R213" s="352"/>
      <c r="S213" s="352"/>
      <c r="T213" s="352"/>
      <c r="U213" s="352"/>
      <c r="V213" s="352"/>
      <c r="W213" s="352"/>
      <c r="X213" s="352"/>
      <c r="Y213" s="352"/>
      <c r="Z213" s="352"/>
      <c r="AA213" s="352"/>
      <c r="AB213" s="352"/>
      <c r="AC213" s="352"/>
      <c r="AD213" s="352"/>
      <c r="AE213" s="352"/>
      <c r="AF213" s="352"/>
      <c r="AG213" s="352"/>
      <c r="AH213" s="352"/>
      <c r="AI213" s="352"/>
      <c r="AJ213" s="352"/>
      <c r="AK213" s="352"/>
      <c r="AL213" s="378"/>
      <c r="AM213" s="378"/>
    </row>
    <row r="214" spans="1:39" s="360" customFormat="1" ht="20.100000000000001" customHeight="1">
      <c r="A214" s="1029"/>
      <c r="B214" s="2060" t="s">
        <v>928</v>
      </c>
      <c r="C214" s="2061"/>
      <c r="D214" s="2061"/>
      <c r="E214" s="2061"/>
      <c r="F214" s="2061"/>
      <c r="G214" s="2062"/>
      <c r="H214" s="992"/>
      <c r="I214" s="992"/>
      <c r="J214" s="992"/>
      <c r="K214" s="992"/>
      <c r="L214" s="992"/>
      <c r="M214" s="992"/>
      <c r="N214" s="992"/>
      <c r="O214" s="992"/>
      <c r="P214" s="992"/>
      <c r="Q214" s="992"/>
      <c r="R214" s="992"/>
      <c r="S214" s="992"/>
      <c r="T214" s="992"/>
      <c r="U214" s="992"/>
      <c r="V214" s="992"/>
      <c r="W214" s="992"/>
      <c r="X214" s="992"/>
      <c r="Y214" s="992"/>
      <c r="Z214" s="992"/>
      <c r="AA214" s="992"/>
      <c r="AB214" s="992"/>
      <c r="AC214" s="992"/>
      <c r="AD214" s="992"/>
      <c r="AE214" s="992"/>
      <c r="AF214" s="992"/>
      <c r="AG214" s="992"/>
      <c r="AH214" s="992"/>
      <c r="AI214" s="993"/>
      <c r="AJ214" s="352"/>
      <c r="AK214" s="352"/>
      <c r="AL214" s="378"/>
      <c r="AM214" s="378"/>
    </row>
    <row r="215" spans="1:39" s="360" customFormat="1" ht="20.100000000000001" customHeight="1">
      <c r="A215" s="1029"/>
      <c r="B215" s="986" t="s">
        <v>929</v>
      </c>
      <c r="C215" s="1034" t="s">
        <v>930</v>
      </c>
      <c r="D215" s="1034"/>
      <c r="E215" s="1034"/>
      <c r="F215" s="1034"/>
      <c r="G215" s="1034"/>
      <c r="H215" s="1029" t="s">
        <v>736</v>
      </c>
      <c r="I215" s="1981" t="s">
        <v>931</v>
      </c>
      <c r="J215" s="1981"/>
      <c r="K215" s="1981"/>
      <c r="L215" s="1060" t="s">
        <v>737</v>
      </c>
      <c r="N215" s="1034" t="s">
        <v>888</v>
      </c>
      <c r="O215" s="2204"/>
      <c r="P215" s="2204"/>
      <c r="Q215" s="2204"/>
      <c r="R215" s="2204"/>
      <c r="S215" s="2032" t="s">
        <v>932</v>
      </c>
      <c r="T215" s="2032"/>
      <c r="U215" s="1034" t="s">
        <v>933</v>
      </c>
      <c r="V215" s="1034"/>
      <c r="W215" s="1034"/>
      <c r="AF215" s="1034"/>
      <c r="AG215" s="1034"/>
      <c r="AH215" s="1034"/>
      <c r="AI215" s="1035"/>
      <c r="AJ215" s="352"/>
      <c r="AK215" s="352"/>
      <c r="AL215" s="378"/>
      <c r="AM215" s="378"/>
    </row>
    <row r="216" spans="1:39" s="360" customFormat="1" ht="20.100000000000001" customHeight="1">
      <c r="A216" s="1029"/>
      <c r="B216" s="986" t="s">
        <v>929</v>
      </c>
      <c r="C216" s="1034" t="s">
        <v>934</v>
      </c>
      <c r="D216" s="1034"/>
      <c r="E216" s="1034"/>
      <c r="F216" s="1034"/>
      <c r="G216" s="1034"/>
      <c r="H216" s="1029" t="s">
        <v>736</v>
      </c>
      <c r="I216" s="1981" t="s">
        <v>931</v>
      </c>
      <c r="J216" s="1981"/>
      <c r="K216" s="1981"/>
      <c r="L216" s="1060" t="s">
        <v>737</v>
      </c>
      <c r="N216" s="1034" t="s">
        <v>888</v>
      </c>
      <c r="O216" s="2204"/>
      <c r="P216" s="2204"/>
      <c r="Q216" s="2204"/>
      <c r="R216" s="2204"/>
      <c r="S216" s="1034"/>
      <c r="T216" s="1023" t="s">
        <v>935</v>
      </c>
      <c r="U216" s="1034" t="s">
        <v>933</v>
      </c>
      <c r="V216" s="1034"/>
      <c r="W216" s="1034"/>
      <c r="AF216" s="1034"/>
      <c r="AG216" s="1034"/>
      <c r="AH216" s="1034"/>
      <c r="AI216" s="1035"/>
      <c r="AJ216" s="352"/>
      <c r="AK216" s="352"/>
      <c r="AL216" s="378"/>
      <c r="AM216" s="378"/>
    </row>
    <row r="217" spans="1:39" s="360" customFormat="1" ht="20.100000000000001" customHeight="1">
      <c r="A217" s="1029"/>
      <c r="B217" s="986" t="s">
        <v>929</v>
      </c>
      <c r="C217" s="1034" t="s">
        <v>936</v>
      </c>
      <c r="D217" s="1034"/>
      <c r="E217" s="1034"/>
      <c r="F217" s="1034"/>
      <c r="G217" s="1034"/>
      <c r="H217" s="1029" t="s">
        <v>736</v>
      </c>
      <c r="I217" s="1981" t="s">
        <v>931</v>
      </c>
      <c r="J217" s="1981"/>
      <c r="K217" s="1981"/>
      <c r="L217" s="1060" t="s">
        <v>737</v>
      </c>
      <c r="N217" s="1034" t="s">
        <v>888</v>
      </c>
      <c r="O217" s="2204"/>
      <c r="P217" s="2204"/>
      <c r="Q217" s="2204"/>
      <c r="R217" s="2204"/>
      <c r="S217" s="1034"/>
      <c r="T217" s="1023" t="s">
        <v>937</v>
      </c>
      <c r="U217" s="1034" t="s">
        <v>933</v>
      </c>
      <c r="V217" s="1034"/>
      <c r="W217" s="1034"/>
      <c r="AF217" s="1034"/>
      <c r="AG217" s="1034"/>
      <c r="AH217" s="1034"/>
      <c r="AI217" s="1035"/>
      <c r="AJ217" s="352"/>
      <c r="AK217" s="352"/>
      <c r="AL217" s="378"/>
      <c r="AM217" s="378"/>
    </row>
    <row r="218" spans="1:39" s="360" customFormat="1" ht="20.100000000000001" customHeight="1">
      <c r="A218" s="1029"/>
      <c r="B218" s="986" t="s">
        <v>929</v>
      </c>
      <c r="C218" s="1034" t="s">
        <v>938</v>
      </c>
      <c r="D218" s="1034"/>
      <c r="E218" s="1034"/>
      <c r="F218" s="1034"/>
      <c r="G218" s="1034"/>
      <c r="H218" s="1034"/>
      <c r="I218" s="1034"/>
      <c r="J218" s="1034"/>
      <c r="K218" s="1034"/>
      <c r="L218" s="1034"/>
      <c r="M218" s="1034"/>
      <c r="N218" s="1034"/>
      <c r="O218" s="1034"/>
      <c r="P218" s="1034"/>
      <c r="Q218" s="1034"/>
      <c r="R218" s="1034"/>
      <c r="S218" s="1034"/>
      <c r="T218" s="1034"/>
      <c r="U218" s="1034"/>
      <c r="V218" s="1034"/>
      <c r="W218" s="1034"/>
      <c r="X218" s="1034"/>
      <c r="Y218" s="1034"/>
      <c r="Z218" s="1034"/>
      <c r="AA218" s="1034"/>
      <c r="AB218" s="1034"/>
      <c r="AC218" s="1034"/>
      <c r="AD218" s="1034"/>
      <c r="AE218" s="1034"/>
      <c r="AF218" s="1034"/>
      <c r="AG218" s="1034"/>
      <c r="AH218" s="1034"/>
      <c r="AI218" s="1035"/>
      <c r="AJ218" s="352"/>
      <c r="AK218" s="352"/>
      <c r="AL218" s="378"/>
      <c r="AM218" s="378"/>
    </row>
    <row r="219" spans="1:39" s="360" customFormat="1" ht="24.9" customHeight="1">
      <c r="A219" s="1029"/>
      <c r="B219" s="1033"/>
      <c r="C219" s="1035"/>
      <c r="D219" s="2068"/>
      <c r="E219" s="2069"/>
      <c r="F219" s="2069"/>
      <c r="G219" s="2069"/>
      <c r="H219" s="2069"/>
      <c r="I219" s="2069"/>
      <c r="J219" s="2069"/>
      <c r="K219" s="2069"/>
      <c r="L219" s="2069"/>
      <c r="M219" s="2069"/>
      <c r="N219" s="2069"/>
      <c r="O219" s="2069"/>
      <c r="P219" s="2069"/>
      <c r="Q219" s="2069"/>
      <c r="R219" s="2069"/>
      <c r="S219" s="2069"/>
      <c r="T219" s="2069"/>
      <c r="U219" s="2069"/>
      <c r="V219" s="2069"/>
      <c r="W219" s="2069"/>
      <c r="X219" s="2069"/>
      <c r="Y219" s="2069"/>
      <c r="Z219" s="2069"/>
      <c r="AA219" s="2069"/>
      <c r="AB219" s="2069"/>
      <c r="AC219" s="2069"/>
      <c r="AD219" s="2069"/>
      <c r="AE219" s="2069"/>
      <c r="AF219" s="2069"/>
      <c r="AG219" s="2069"/>
      <c r="AH219" s="2070"/>
      <c r="AI219" s="1035"/>
      <c r="AJ219" s="352"/>
      <c r="AK219" s="352"/>
      <c r="AL219" s="378"/>
      <c r="AM219" s="378"/>
    </row>
    <row r="220" spans="1:39" s="360" customFormat="1" ht="24.9" customHeight="1">
      <c r="A220" s="1029"/>
      <c r="B220" s="1033"/>
      <c r="C220" s="1035"/>
      <c r="D220" s="2071"/>
      <c r="E220" s="2072"/>
      <c r="F220" s="2072"/>
      <c r="G220" s="2072"/>
      <c r="H220" s="2072"/>
      <c r="I220" s="2072"/>
      <c r="J220" s="2072"/>
      <c r="K220" s="2072"/>
      <c r="L220" s="2072"/>
      <c r="M220" s="2072"/>
      <c r="N220" s="2072"/>
      <c r="O220" s="2072"/>
      <c r="P220" s="2072"/>
      <c r="Q220" s="2072"/>
      <c r="R220" s="2072"/>
      <c r="S220" s="2072"/>
      <c r="T220" s="2072"/>
      <c r="U220" s="2072"/>
      <c r="V220" s="2072"/>
      <c r="W220" s="2072"/>
      <c r="X220" s="2072"/>
      <c r="Y220" s="2072"/>
      <c r="Z220" s="2072"/>
      <c r="AA220" s="2072"/>
      <c r="AB220" s="2072"/>
      <c r="AC220" s="2072"/>
      <c r="AD220" s="2072"/>
      <c r="AE220" s="2072"/>
      <c r="AF220" s="2072"/>
      <c r="AG220" s="2072"/>
      <c r="AH220" s="2073"/>
      <c r="AI220" s="1035"/>
      <c r="AJ220" s="352"/>
      <c r="AK220" s="352"/>
      <c r="AL220" s="378"/>
      <c r="AM220" s="378"/>
    </row>
    <row r="221" spans="1:39" ht="9.9" customHeight="1">
      <c r="B221" s="449"/>
      <c r="C221" s="450"/>
      <c r="D221" s="450"/>
      <c r="E221" s="450"/>
      <c r="F221" s="450"/>
      <c r="G221" s="450"/>
      <c r="H221" s="450"/>
      <c r="I221" s="450"/>
      <c r="J221" s="450"/>
      <c r="K221" s="450"/>
      <c r="L221" s="450"/>
      <c r="M221" s="450"/>
      <c r="N221" s="450"/>
      <c r="O221" s="450"/>
      <c r="P221" s="450"/>
      <c r="Q221" s="450"/>
      <c r="R221" s="450"/>
      <c r="S221" s="450"/>
      <c r="T221" s="450"/>
      <c r="U221" s="450"/>
      <c r="V221" s="450"/>
      <c r="W221" s="450"/>
      <c r="X221" s="450"/>
      <c r="Y221" s="450"/>
      <c r="Z221" s="450"/>
      <c r="AA221" s="450"/>
      <c r="AB221" s="450"/>
      <c r="AC221" s="450"/>
      <c r="AD221" s="450"/>
      <c r="AE221" s="450"/>
      <c r="AF221" s="450"/>
      <c r="AG221" s="450"/>
      <c r="AH221" s="450"/>
      <c r="AI221" s="451"/>
    </row>
    <row r="222" spans="1:39" s="1064" customFormat="1" ht="14.1" customHeight="1">
      <c r="A222" s="2091" t="s">
        <v>829</v>
      </c>
      <c r="B222" s="2091"/>
      <c r="C222" s="378" t="s">
        <v>1548</v>
      </c>
      <c r="D222" s="378"/>
      <c r="E222" s="378"/>
      <c r="F222" s="378"/>
      <c r="G222" s="378"/>
      <c r="H222" s="378"/>
      <c r="I222" s="378"/>
      <c r="J222" s="378"/>
      <c r="K222" s="378"/>
      <c r="L222" s="378"/>
      <c r="M222" s="378"/>
      <c r="N222" s="378"/>
      <c r="O222" s="378"/>
      <c r="P222" s="378"/>
      <c r="Q222" s="378"/>
      <c r="R222" s="378"/>
      <c r="S222" s="378"/>
      <c r="T222" s="378"/>
      <c r="U222" s="378"/>
      <c r="V222" s="378"/>
      <c r="W222" s="378"/>
      <c r="X222" s="378"/>
      <c r="Y222" s="378"/>
      <c r="Z222" s="378"/>
      <c r="AA222" s="378"/>
      <c r="AB222" s="378"/>
      <c r="AC222" s="378"/>
      <c r="AD222" s="378"/>
      <c r="AE222" s="378"/>
      <c r="AF222" s="378"/>
      <c r="AG222" s="378"/>
      <c r="AH222" s="378"/>
      <c r="AI222" s="378"/>
      <c r="AJ222" s="378"/>
      <c r="AK222" s="378"/>
      <c r="AL222" s="378"/>
      <c r="AM222" s="378"/>
    </row>
    <row r="223" spans="1:39" s="1064" customFormat="1" ht="14.1" customHeight="1">
      <c r="A223" s="763"/>
      <c r="B223" s="452"/>
      <c r="C223" s="378"/>
      <c r="D223" s="378"/>
      <c r="E223" s="378"/>
      <c r="F223" s="378"/>
      <c r="G223" s="378"/>
      <c r="H223" s="378"/>
      <c r="I223" s="378"/>
      <c r="J223" s="378"/>
      <c r="K223" s="378"/>
      <c r="L223" s="378"/>
      <c r="M223" s="378"/>
      <c r="N223" s="378"/>
      <c r="O223" s="378"/>
      <c r="P223" s="378"/>
      <c r="Q223" s="378"/>
      <c r="R223" s="378"/>
      <c r="S223" s="378"/>
      <c r="T223" s="378"/>
      <c r="U223" s="378"/>
      <c r="V223" s="378"/>
      <c r="W223" s="378"/>
      <c r="X223" s="378"/>
      <c r="Y223" s="378"/>
      <c r="Z223" s="378"/>
      <c r="AA223" s="378"/>
      <c r="AB223" s="378"/>
      <c r="AC223" s="378"/>
      <c r="AD223" s="378"/>
      <c r="AE223" s="378"/>
      <c r="AF223" s="378"/>
      <c r="AG223" s="378"/>
      <c r="AH223" s="378"/>
      <c r="AI223" s="378"/>
      <c r="AJ223" s="378"/>
      <c r="AK223" s="378"/>
      <c r="AL223" s="378"/>
      <c r="AM223" s="378"/>
    </row>
    <row r="224" spans="1:39" s="1064" customFormat="1" ht="18" customHeight="1">
      <c r="A224" s="763"/>
      <c r="B224" s="452"/>
      <c r="C224" s="378"/>
      <c r="D224" s="378"/>
      <c r="E224" s="378"/>
      <c r="F224" s="378"/>
      <c r="G224" s="378"/>
      <c r="H224" s="378"/>
      <c r="I224" s="378"/>
      <c r="J224" s="378"/>
      <c r="K224" s="378"/>
      <c r="L224" s="378"/>
      <c r="M224" s="378"/>
      <c r="N224" s="378"/>
      <c r="O224" s="378"/>
      <c r="P224" s="378"/>
      <c r="Q224" s="378"/>
      <c r="R224" s="378"/>
      <c r="S224" s="378"/>
      <c r="T224" s="378"/>
      <c r="U224" s="378"/>
      <c r="V224" s="378"/>
      <c r="W224" s="378"/>
      <c r="X224" s="378"/>
      <c r="Y224" s="378"/>
      <c r="Z224" s="378"/>
      <c r="AA224" s="378"/>
      <c r="AB224" s="378" t="str">
        <f>表紙!D28</f>
        <v>　　　　　　保育所（園）　   　</v>
      </c>
      <c r="AC224" s="378"/>
      <c r="AD224" s="378"/>
      <c r="AE224" s="378"/>
      <c r="AF224" s="378"/>
      <c r="AG224" s="378"/>
      <c r="AH224" s="378"/>
      <c r="AI224" s="378"/>
      <c r="AJ224" s="378"/>
      <c r="AK224" s="378"/>
      <c r="AL224" s="378"/>
      <c r="AM224" s="378"/>
    </row>
    <row r="225" spans="1:39" s="1064" customFormat="1" ht="14.1" customHeight="1">
      <c r="A225" s="763"/>
      <c r="B225" s="433" t="s">
        <v>770</v>
      </c>
      <c r="C225" s="433"/>
      <c r="D225" s="433"/>
      <c r="E225" s="433"/>
      <c r="F225" s="390"/>
      <c r="G225" s="390"/>
      <c r="H225" s="390"/>
      <c r="I225" s="390"/>
      <c r="J225" s="390"/>
      <c r="K225" s="390"/>
      <c r="L225" s="390"/>
      <c r="M225" s="390"/>
      <c r="N225" s="390"/>
      <c r="O225" s="390"/>
      <c r="P225" s="390"/>
      <c r="Q225" s="390"/>
      <c r="R225" s="390"/>
      <c r="S225" s="390"/>
      <c r="T225" s="390"/>
      <c r="U225" s="390"/>
      <c r="V225" s="390"/>
      <c r="W225" s="390"/>
      <c r="X225" s="390"/>
      <c r="Y225" s="390"/>
      <c r="Z225" s="390"/>
      <c r="AA225" s="390"/>
      <c r="AB225" s="390"/>
      <c r="AC225" s="390"/>
      <c r="AD225" s="390"/>
      <c r="AE225" s="390"/>
      <c r="AF225" s="390"/>
      <c r="AG225" s="390"/>
      <c r="AH225" s="378"/>
      <c r="AI225" s="378"/>
      <c r="AJ225" s="378"/>
      <c r="AK225" s="378"/>
      <c r="AL225" s="378"/>
      <c r="AM225" s="378"/>
    </row>
    <row r="226" spans="1:39" s="1064" customFormat="1" ht="24.6" customHeight="1">
      <c r="A226" s="763"/>
      <c r="C226" s="802" t="s">
        <v>771</v>
      </c>
      <c r="D226" s="2197" t="s">
        <v>1753</v>
      </c>
      <c r="E226" s="2197"/>
      <c r="F226" s="2197"/>
      <c r="G226" s="2197"/>
      <c r="H226" s="2197"/>
      <c r="I226" s="2197"/>
      <c r="J226" s="2197"/>
      <c r="K226" s="2197"/>
      <c r="L226" s="2197"/>
      <c r="M226" s="2197"/>
      <c r="N226" s="2197"/>
      <c r="O226" s="2197"/>
      <c r="P226" s="2197"/>
      <c r="Q226" s="2197"/>
      <c r="R226" s="2197"/>
      <c r="S226" s="2197"/>
      <c r="T226" s="2197"/>
      <c r="U226" s="2197"/>
      <c r="V226" s="2197"/>
      <c r="W226" s="2197"/>
      <c r="X226" s="2197"/>
      <c r="Y226" s="2197"/>
      <c r="Z226" s="2197"/>
      <c r="AA226" s="980"/>
      <c r="AB226" s="763" t="s">
        <v>141</v>
      </c>
      <c r="AC226" s="2198" t="s">
        <v>1426</v>
      </c>
      <c r="AD226" s="2198"/>
      <c r="AE226" s="2198"/>
      <c r="AF226" s="2198"/>
      <c r="AG226" s="2198"/>
      <c r="AH226" s="2198"/>
      <c r="AI226" s="2198"/>
      <c r="AJ226" s="763" t="s">
        <v>28</v>
      </c>
      <c r="AK226" s="378"/>
      <c r="AL226" s="378"/>
      <c r="AM226" s="378"/>
    </row>
    <row r="227" spans="1:39" s="1064" customFormat="1" ht="14.1" customHeight="1">
      <c r="A227" s="763"/>
      <c r="C227" s="848" t="s">
        <v>1493</v>
      </c>
      <c r="D227" s="433" t="s">
        <v>2102</v>
      </c>
      <c r="E227" s="433"/>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378"/>
      <c r="AD227" s="1059" t="s">
        <v>736</v>
      </c>
      <c r="AE227" s="1981" t="s">
        <v>558</v>
      </c>
      <c r="AF227" s="1981"/>
      <c r="AG227" s="1981"/>
      <c r="AH227" s="1981"/>
      <c r="AI227" s="1981"/>
      <c r="AJ227" s="1059" t="s">
        <v>737</v>
      </c>
      <c r="AK227" s="378"/>
      <c r="AL227" s="378"/>
      <c r="AM227" s="378"/>
    </row>
    <row r="228" spans="1:39" s="1064" customFormat="1" ht="14.1" customHeight="1">
      <c r="A228" s="763"/>
      <c r="C228" s="848"/>
      <c r="D228" s="433" t="s">
        <v>1718</v>
      </c>
      <c r="E228" s="433" t="s">
        <v>2086</v>
      </c>
      <c r="F228" s="433"/>
      <c r="G228" s="433"/>
      <c r="H228" s="433"/>
      <c r="I228" s="433"/>
      <c r="J228" s="433"/>
      <c r="K228" s="433"/>
      <c r="L228" s="433"/>
      <c r="M228" s="433"/>
      <c r="N228" s="433"/>
      <c r="O228" s="433"/>
      <c r="P228" s="433"/>
      <c r="Q228" s="433"/>
      <c r="R228" s="433"/>
      <c r="S228" s="433"/>
      <c r="T228" s="433"/>
      <c r="U228" s="433"/>
      <c r="V228" s="433"/>
      <c r="W228" s="433"/>
      <c r="X228" s="433"/>
      <c r="Y228" s="433"/>
      <c r="Z228" s="433"/>
      <c r="AA228" s="433"/>
      <c r="AB228" s="378"/>
      <c r="AD228" s="390"/>
      <c r="AE228" s="390"/>
      <c r="AF228" s="390"/>
      <c r="AG228" s="390"/>
      <c r="AH228" s="390"/>
      <c r="AI228" s="390"/>
      <c r="AJ228" s="1059"/>
      <c r="AK228" s="378"/>
      <c r="AL228" s="378"/>
      <c r="AM228" s="378"/>
    </row>
    <row r="229" spans="1:39" s="1064" customFormat="1" ht="14.1" customHeight="1">
      <c r="A229" s="763"/>
      <c r="C229" s="848" t="s">
        <v>1604</v>
      </c>
      <c r="D229" s="433" t="s">
        <v>2103</v>
      </c>
      <c r="E229" s="433"/>
      <c r="F229" s="433"/>
      <c r="G229" s="433"/>
      <c r="H229" s="433"/>
      <c r="I229" s="433"/>
      <c r="J229" s="433"/>
      <c r="K229" s="433"/>
      <c r="L229" s="433"/>
      <c r="M229" s="433"/>
      <c r="N229" s="433"/>
      <c r="O229" s="433"/>
      <c r="P229" s="433"/>
      <c r="Q229" s="433"/>
      <c r="R229" s="433"/>
      <c r="S229" s="433"/>
      <c r="T229" s="433"/>
      <c r="U229" s="433"/>
      <c r="V229" s="433"/>
      <c r="W229" s="433"/>
      <c r="X229" s="433"/>
      <c r="Y229" s="433"/>
      <c r="Z229" s="433"/>
      <c r="AA229" s="433"/>
      <c r="AB229" s="378"/>
      <c r="AD229" s="1059" t="s">
        <v>736</v>
      </c>
      <c r="AE229" s="1981" t="s">
        <v>558</v>
      </c>
      <c r="AF229" s="1981"/>
      <c r="AG229" s="1981"/>
      <c r="AH229" s="1981"/>
      <c r="AI229" s="1981"/>
      <c r="AJ229" s="1059" t="s">
        <v>737</v>
      </c>
      <c r="AK229" s="378"/>
      <c r="AL229" s="378"/>
      <c r="AM229" s="378"/>
    </row>
    <row r="230" spans="1:39" s="1064" customFormat="1" ht="14.1" customHeight="1">
      <c r="A230" s="763"/>
      <c r="B230" s="452"/>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8"/>
      <c r="AL230" s="378"/>
      <c r="AM230" s="378"/>
    </row>
    <row r="231" spans="1:39" s="1064" customFormat="1" ht="10.199999999999999" customHeight="1">
      <c r="A231" s="763"/>
      <c r="B231" s="452"/>
      <c r="C231" s="378"/>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8"/>
      <c r="AE231" s="378"/>
      <c r="AF231" s="378"/>
      <c r="AG231" s="378"/>
      <c r="AH231" s="378"/>
      <c r="AI231" s="378"/>
      <c r="AJ231" s="378"/>
      <c r="AK231" s="378"/>
      <c r="AL231" s="378"/>
      <c r="AM231" s="378"/>
    </row>
    <row r="232" spans="1:39" s="351" customFormat="1" ht="20.100000000000001" customHeight="1">
      <c r="A232" s="759" t="s">
        <v>279</v>
      </c>
      <c r="B232" s="349" t="s">
        <v>2012</v>
      </c>
      <c r="C232" s="349"/>
      <c r="D232" s="349"/>
      <c r="E232" s="349"/>
      <c r="F232" s="349"/>
      <c r="G232" s="349"/>
      <c r="H232" s="349"/>
      <c r="I232" s="349"/>
      <c r="J232" s="349"/>
      <c r="K232" s="349"/>
      <c r="L232" s="349"/>
      <c r="M232" s="349"/>
      <c r="N232" s="349"/>
      <c r="O232" s="349"/>
      <c r="P232" s="349"/>
      <c r="Q232" s="349"/>
      <c r="R232" s="349"/>
      <c r="S232" s="349"/>
      <c r="T232" s="349"/>
      <c r="U232" s="349"/>
      <c r="V232" s="349"/>
      <c r="W232" s="349"/>
      <c r="X232" s="349"/>
      <c r="Y232" s="349"/>
      <c r="Z232" s="349"/>
      <c r="AA232" s="349"/>
      <c r="AB232" s="349"/>
      <c r="AC232" s="349"/>
      <c r="AD232" s="349"/>
      <c r="AE232" s="349"/>
      <c r="AF232" s="349"/>
      <c r="AG232" s="349"/>
      <c r="AH232" s="349"/>
      <c r="AI232" s="349"/>
      <c r="AJ232" s="349"/>
      <c r="AK232" s="350"/>
      <c r="AL232" s="378"/>
      <c r="AM232" s="378"/>
    </row>
    <row r="233" spans="1:39" s="360" customFormat="1" ht="20.100000000000001" customHeight="1">
      <c r="A233" s="1029"/>
      <c r="B233" s="422" t="s">
        <v>939</v>
      </c>
      <c r="C233" s="422"/>
      <c r="D233" s="422"/>
      <c r="E233" s="422" t="s">
        <v>940</v>
      </c>
      <c r="F233" s="422"/>
      <c r="G233" s="422"/>
      <c r="H233" s="422"/>
      <c r="I233" s="422"/>
      <c r="J233" s="422" t="s">
        <v>941</v>
      </c>
      <c r="K233" s="422"/>
      <c r="L233" s="422"/>
      <c r="M233" s="422"/>
      <c r="N233" s="422"/>
      <c r="O233" s="422"/>
      <c r="P233" s="422"/>
      <c r="Q233" s="422"/>
      <c r="R233" s="422"/>
      <c r="S233" s="422"/>
      <c r="T233" s="422"/>
      <c r="U233" s="422"/>
      <c r="V233" s="422"/>
      <c r="W233" s="422"/>
      <c r="X233" s="422"/>
      <c r="Y233" s="422"/>
      <c r="Z233" s="422"/>
      <c r="AA233" s="422"/>
      <c r="AB233" s="422"/>
      <c r="AC233" s="422"/>
      <c r="AD233" s="422"/>
      <c r="AE233" s="422"/>
      <c r="AF233" s="422"/>
      <c r="AG233" s="422"/>
      <c r="AH233" s="422"/>
      <c r="AI233" s="422"/>
      <c r="AJ233" s="422"/>
      <c r="AK233" s="352"/>
      <c r="AL233" s="378"/>
      <c r="AM233" s="378"/>
    </row>
    <row r="234" spans="1:39" s="360" customFormat="1" ht="20.100000000000001" customHeight="1">
      <c r="A234" s="1029"/>
      <c r="B234" s="2199" t="s">
        <v>942</v>
      </c>
      <c r="C234" s="2129" t="s">
        <v>943</v>
      </c>
      <c r="D234" s="2200"/>
      <c r="E234" s="1024"/>
      <c r="F234" s="431" t="s">
        <v>944</v>
      </c>
      <c r="G234" s="431"/>
      <c r="H234" s="431"/>
      <c r="I234" s="431"/>
      <c r="J234" s="431" t="s">
        <v>945</v>
      </c>
      <c r="K234" s="431"/>
      <c r="L234" s="431"/>
      <c r="M234" s="431"/>
      <c r="N234" s="431"/>
      <c r="O234" s="2201" t="s">
        <v>946</v>
      </c>
      <c r="P234" s="2201"/>
      <c r="Q234" s="2201"/>
      <c r="R234" s="2201"/>
      <c r="S234" s="2201"/>
      <c r="T234" s="2201"/>
      <c r="U234" s="2201"/>
      <c r="V234" s="2201" t="s">
        <v>946</v>
      </c>
      <c r="W234" s="2201"/>
      <c r="X234" s="2201"/>
      <c r="Y234" s="2201"/>
      <c r="Z234" s="2201"/>
      <c r="AA234" s="2201"/>
      <c r="AB234" s="2201"/>
      <c r="AC234" s="431" t="s">
        <v>947</v>
      </c>
      <c r="AD234" s="431"/>
      <c r="AE234" s="431"/>
      <c r="AF234" s="2202" t="s">
        <v>948</v>
      </c>
      <c r="AG234" s="2203"/>
      <c r="AH234" s="2203"/>
      <c r="AI234" s="2203"/>
      <c r="AJ234" s="1993"/>
      <c r="AK234" s="352"/>
      <c r="AL234" s="378"/>
      <c r="AM234" s="378"/>
    </row>
    <row r="235" spans="1:39" s="360" customFormat="1" ht="20.100000000000001" customHeight="1">
      <c r="A235" s="1029"/>
      <c r="B235" s="2199"/>
      <c r="C235" s="2200"/>
      <c r="D235" s="2200"/>
      <c r="E235" s="1003"/>
      <c r="F235" s="431" t="s">
        <v>949</v>
      </c>
      <c r="G235" s="431"/>
      <c r="H235" s="431"/>
      <c r="I235" s="431"/>
      <c r="J235" s="1008"/>
      <c r="K235" s="1009"/>
      <c r="L235" s="1009"/>
      <c r="M235" s="1009"/>
      <c r="N235" s="1009"/>
      <c r="O235" s="1009"/>
      <c r="P235" s="1009"/>
      <c r="Q235" s="1009"/>
      <c r="R235" s="1009"/>
      <c r="S235" s="1009"/>
      <c r="T235" s="1009"/>
      <c r="U235" s="1009"/>
      <c r="V235" s="1009"/>
      <c r="W235" s="1009"/>
      <c r="X235" s="1009"/>
      <c r="Y235" s="1009"/>
      <c r="Z235" s="1009"/>
      <c r="AA235" s="1009"/>
      <c r="AB235" s="1009"/>
      <c r="AC235" s="1009"/>
      <c r="AD235" s="1009"/>
      <c r="AE235" s="1009"/>
      <c r="AF235" s="1009"/>
      <c r="AG235" s="1009"/>
      <c r="AH235" s="1009"/>
      <c r="AI235" s="1009"/>
      <c r="AJ235" s="1010"/>
      <c r="AK235" s="352"/>
      <c r="AL235" s="378"/>
      <c r="AM235" s="378"/>
    </row>
    <row r="236" spans="1:39" s="360" customFormat="1" ht="20.100000000000001" customHeight="1">
      <c r="A236" s="1029"/>
      <c r="B236" s="2199"/>
      <c r="C236" s="2129" t="s">
        <v>950</v>
      </c>
      <c r="D236" s="2200"/>
      <c r="E236" s="1992"/>
      <c r="F236" s="2026" t="s">
        <v>951</v>
      </c>
      <c r="G236" s="2026"/>
      <c r="H236" s="2026"/>
      <c r="I236" s="2026"/>
      <c r="J236" s="431" t="s">
        <v>952</v>
      </c>
      <c r="K236" s="431"/>
      <c r="L236" s="431"/>
      <c r="M236" s="431"/>
      <c r="N236" s="431"/>
      <c r="O236" s="1031"/>
      <c r="P236" s="2065" t="s">
        <v>953</v>
      </c>
      <c r="Q236" s="2065"/>
      <c r="R236" s="2065"/>
      <c r="S236" s="2065"/>
      <c r="T236" s="2065"/>
      <c r="U236" s="2065"/>
      <c r="V236" s="1031"/>
      <c r="W236" s="432" t="s">
        <v>954</v>
      </c>
      <c r="X236" s="432"/>
      <c r="Y236" s="432"/>
      <c r="Z236" s="432"/>
      <c r="AA236" s="432"/>
      <c r="AB236" s="432"/>
      <c r="AC236" s="432"/>
      <c r="AD236" s="1031"/>
      <c r="AE236" s="2065" t="s">
        <v>955</v>
      </c>
      <c r="AF236" s="2065"/>
      <c r="AG236" s="2065"/>
      <c r="AH236" s="2065"/>
      <c r="AI236" s="2065"/>
      <c r="AJ236" s="2065"/>
      <c r="AK236" s="352"/>
      <c r="AL236" s="378"/>
      <c r="AM236" s="378"/>
    </row>
    <row r="237" spans="1:39" s="360" customFormat="1" ht="20.100000000000001" customHeight="1">
      <c r="A237" s="1029"/>
      <c r="B237" s="2199"/>
      <c r="C237" s="2200"/>
      <c r="D237" s="2200"/>
      <c r="E237" s="2107"/>
      <c r="F237" s="2026"/>
      <c r="G237" s="2026"/>
      <c r="H237" s="2026"/>
      <c r="I237" s="2026"/>
      <c r="J237" s="431" t="s">
        <v>956</v>
      </c>
      <c r="K237" s="431"/>
      <c r="L237" s="431"/>
      <c r="M237" s="431"/>
      <c r="N237" s="431"/>
      <c r="O237" s="2201" t="s">
        <v>946</v>
      </c>
      <c r="P237" s="2201"/>
      <c r="Q237" s="2201"/>
      <c r="R237" s="2201"/>
      <c r="S237" s="2201"/>
      <c r="T237" s="2201"/>
      <c r="U237" s="2201"/>
      <c r="V237" s="431" t="s">
        <v>957</v>
      </c>
      <c r="W237" s="431"/>
      <c r="X237" s="431"/>
      <c r="Y237" s="2207" t="s">
        <v>529</v>
      </c>
      <c r="Z237" s="1970"/>
      <c r="AA237" s="431" t="s">
        <v>958</v>
      </c>
      <c r="AB237" s="431"/>
      <c r="AC237" s="431"/>
      <c r="AD237" s="431"/>
      <c r="AE237" s="431"/>
      <c r="AF237" s="2207"/>
      <c r="AG237" s="2176"/>
      <c r="AH237" s="2176"/>
      <c r="AI237" s="2176"/>
      <c r="AJ237" s="1970"/>
      <c r="AK237" s="352"/>
      <c r="AL237" s="378"/>
      <c r="AM237" s="378"/>
    </row>
    <row r="238" spans="1:39" s="360" customFormat="1" ht="20.100000000000001" customHeight="1">
      <c r="A238" s="1029"/>
      <c r="B238" s="2199"/>
      <c r="C238" s="2200"/>
      <c r="D238" s="2200"/>
      <c r="E238" s="2107"/>
      <c r="F238" s="2026"/>
      <c r="G238" s="2026"/>
      <c r="H238" s="2026"/>
      <c r="I238" s="2026"/>
      <c r="J238" s="431" t="s">
        <v>945</v>
      </c>
      <c r="K238" s="431"/>
      <c r="L238" s="431"/>
      <c r="M238" s="431"/>
      <c r="N238" s="431"/>
      <c r="O238" s="2201" t="s">
        <v>946</v>
      </c>
      <c r="P238" s="2201"/>
      <c r="Q238" s="2201"/>
      <c r="R238" s="2201"/>
      <c r="S238" s="2201"/>
      <c r="T238" s="2201"/>
      <c r="U238" s="2201"/>
      <c r="V238" s="431" t="s">
        <v>959</v>
      </c>
      <c r="W238" s="431"/>
      <c r="X238" s="431"/>
      <c r="Y238" s="2207" t="s">
        <v>948</v>
      </c>
      <c r="Z238" s="2176"/>
      <c r="AA238" s="2176"/>
      <c r="AB238" s="2176"/>
      <c r="AC238" s="2176"/>
      <c r="AD238" s="2176"/>
      <c r="AE238" s="2176"/>
      <c r="AF238" s="2176"/>
      <c r="AG238" s="2176"/>
      <c r="AH238" s="2176"/>
      <c r="AI238" s="2176"/>
      <c r="AJ238" s="1970"/>
      <c r="AK238" s="352"/>
      <c r="AL238" s="378"/>
      <c r="AM238" s="378"/>
    </row>
    <row r="239" spans="1:39" s="360" customFormat="1" ht="20.100000000000001" customHeight="1">
      <c r="A239" s="1029"/>
      <c r="B239" s="2199"/>
      <c r="C239" s="2200"/>
      <c r="D239" s="2200"/>
      <c r="E239" s="1984"/>
      <c r="F239" s="2026"/>
      <c r="G239" s="2026"/>
      <c r="H239" s="2026"/>
      <c r="I239" s="2026"/>
      <c r="J239" s="431" t="s">
        <v>960</v>
      </c>
      <c r="K239" s="431"/>
      <c r="L239" s="431"/>
      <c r="M239" s="431"/>
      <c r="N239" s="431"/>
      <c r="O239" s="2201" t="s">
        <v>946</v>
      </c>
      <c r="P239" s="2201"/>
      <c r="Q239" s="2201"/>
      <c r="R239" s="2201"/>
      <c r="S239" s="2201"/>
      <c r="T239" s="2201"/>
      <c r="U239" s="2201"/>
      <c r="V239" s="2201" t="s">
        <v>946</v>
      </c>
      <c r="W239" s="2201"/>
      <c r="X239" s="2201"/>
      <c r="Y239" s="2201"/>
      <c r="Z239" s="2201"/>
      <c r="AA239" s="2201"/>
      <c r="AB239" s="2201"/>
      <c r="AC239" s="1025"/>
      <c r="AD239" s="1026"/>
      <c r="AE239" s="1026"/>
      <c r="AF239" s="1026"/>
      <c r="AG239" s="1026"/>
      <c r="AH239" s="1026"/>
      <c r="AI239" s="1026"/>
      <c r="AJ239" s="1027"/>
      <c r="AK239" s="352"/>
      <c r="AL239" s="378"/>
      <c r="AM239" s="378"/>
    </row>
    <row r="240" spans="1:39" s="360" customFormat="1" ht="20.100000000000001" customHeight="1">
      <c r="A240" s="1029"/>
      <c r="B240" s="2199"/>
      <c r="C240" s="2200"/>
      <c r="D240" s="2200"/>
      <c r="E240" s="1001"/>
      <c r="F240" s="431" t="s">
        <v>961</v>
      </c>
      <c r="G240" s="431"/>
      <c r="H240" s="431"/>
      <c r="I240" s="431"/>
      <c r="J240" s="1008"/>
      <c r="K240" s="1009"/>
      <c r="L240" s="1009"/>
      <c r="M240" s="1009"/>
      <c r="N240" s="1009"/>
      <c r="O240" s="1009"/>
      <c r="P240" s="1009"/>
      <c r="Q240" s="1009"/>
      <c r="R240" s="1009"/>
      <c r="S240" s="1009"/>
      <c r="T240" s="1009"/>
      <c r="U240" s="1009"/>
      <c r="V240" s="1009"/>
      <c r="W240" s="1009"/>
      <c r="X240" s="1009"/>
      <c r="Y240" s="1009"/>
      <c r="Z240" s="1009"/>
      <c r="AA240" s="1009"/>
      <c r="AB240" s="1009"/>
      <c r="AC240" s="1009"/>
      <c r="AD240" s="1009"/>
      <c r="AE240" s="1009"/>
      <c r="AF240" s="1009"/>
      <c r="AG240" s="1009"/>
      <c r="AH240" s="1009"/>
      <c r="AI240" s="1009"/>
      <c r="AJ240" s="1010"/>
      <c r="AK240" s="352"/>
      <c r="AL240" s="378"/>
      <c r="AM240" s="378"/>
    </row>
    <row r="241" spans="1:39" s="385" customFormat="1" ht="20.100000000000001" customHeight="1">
      <c r="A241" s="987"/>
      <c r="B241" s="2129" t="s">
        <v>962</v>
      </c>
      <c r="C241" s="2200"/>
      <c r="D241" s="2200"/>
      <c r="E241" s="1992"/>
      <c r="F241" s="2026" t="s">
        <v>963</v>
      </c>
      <c r="G241" s="2026"/>
      <c r="H241" s="2026"/>
      <c r="I241" s="2026"/>
      <c r="J241" s="431" t="s">
        <v>964</v>
      </c>
      <c r="K241" s="431"/>
      <c r="L241" s="431"/>
      <c r="M241" s="431"/>
      <c r="N241" s="431"/>
      <c r="O241" s="2201" t="s">
        <v>946</v>
      </c>
      <c r="P241" s="2201"/>
      <c r="Q241" s="2201"/>
      <c r="R241" s="2201"/>
      <c r="S241" s="2201"/>
      <c r="T241" s="2201"/>
      <c r="U241" s="2201"/>
      <c r="V241" s="431" t="s">
        <v>957</v>
      </c>
      <c r="W241" s="431"/>
      <c r="X241" s="431"/>
      <c r="Y241" s="2207" t="s">
        <v>529</v>
      </c>
      <c r="Z241" s="1970"/>
      <c r="AA241" s="431" t="s">
        <v>958</v>
      </c>
      <c r="AB241" s="431"/>
      <c r="AC241" s="431"/>
      <c r="AD241" s="431"/>
      <c r="AE241" s="431"/>
      <c r="AF241" s="2207"/>
      <c r="AG241" s="2176"/>
      <c r="AH241" s="2176"/>
      <c r="AI241" s="2176"/>
      <c r="AJ241" s="1970"/>
      <c r="AK241" s="1034"/>
      <c r="AL241" s="416"/>
      <c r="AM241" s="416"/>
    </row>
    <row r="242" spans="1:39" s="360" customFormat="1" ht="20.100000000000001" customHeight="1">
      <c r="A242" s="1029"/>
      <c r="B242" s="2200"/>
      <c r="C242" s="2200"/>
      <c r="D242" s="2200"/>
      <c r="E242" s="1984"/>
      <c r="F242" s="2026"/>
      <c r="G242" s="2026"/>
      <c r="H242" s="2026"/>
      <c r="I242" s="2026"/>
      <c r="J242" s="431" t="s">
        <v>956</v>
      </c>
      <c r="K242" s="431"/>
      <c r="L242" s="431"/>
      <c r="M242" s="431"/>
      <c r="N242" s="431"/>
      <c r="O242" s="2201" t="s">
        <v>946</v>
      </c>
      <c r="P242" s="2201"/>
      <c r="Q242" s="2201"/>
      <c r="R242" s="2201"/>
      <c r="S242" s="2201"/>
      <c r="T242" s="2201"/>
      <c r="U242" s="2201"/>
      <c r="V242" s="431" t="s">
        <v>957</v>
      </c>
      <c r="W242" s="431"/>
      <c r="X242" s="431"/>
      <c r="Y242" s="2207" t="s">
        <v>529</v>
      </c>
      <c r="Z242" s="1970"/>
      <c r="AA242" s="431" t="s">
        <v>958</v>
      </c>
      <c r="AB242" s="431"/>
      <c r="AC242" s="431"/>
      <c r="AD242" s="431"/>
      <c r="AE242" s="431"/>
      <c r="AF242" s="2207"/>
      <c r="AG242" s="2176"/>
      <c r="AH242" s="2176"/>
      <c r="AI242" s="2176"/>
      <c r="AJ242" s="1970"/>
      <c r="AK242" s="352"/>
      <c r="AL242" s="378"/>
      <c r="AM242" s="378"/>
    </row>
    <row r="243" spans="1:39" s="360" customFormat="1" ht="20.100000000000001" customHeight="1">
      <c r="A243" s="1029"/>
      <c r="B243" s="2200"/>
      <c r="C243" s="2200"/>
      <c r="D243" s="2200"/>
      <c r="E243" s="1001"/>
      <c r="F243" s="431" t="s">
        <v>965</v>
      </c>
      <c r="G243" s="431"/>
      <c r="H243" s="431"/>
      <c r="I243" s="431"/>
      <c r="J243" s="1008"/>
      <c r="K243" s="1009"/>
      <c r="L243" s="1009"/>
      <c r="M243" s="1009"/>
      <c r="N243" s="1009"/>
      <c r="O243" s="1009"/>
      <c r="P243" s="1009"/>
      <c r="Q243" s="1009"/>
      <c r="R243" s="1009"/>
      <c r="S243" s="1009"/>
      <c r="T243" s="1009"/>
      <c r="U243" s="1009"/>
      <c r="V243" s="1009"/>
      <c r="W243" s="1009"/>
      <c r="X243" s="1009"/>
      <c r="Y243" s="1009"/>
      <c r="Z243" s="1009"/>
      <c r="AA243" s="1009"/>
      <c r="AB243" s="1009"/>
      <c r="AC243" s="1009"/>
      <c r="AD243" s="1009"/>
      <c r="AE243" s="1009"/>
      <c r="AF243" s="1009"/>
      <c r="AG243" s="1009"/>
      <c r="AH243" s="1009"/>
      <c r="AI243" s="1009"/>
      <c r="AJ243" s="1010"/>
      <c r="AK243" s="352"/>
      <c r="AL243" s="378"/>
      <c r="AM243" s="378"/>
    </row>
    <row r="244" spans="1:39" s="1064" customFormat="1" ht="18" customHeight="1">
      <c r="A244" s="2091" t="s">
        <v>1541</v>
      </c>
      <c r="B244" s="2091"/>
      <c r="C244" s="378" t="s">
        <v>1549</v>
      </c>
      <c r="D244" s="378"/>
      <c r="E244" s="378"/>
      <c r="F244" s="378"/>
      <c r="G244" s="378"/>
      <c r="H244" s="378"/>
      <c r="I244" s="378"/>
      <c r="J244" s="378"/>
      <c r="K244" s="378"/>
      <c r="L244" s="378"/>
      <c r="M244" s="378"/>
      <c r="N244" s="378"/>
      <c r="O244" s="378"/>
      <c r="P244" s="378"/>
      <c r="Q244" s="378"/>
      <c r="R244" s="378"/>
      <c r="S244" s="378"/>
      <c r="T244" s="378"/>
      <c r="U244" s="378"/>
      <c r="V244" s="378"/>
      <c r="W244" s="378"/>
      <c r="X244" s="378"/>
      <c r="Y244" s="378"/>
      <c r="Z244" s="378"/>
      <c r="AA244" s="378"/>
      <c r="AB244" s="378"/>
      <c r="AC244" s="378"/>
      <c r="AD244" s="378"/>
      <c r="AE244" s="378"/>
      <c r="AF244" s="378"/>
      <c r="AG244" s="378"/>
      <c r="AH244" s="378"/>
      <c r="AI244" s="378"/>
      <c r="AJ244" s="378"/>
      <c r="AK244" s="378"/>
      <c r="AL244" s="378"/>
      <c r="AM244" s="378"/>
    </row>
    <row r="245" spans="1:39" s="440" customFormat="1" ht="9" customHeight="1">
      <c r="A245" s="765"/>
      <c r="B245" s="439"/>
      <c r="C245" s="439"/>
      <c r="D245" s="439"/>
      <c r="E245" s="439"/>
      <c r="F245" s="439"/>
      <c r="G245" s="439"/>
      <c r="H245" s="439"/>
      <c r="I245" s="439"/>
      <c r="J245" s="439"/>
      <c r="K245" s="439"/>
      <c r="L245" s="439"/>
      <c r="M245" s="439"/>
      <c r="N245" s="439"/>
      <c r="O245" s="439"/>
      <c r="P245" s="439"/>
      <c r="Q245" s="439"/>
      <c r="R245" s="439"/>
      <c r="S245" s="439"/>
      <c r="T245" s="439"/>
      <c r="U245" s="439"/>
      <c r="V245" s="439"/>
      <c r="W245" s="439"/>
      <c r="X245" s="439"/>
      <c r="Y245" s="439"/>
      <c r="Z245" s="439"/>
      <c r="AA245" s="439"/>
      <c r="AB245" s="439"/>
      <c r="AC245" s="439"/>
      <c r="AD245" s="439"/>
      <c r="AE245" s="439"/>
      <c r="AF245" s="439"/>
      <c r="AG245" s="439"/>
      <c r="AH245" s="439"/>
      <c r="AI245" s="439"/>
      <c r="AJ245" s="439"/>
      <c r="AK245" s="439"/>
      <c r="AL245" s="378"/>
      <c r="AM245" s="378"/>
    </row>
    <row r="246" spans="1:39" s="351" customFormat="1" ht="20.100000000000001" customHeight="1">
      <c r="F246" s="349"/>
      <c r="G246" s="349"/>
      <c r="H246" s="349"/>
      <c r="I246" s="349"/>
      <c r="J246" s="349"/>
      <c r="K246" s="349"/>
      <c r="L246" s="349"/>
      <c r="M246" s="349"/>
      <c r="N246" s="349"/>
      <c r="O246" s="349"/>
      <c r="P246" s="349"/>
      <c r="Q246" s="349"/>
      <c r="R246" s="349"/>
      <c r="S246" s="349"/>
      <c r="T246" s="349"/>
      <c r="U246" s="349"/>
      <c r="V246" s="349"/>
      <c r="W246" s="349"/>
      <c r="X246" s="349"/>
      <c r="Y246" s="349"/>
      <c r="Z246" s="349"/>
      <c r="AA246" s="349"/>
      <c r="AB246" s="349" t="str">
        <f>表紙!D28</f>
        <v>　　　　　　保育所（園）　   　</v>
      </c>
      <c r="AC246" s="349"/>
      <c r="AD246" s="349"/>
      <c r="AE246" s="349"/>
      <c r="AF246" s="349"/>
      <c r="AG246" s="349"/>
      <c r="AH246" s="349"/>
      <c r="AI246" s="349"/>
      <c r="AJ246" s="349"/>
      <c r="AK246" s="349"/>
      <c r="AL246" s="378"/>
      <c r="AM246" s="378"/>
    </row>
    <row r="247" spans="1:39" s="351" customFormat="1" ht="20.100000000000001" customHeight="1">
      <c r="A247" s="1058">
        <v>19</v>
      </c>
      <c r="B247" s="349" t="s">
        <v>2013</v>
      </c>
      <c r="C247" s="349"/>
      <c r="D247" s="349"/>
      <c r="E247" s="349"/>
      <c r="F247" s="349"/>
      <c r="G247" s="349"/>
      <c r="H247" s="349"/>
      <c r="I247" s="349"/>
      <c r="J247" s="349"/>
      <c r="K247" s="349"/>
      <c r="L247" s="349"/>
      <c r="M247" s="349"/>
      <c r="N247" s="349"/>
      <c r="O247" s="349"/>
      <c r="P247" s="349"/>
      <c r="Q247" s="349"/>
      <c r="R247" s="349"/>
      <c r="S247" s="349"/>
      <c r="T247" s="349"/>
      <c r="U247" s="349"/>
      <c r="V247" s="349"/>
      <c r="W247" s="349"/>
      <c r="X247" s="349"/>
      <c r="Y247" s="349"/>
      <c r="Z247" s="349"/>
      <c r="AA247" s="349"/>
      <c r="AB247" s="349"/>
      <c r="AC247" s="349"/>
      <c r="AD247" s="349"/>
      <c r="AE247" s="349"/>
      <c r="AF247" s="349"/>
      <c r="AG247" s="349"/>
      <c r="AH247" s="349"/>
      <c r="AI247" s="349"/>
      <c r="AJ247" s="349"/>
      <c r="AK247" s="349"/>
      <c r="AL247" s="378"/>
      <c r="AM247" s="378"/>
    </row>
    <row r="248" spans="1:39" s="351" customFormat="1" ht="20.100000000000001" customHeight="1">
      <c r="A248" s="759" t="s">
        <v>277</v>
      </c>
      <c r="B248" s="349" t="s">
        <v>1898</v>
      </c>
      <c r="C248" s="349"/>
      <c r="E248" s="349"/>
      <c r="F248" s="349"/>
      <c r="G248" s="349"/>
      <c r="H248" s="349"/>
      <c r="I248" s="349"/>
      <c r="J248" s="349"/>
      <c r="K248" s="349"/>
      <c r="L248" s="349"/>
      <c r="M248" s="349"/>
      <c r="N248" s="349"/>
      <c r="O248" s="349"/>
      <c r="P248" s="349"/>
      <c r="Q248" s="349"/>
      <c r="R248" s="349"/>
      <c r="S248" s="349"/>
      <c r="T248" s="349"/>
      <c r="U248" s="349"/>
      <c r="V248" s="349"/>
      <c r="W248" s="349"/>
      <c r="X248" s="349"/>
      <c r="Y248" s="349"/>
      <c r="Z248" s="349"/>
      <c r="AA248" s="349"/>
      <c r="AB248" s="349"/>
      <c r="AC248" s="349"/>
      <c r="AD248" s="349"/>
      <c r="AE248" s="349"/>
      <c r="AF248" s="349"/>
      <c r="AG248" s="349"/>
      <c r="AH248" s="349"/>
      <c r="AI248" s="349"/>
      <c r="AJ248" s="349"/>
      <c r="AK248" s="349"/>
      <c r="AL248" s="378"/>
      <c r="AM248" s="378"/>
    </row>
    <row r="249" spans="1:39" s="360" customFormat="1" ht="20.100000000000001" customHeight="1">
      <c r="A249" s="768"/>
      <c r="B249" s="349" t="s">
        <v>966</v>
      </c>
      <c r="C249" s="352"/>
      <c r="D249" s="352"/>
      <c r="E249" s="352"/>
      <c r="F249" s="352"/>
      <c r="G249" s="352"/>
      <c r="H249" s="352"/>
      <c r="I249" s="352"/>
      <c r="J249" s="352"/>
      <c r="K249" s="352"/>
      <c r="L249" s="1058" t="s">
        <v>736</v>
      </c>
      <c r="M249" s="2208" t="s">
        <v>1754</v>
      </c>
      <c r="N249" s="2208"/>
      <c r="O249" s="2208"/>
      <c r="P249" s="2208"/>
      <c r="Q249" s="2208"/>
      <c r="R249" s="2208"/>
      <c r="S249" s="2208"/>
      <c r="T249" s="2208"/>
      <c r="U249" s="2208"/>
      <c r="V249" s="1058" t="s">
        <v>967</v>
      </c>
      <c r="W249" s="390" t="s">
        <v>968</v>
      </c>
      <c r="X249" s="352"/>
      <c r="Y249" s="352"/>
      <c r="Z249" s="352"/>
      <c r="AA249" s="352"/>
      <c r="AB249" s="352"/>
      <c r="AC249" s="352"/>
      <c r="AD249" s="352"/>
      <c r="AE249" s="352"/>
      <c r="AF249" s="352"/>
      <c r="AG249" s="352"/>
      <c r="AH249" s="352"/>
      <c r="AI249" s="352"/>
      <c r="AJ249" s="352"/>
      <c r="AK249" s="352"/>
      <c r="AL249" s="378"/>
      <c r="AM249" s="378"/>
    </row>
    <row r="250" spans="1:39" s="360" customFormat="1" ht="20.100000000000001" customHeight="1">
      <c r="A250" s="768"/>
      <c r="B250" s="349" t="s">
        <v>969</v>
      </c>
      <c r="C250" s="352"/>
      <c r="D250" s="352"/>
      <c r="E250" s="352"/>
      <c r="F250" s="352"/>
      <c r="G250" s="352"/>
      <c r="H250" s="352"/>
      <c r="I250" s="667" t="s">
        <v>970</v>
      </c>
      <c r="J250" s="667"/>
      <c r="K250" s="667"/>
      <c r="L250" s="1058" t="s">
        <v>736</v>
      </c>
      <c r="M250" s="2212"/>
      <c r="N250" s="2212"/>
      <c r="O250" s="2212"/>
      <c r="P250" s="2212"/>
      <c r="Q250" s="2212"/>
      <c r="R250" s="2212"/>
      <c r="S250" s="2212"/>
      <c r="T250" s="2212"/>
      <c r="U250" s="2212"/>
      <c r="V250" s="1058" t="s">
        <v>967</v>
      </c>
      <c r="W250" s="369"/>
      <c r="X250" s="352"/>
      <c r="Y250" s="352"/>
      <c r="Z250" s="352"/>
      <c r="AA250" s="352"/>
      <c r="AB250" s="352"/>
      <c r="AC250" s="352"/>
      <c r="AD250" s="352"/>
      <c r="AE250" s="352"/>
      <c r="AF250" s="352"/>
      <c r="AG250" s="352"/>
      <c r="AH250" s="352"/>
      <c r="AI250" s="352"/>
      <c r="AJ250" s="352"/>
      <c r="AK250" s="352"/>
      <c r="AL250" s="378"/>
      <c r="AM250" s="378"/>
    </row>
    <row r="251" spans="1:39" ht="20.100000000000001" customHeight="1">
      <c r="A251" s="769"/>
      <c r="I251" s="349" t="s">
        <v>971</v>
      </c>
      <c r="J251" s="370"/>
      <c r="K251" s="349"/>
      <c r="L251" s="1058" t="s">
        <v>736</v>
      </c>
      <c r="M251" s="2208" t="s">
        <v>1754</v>
      </c>
      <c r="N251" s="2208"/>
      <c r="O251" s="2208"/>
      <c r="P251" s="2208"/>
      <c r="Q251" s="2208"/>
      <c r="R251" s="2208"/>
      <c r="S251" s="2208"/>
      <c r="T251" s="2208"/>
      <c r="U251" s="2208"/>
      <c r="V251" s="1058" t="s">
        <v>967</v>
      </c>
    </row>
    <row r="252" spans="1:39" ht="9" customHeight="1">
      <c r="A252" s="769"/>
      <c r="J252" s="349"/>
      <c r="K252" s="349"/>
      <c r="L252" s="349"/>
      <c r="M252" s="349"/>
    </row>
    <row r="253" spans="1:39" s="351" customFormat="1" ht="20.100000000000001" customHeight="1">
      <c r="A253" s="759" t="s">
        <v>279</v>
      </c>
      <c r="B253" s="349" t="s">
        <v>1899</v>
      </c>
      <c r="C253" s="349"/>
      <c r="E253" s="349"/>
      <c r="F253" s="349"/>
      <c r="G253" s="349"/>
      <c r="H253" s="349"/>
      <c r="I253" s="349"/>
      <c r="J253" s="349"/>
      <c r="K253" s="349"/>
      <c r="L253" s="349"/>
      <c r="M253" s="369"/>
      <c r="N253" s="369"/>
      <c r="O253" s="369"/>
      <c r="P253" s="369"/>
      <c r="Q253" s="369"/>
      <c r="R253" s="369"/>
      <c r="S253" s="369"/>
      <c r="T253" s="369"/>
      <c r="U253" s="369"/>
      <c r="V253" s="369"/>
      <c r="W253" s="369"/>
      <c r="X253" s="349"/>
      <c r="Y253" s="349"/>
      <c r="Z253" s="349"/>
      <c r="AA253" s="349"/>
      <c r="AB253" s="349"/>
      <c r="AC253" s="349"/>
      <c r="AD253" s="349"/>
      <c r="AE253" s="349"/>
      <c r="AF253" s="349"/>
      <c r="AG253" s="349"/>
      <c r="AH253" s="349"/>
      <c r="AI253" s="349"/>
      <c r="AJ253" s="349"/>
      <c r="AK253" s="349"/>
      <c r="AL253" s="378"/>
      <c r="AM253" s="378"/>
    </row>
    <row r="254" spans="1:39" s="360" customFormat="1" ht="20.100000000000001" customHeight="1">
      <c r="A254" s="1029"/>
      <c r="B254" s="353" t="s">
        <v>972</v>
      </c>
      <c r="C254" s="354"/>
      <c r="D254" s="354"/>
      <c r="E254" s="354"/>
      <c r="F254" s="354"/>
      <c r="G254" s="354"/>
      <c r="H254" s="354"/>
      <c r="I254" s="354"/>
      <c r="J254" s="359"/>
      <c r="K254" s="353" t="s">
        <v>973</v>
      </c>
      <c r="L254" s="354"/>
      <c r="M254" s="354"/>
      <c r="N254" s="354"/>
      <c r="O254" s="354"/>
      <c r="P254" s="354"/>
      <c r="Q254" s="354"/>
      <c r="R254" s="359"/>
      <c r="S254" s="353" t="s">
        <v>972</v>
      </c>
      <c r="T254" s="354"/>
      <c r="U254" s="354"/>
      <c r="V254" s="354"/>
      <c r="W254" s="354"/>
      <c r="X254" s="354"/>
      <c r="Y254" s="354"/>
      <c r="Z254" s="354"/>
      <c r="AA254" s="359"/>
      <c r="AB254" s="353" t="s">
        <v>973</v>
      </c>
      <c r="AC254" s="354"/>
      <c r="AD254" s="354"/>
      <c r="AE254" s="354"/>
      <c r="AF254" s="354"/>
      <c r="AG254" s="354"/>
      <c r="AH254" s="354"/>
      <c r="AI254" s="359"/>
      <c r="AJ254" s="352"/>
      <c r="AK254" s="352"/>
      <c r="AL254" s="378"/>
      <c r="AM254" s="378"/>
    </row>
    <row r="255" spans="1:39" s="360" customFormat="1" ht="20.100000000000001" customHeight="1">
      <c r="A255" s="1029"/>
      <c r="B255" s="2063" t="s">
        <v>974</v>
      </c>
      <c r="C255" s="1025" t="s">
        <v>975</v>
      </c>
      <c r="D255" s="1026"/>
      <c r="E255" s="1026"/>
      <c r="F255" s="1026"/>
      <c r="G255" s="1026"/>
      <c r="H255" s="1026"/>
      <c r="I255" s="1026"/>
      <c r="J255" s="1027"/>
      <c r="K255" s="1003" t="s">
        <v>976</v>
      </c>
      <c r="L255" s="1009" t="s">
        <v>888</v>
      </c>
      <c r="M255" s="2025"/>
      <c r="N255" s="2025"/>
      <c r="O255" s="2025"/>
      <c r="P255" s="2061" t="s">
        <v>977</v>
      </c>
      <c r="Q255" s="2062"/>
      <c r="R255" s="1024" t="s">
        <v>978</v>
      </c>
      <c r="S255" s="2129" t="s">
        <v>979</v>
      </c>
      <c r="T255" s="1025" t="s">
        <v>980</v>
      </c>
      <c r="U255" s="1026"/>
      <c r="V255" s="1026"/>
      <c r="W255" s="1026"/>
      <c r="X255" s="1026"/>
      <c r="Y255" s="1026"/>
      <c r="Z255" s="1026"/>
      <c r="AA255" s="1027"/>
      <c r="AB255" s="2043" t="s">
        <v>931</v>
      </c>
      <c r="AC255" s="2043"/>
      <c r="AD255" s="2043"/>
      <c r="AE255" s="2043"/>
      <c r="AF255" s="2043"/>
      <c r="AG255" s="2043"/>
      <c r="AH255" s="2043"/>
      <c r="AI255" s="2043"/>
      <c r="AJ255" s="352"/>
      <c r="AK255" s="352"/>
      <c r="AL255" s="378"/>
      <c r="AM255" s="378"/>
    </row>
    <row r="256" spans="1:39" ht="20.100000000000001" customHeight="1">
      <c r="B256" s="2064"/>
      <c r="C256" s="1025" t="s">
        <v>981</v>
      </c>
      <c r="D256" s="1026"/>
      <c r="E256" s="1026"/>
      <c r="F256" s="1026"/>
      <c r="G256" s="1026"/>
      <c r="H256" s="1026"/>
      <c r="I256" s="1026"/>
      <c r="J256" s="1027"/>
      <c r="K256" s="1003" t="s">
        <v>330</v>
      </c>
      <c r="L256" s="1009" t="s">
        <v>888</v>
      </c>
      <c r="M256" s="2025"/>
      <c r="N256" s="2025"/>
      <c r="O256" s="2025"/>
      <c r="P256" s="2061" t="s">
        <v>977</v>
      </c>
      <c r="Q256" s="2062"/>
      <c r="R256" s="1024" t="s">
        <v>978</v>
      </c>
      <c r="S256" s="2129"/>
      <c r="T256" s="2209" t="s">
        <v>982</v>
      </c>
      <c r="U256" s="2210"/>
      <c r="V256" s="2210"/>
      <c r="W256" s="2210"/>
      <c r="X256" s="2210"/>
      <c r="Y256" s="2210"/>
      <c r="Z256" s="2210"/>
      <c r="AA256" s="2211"/>
      <c r="AB256" s="2043" t="s">
        <v>931</v>
      </c>
      <c r="AC256" s="2043"/>
      <c r="AD256" s="2043"/>
      <c r="AE256" s="2043"/>
      <c r="AF256" s="2043"/>
      <c r="AG256" s="2043"/>
      <c r="AH256" s="2043"/>
      <c r="AI256" s="2043"/>
    </row>
    <row r="257" spans="1:39" ht="20.100000000000001" customHeight="1">
      <c r="B257" s="2100"/>
      <c r="C257" s="1025" t="s">
        <v>983</v>
      </c>
      <c r="D257" s="1026"/>
      <c r="E257" s="1026"/>
      <c r="F257" s="1026"/>
      <c r="G257" s="1026"/>
      <c r="H257" s="1026"/>
      <c r="I257" s="1026"/>
      <c r="J257" s="1027"/>
      <c r="K257" s="1003" t="s">
        <v>976</v>
      </c>
      <c r="L257" s="1009" t="s">
        <v>888</v>
      </c>
      <c r="M257" s="2025"/>
      <c r="N257" s="2025"/>
      <c r="O257" s="2025"/>
      <c r="P257" s="2061" t="s">
        <v>977</v>
      </c>
      <c r="Q257" s="2062"/>
      <c r="R257" s="1024" t="s">
        <v>978</v>
      </c>
      <c r="S257" s="2129"/>
      <c r="T257" s="1025" t="s">
        <v>984</v>
      </c>
      <c r="U257" s="1026"/>
      <c r="V257" s="1026"/>
      <c r="W257" s="1026"/>
      <c r="X257" s="1026"/>
      <c r="Y257" s="1026"/>
      <c r="Z257" s="1026"/>
      <c r="AA257" s="1027"/>
      <c r="AB257" s="2043" t="s">
        <v>931</v>
      </c>
      <c r="AC257" s="2043"/>
      <c r="AD257" s="2043"/>
      <c r="AE257" s="2043"/>
      <c r="AF257" s="2043"/>
      <c r="AG257" s="2043"/>
      <c r="AH257" s="2043"/>
      <c r="AI257" s="2043"/>
    </row>
    <row r="258" spans="1:39" ht="20.100000000000001" customHeight="1">
      <c r="B258" s="2063" t="s">
        <v>979</v>
      </c>
      <c r="C258" s="1025" t="s">
        <v>985</v>
      </c>
      <c r="D258" s="1026"/>
      <c r="E258" s="1026"/>
      <c r="F258" s="1026"/>
      <c r="G258" s="1026"/>
      <c r="H258" s="1026"/>
      <c r="I258" s="1026"/>
      <c r="J258" s="1027"/>
      <c r="K258" s="1003" t="s">
        <v>976</v>
      </c>
      <c r="L258" s="1009" t="s">
        <v>888</v>
      </c>
      <c r="M258" s="2025"/>
      <c r="N258" s="2025"/>
      <c r="O258" s="2025"/>
      <c r="P258" s="2061" t="s">
        <v>977</v>
      </c>
      <c r="Q258" s="2062"/>
      <c r="R258" s="1024" t="s">
        <v>978</v>
      </c>
      <c r="S258" s="2129"/>
      <c r="T258" s="1025" t="s">
        <v>986</v>
      </c>
      <c r="U258" s="1026"/>
      <c r="V258" s="1026"/>
      <c r="W258" s="1026"/>
      <c r="X258" s="1026"/>
      <c r="Y258" s="1026"/>
      <c r="Z258" s="1026"/>
      <c r="AA258" s="1027"/>
      <c r="AB258" s="1003" t="s">
        <v>330</v>
      </c>
      <c r="AC258" s="1009" t="s">
        <v>888</v>
      </c>
      <c r="AD258" s="2025"/>
      <c r="AE258" s="2025"/>
      <c r="AF258" s="2025"/>
      <c r="AG258" s="2061" t="s">
        <v>977</v>
      </c>
      <c r="AH258" s="2062"/>
      <c r="AI258" s="1024" t="s">
        <v>331</v>
      </c>
    </row>
    <row r="259" spans="1:39" ht="20.100000000000001" customHeight="1">
      <c r="B259" s="2064"/>
      <c r="C259" s="1025" t="s">
        <v>987</v>
      </c>
      <c r="D259" s="1026"/>
      <c r="E259" s="1026"/>
      <c r="F259" s="1026"/>
      <c r="G259" s="1026"/>
      <c r="H259" s="1026"/>
      <c r="I259" s="1026"/>
      <c r="J259" s="1027"/>
      <c r="K259" s="1003" t="s">
        <v>976</v>
      </c>
      <c r="L259" s="1009" t="s">
        <v>888</v>
      </c>
      <c r="M259" s="2025"/>
      <c r="N259" s="2025"/>
      <c r="O259" s="2025"/>
      <c r="P259" s="2061" t="s">
        <v>977</v>
      </c>
      <c r="Q259" s="2062"/>
      <c r="R259" s="1024" t="s">
        <v>978</v>
      </c>
      <c r="S259" s="2129"/>
      <c r="T259" s="1025" t="s">
        <v>988</v>
      </c>
      <c r="U259" s="1026"/>
      <c r="V259" s="1026"/>
      <c r="W259" s="1026"/>
      <c r="X259" s="1026"/>
      <c r="Y259" s="1026"/>
      <c r="Z259" s="1026"/>
      <c r="AA259" s="1027"/>
      <c r="AB259" s="1003" t="s">
        <v>330</v>
      </c>
      <c r="AC259" s="1009" t="s">
        <v>888</v>
      </c>
      <c r="AD259" s="2025"/>
      <c r="AE259" s="2025"/>
      <c r="AF259" s="2025"/>
      <c r="AG259" s="2061" t="s">
        <v>977</v>
      </c>
      <c r="AH259" s="2062"/>
      <c r="AI259" s="1024" t="s">
        <v>331</v>
      </c>
    </row>
    <row r="260" spans="1:39" ht="20.100000000000001" customHeight="1">
      <c r="B260" s="2064"/>
      <c r="C260" s="1025" t="s">
        <v>989</v>
      </c>
      <c r="D260" s="1026"/>
      <c r="E260" s="1026"/>
      <c r="F260" s="1026"/>
      <c r="G260" s="1026"/>
      <c r="H260" s="1026"/>
      <c r="I260" s="1026"/>
      <c r="J260" s="1027"/>
      <c r="K260" s="2043" t="s">
        <v>931</v>
      </c>
      <c r="L260" s="2043"/>
      <c r="M260" s="2043"/>
      <c r="N260" s="2043"/>
      <c r="O260" s="2043"/>
      <c r="P260" s="2043"/>
      <c r="Q260" s="2043"/>
      <c r="R260" s="2043"/>
      <c r="S260" s="2129"/>
      <c r="T260" s="1025" t="s">
        <v>990</v>
      </c>
      <c r="U260" s="1026"/>
      <c r="V260" s="1026"/>
      <c r="W260" s="1026"/>
      <c r="X260" s="1026"/>
      <c r="Y260" s="1026"/>
      <c r="Z260" s="1026"/>
      <c r="AA260" s="1027"/>
      <c r="AB260" s="2043" t="s">
        <v>931</v>
      </c>
      <c r="AC260" s="2043"/>
      <c r="AD260" s="2043"/>
      <c r="AE260" s="2043"/>
      <c r="AF260" s="2043"/>
      <c r="AG260" s="2043"/>
      <c r="AH260" s="2043"/>
      <c r="AI260" s="2043"/>
    </row>
    <row r="261" spans="1:39" ht="20.100000000000001" customHeight="1">
      <c r="B261" s="2100"/>
      <c r="C261" s="1025" t="s">
        <v>991</v>
      </c>
      <c r="D261" s="1026"/>
      <c r="E261" s="1026"/>
      <c r="F261" s="1026"/>
      <c r="G261" s="1026"/>
      <c r="H261" s="1026"/>
      <c r="I261" s="1026"/>
      <c r="J261" s="1027"/>
      <c r="K261" s="2043" t="s">
        <v>931</v>
      </c>
      <c r="L261" s="2043"/>
      <c r="M261" s="2043"/>
      <c r="N261" s="2043"/>
      <c r="O261" s="2043"/>
      <c r="P261" s="2043"/>
      <c r="Q261" s="2043"/>
      <c r="R261" s="2043"/>
      <c r="S261" s="2129"/>
      <c r="T261" s="1025" t="s">
        <v>992</v>
      </c>
      <c r="U261" s="1026"/>
      <c r="V261" s="1026"/>
      <c r="W261" s="1026"/>
      <c r="X261" s="1026"/>
      <c r="Y261" s="1026"/>
      <c r="Z261" s="1026"/>
      <c r="AA261" s="1027"/>
      <c r="AB261" s="2043" t="s">
        <v>931</v>
      </c>
      <c r="AC261" s="2043"/>
      <c r="AD261" s="2043"/>
      <c r="AE261" s="2043"/>
      <c r="AF261" s="2043"/>
      <c r="AG261" s="2043"/>
      <c r="AH261" s="2043"/>
      <c r="AI261" s="2043"/>
    </row>
    <row r="262" spans="1:39" ht="20.100000000000001" customHeight="1">
      <c r="B262" s="1025" t="s">
        <v>993</v>
      </c>
      <c r="C262" s="1026"/>
      <c r="D262" s="1026"/>
      <c r="E262" s="1026"/>
      <c r="F262" s="1026"/>
      <c r="G262" s="1026"/>
      <c r="H262" s="1026"/>
      <c r="I262" s="1026"/>
      <c r="J262" s="1027"/>
      <c r="K262" s="1969" t="s">
        <v>931</v>
      </c>
      <c r="L262" s="2176"/>
      <c r="M262" s="2176"/>
      <c r="N262" s="2176"/>
      <c r="O262" s="2176"/>
      <c r="P262" s="2176"/>
      <c r="Q262" s="2176"/>
      <c r="R262" s="1970"/>
      <c r="S262" s="1025" t="s">
        <v>994</v>
      </c>
      <c r="T262" s="1026"/>
      <c r="U262" s="1026"/>
      <c r="V262" s="1026"/>
      <c r="W262" s="1026"/>
      <c r="X262" s="1026"/>
      <c r="Y262" s="1026"/>
      <c r="Z262" s="1026"/>
      <c r="AA262" s="1027"/>
      <c r="AB262" s="1969" t="s">
        <v>931</v>
      </c>
      <c r="AC262" s="2176"/>
      <c r="AD262" s="2176"/>
      <c r="AE262" s="2176"/>
      <c r="AF262" s="2176"/>
      <c r="AG262" s="2176"/>
      <c r="AH262" s="2176"/>
      <c r="AI262" s="1970"/>
    </row>
    <row r="263" spans="1:39" ht="12" customHeight="1"/>
    <row r="264" spans="1:39" s="351" customFormat="1" ht="20.100000000000001" customHeight="1">
      <c r="A264" s="759" t="s">
        <v>361</v>
      </c>
      <c r="B264" s="349" t="s">
        <v>1900</v>
      </c>
      <c r="C264" s="349"/>
      <c r="E264" s="349"/>
      <c r="F264" s="349"/>
      <c r="G264" s="349"/>
      <c r="H264" s="349"/>
      <c r="I264" s="349"/>
      <c r="J264" s="349"/>
      <c r="K264" s="349"/>
      <c r="L264" s="349"/>
      <c r="M264" s="349"/>
      <c r="N264" s="349"/>
      <c r="O264" s="349"/>
      <c r="P264" s="349"/>
      <c r="Q264" s="349"/>
      <c r="R264" s="349"/>
      <c r="S264" s="349"/>
      <c r="T264" s="349"/>
      <c r="U264" s="349"/>
      <c r="V264" s="349"/>
      <c r="W264" s="349"/>
      <c r="X264" s="349"/>
      <c r="Y264" s="349"/>
      <c r="Z264" s="349"/>
      <c r="AA264" s="349"/>
      <c r="AB264" s="349"/>
      <c r="AC264" s="349"/>
      <c r="AD264" s="349"/>
      <c r="AE264" s="349"/>
      <c r="AF264" s="349"/>
      <c r="AG264" s="349"/>
      <c r="AH264" s="349"/>
      <c r="AI264" s="349"/>
      <c r="AJ264" s="349"/>
      <c r="AK264" s="349"/>
      <c r="AL264" s="378"/>
      <c r="AM264" s="378"/>
    </row>
    <row r="265" spans="1:39" s="360" customFormat="1" ht="20.100000000000001" customHeight="1">
      <c r="A265" s="1029"/>
      <c r="B265" s="353" t="s">
        <v>727</v>
      </c>
      <c r="C265" s="354"/>
      <c r="D265" s="354"/>
      <c r="E265" s="354"/>
      <c r="F265" s="354"/>
      <c r="G265" s="354"/>
      <c r="H265" s="354"/>
      <c r="I265" s="354"/>
      <c r="J265" s="359"/>
      <c r="K265" s="1978" t="s">
        <v>857</v>
      </c>
      <c r="L265" s="1980"/>
      <c r="M265" s="353" t="s">
        <v>995</v>
      </c>
      <c r="N265" s="354"/>
      <c r="O265" s="354"/>
      <c r="P265" s="354"/>
      <c r="Q265" s="354"/>
      <c r="R265" s="354"/>
      <c r="S265" s="354"/>
      <c r="T265" s="354"/>
      <c r="U265" s="354"/>
      <c r="V265" s="354"/>
      <c r="W265" s="354"/>
      <c r="X265" s="354"/>
      <c r="Y265" s="354"/>
      <c r="Z265" s="354"/>
      <c r="AA265" s="354"/>
      <c r="AB265" s="354"/>
      <c r="AC265" s="354"/>
      <c r="AD265" s="354"/>
      <c r="AE265" s="354"/>
      <c r="AF265" s="354"/>
      <c r="AG265" s="354"/>
      <c r="AH265" s="354"/>
      <c r="AI265" s="354"/>
      <c r="AJ265" s="359"/>
      <c r="AK265" s="352"/>
      <c r="AL265" s="378"/>
      <c r="AM265" s="378"/>
    </row>
    <row r="266" spans="1:39" s="360" customFormat="1" ht="20.100000000000001" customHeight="1">
      <c r="A266" s="1029"/>
      <c r="B266" s="1025" t="s">
        <v>996</v>
      </c>
      <c r="C266" s="1026"/>
      <c r="D266" s="1026"/>
      <c r="E266" s="1026"/>
      <c r="F266" s="1026"/>
      <c r="G266" s="1026"/>
      <c r="H266" s="1026"/>
      <c r="I266" s="1026"/>
      <c r="J266" s="1027"/>
      <c r="K266" s="2207" t="s">
        <v>529</v>
      </c>
      <c r="L266" s="1970"/>
      <c r="M266" s="2213" t="s">
        <v>2321</v>
      </c>
      <c r="N266" s="2213"/>
      <c r="O266" s="2213"/>
      <c r="P266" s="1008" t="s">
        <v>832</v>
      </c>
      <c r="Q266" s="2062"/>
      <c r="R266" s="2060"/>
      <c r="S266" s="1010" t="s">
        <v>833</v>
      </c>
      <c r="T266" s="2214" t="s">
        <v>997</v>
      </c>
      <c r="U266" s="2214"/>
      <c r="V266" s="2214"/>
      <c r="W266" s="1008" t="s">
        <v>832</v>
      </c>
      <c r="X266" s="2062"/>
      <c r="Y266" s="2060"/>
      <c r="Z266" s="1010" t="s">
        <v>833</v>
      </c>
      <c r="AA266" s="376" t="s">
        <v>998</v>
      </c>
      <c r="AB266" s="377"/>
      <c r="AC266" s="377"/>
      <c r="AD266" s="377"/>
      <c r="AE266" s="399"/>
      <c r="AF266" s="2026" t="s">
        <v>999</v>
      </c>
      <c r="AG266" s="2026"/>
      <c r="AH266" s="2026"/>
      <c r="AI266" s="2026"/>
      <c r="AJ266" s="2026"/>
      <c r="AK266" s="352"/>
      <c r="AL266" s="378"/>
      <c r="AM266" s="378"/>
    </row>
    <row r="267" spans="1:39" s="360" customFormat="1" ht="20.100000000000001" customHeight="1">
      <c r="A267" s="1029"/>
      <c r="B267" s="1005" t="s">
        <v>1000</v>
      </c>
      <c r="C267" s="997"/>
      <c r="D267" s="997"/>
      <c r="E267" s="997"/>
      <c r="F267" s="997"/>
      <c r="G267" s="997"/>
      <c r="H267" s="997"/>
      <c r="I267" s="997"/>
      <c r="J267" s="998"/>
      <c r="K267" s="1026"/>
      <c r="L267" s="1027"/>
      <c r="M267" s="438" t="s">
        <v>1001</v>
      </c>
      <c r="N267" s="397"/>
      <c r="O267" s="397"/>
      <c r="P267" s="397"/>
      <c r="Q267" s="397"/>
      <c r="R267" s="397"/>
      <c r="S267" s="397"/>
      <c r="T267" s="397"/>
      <c r="U267" s="397"/>
      <c r="V267" s="397"/>
      <c r="W267" s="397"/>
      <c r="X267" s="397"/>
      <c r="Y267" s="397"/>
      <c r="Z267" s="397"/>
      <c r="AA267" s="397"/>
      <c r="AB267" s="397"/>
      <c r="AC267" s="397"/>
      <c r="AD267" s="397"/>
      <c r="AE267" s="397"/>
      <c r="AF267" s="397"/>
      <c r="AG267" s="397"/>
      <c r="AH267" s="397"/>
      <c r="AI267" s="397"/>
      <c r="AJ267" s="398"/>
      <c r="AK267" s="352"/>
      <c r="AL267" s="378"/>
      <c r="AM267" s="378"/>
    </row>
    <row r="268" spans="1:39" s="360" customFormat="1" ht="20.100000000000001" customHeight="1">
      <c r="A268" s="1029"/>
      <c r="B268" s="2109"/>
      <c r="C268" s="2129" t="s">
        <v>1002</v>
      </c>
      <c r="D268" s="1025" t="s">
        <v>1003</v>
      </c>
      <c r="E268" s="1026"/>
      <c r="F268" s="1026"/>
      <c r="G268" s="1026"/>
      <c r="H268" s="1026"/>
      <c r="I268" s="1026"/>
      <c r="J268" s="1027"/>
      <c r="K268" s="2043" t="s">
        <v>529</v>
      </c>
      <c r="L268" s="2043"/>
      <c r="M268" s="1024"/>
      <c r="N268" s="1025" t="s">
        <v>1004</v>
      </c>
      <c r="O268" s="1026"/>
      <c r="P268" s="1026"/>
      <c r="Q268" s="1026"/>
      <c r="R268" s="1026"/>
      <c r="S268" s="1026"/>
      <c r="T268" s="1026"/>
      <c r="U268" s="1026"/>
      <c r="V268" s="1026"/>
      <c r="W268" s="1027"/>
      <c r="X268" s="1024"/>
      <c r="Y268" s="1025" t="s">
        <v>1005</v>
      </c>
      <c r="Z268" s="1026"/>
      <c r="AA268" s="1026"/>
      <c r="AB268" s="1026"/>
      <c r="AC268" s="1026"/>
      <c r="AD268" s="1026"/>
      <c r="AE268" s="1026"/>
      <c r="AF268" s="1026"/>
      <c r="AG268" s="1026"/>
      <c r="AH268" s="1026"/>
      <c r="AI268" s="1026"/>
      <c r="AJ268" s="1027"/>
      <c r="AK268" s="352"/>
      <c r="AL268" s="378"/>
      <c r="AM268" s="378"/>
    </row>
    <row r="269" spans="1:39" s="360" customFormat="1" ht="20.100000000000001" customHeight="1">
      <c r="A269" s="1029"/>
      <c r="B269" s="2109"/>
      <c r="C269" s="2129"/>
      <c r="D269" s="1025" t="s">
        <v>1006</v>
      </c>
      <c r="E269" s="1026"/>
      <c r="F269" s="1026"/>
      <c r="G269" s="1026"/>
      <c r="H269" s="1026"/>
      <c r="I269" s="1026"/>
      <c r="J269" s="1027"/>
      <c r="K269" s="2043" t="s">
        <v>529</v>
      </c>
      <c r="L269" s="2043"/>
      <c r="M269" s="1024"/>
      <c r="N269" s="1025" t="s">
        <v>1007</v>
      </c>
      <c r="O269" s="1026"/>
      <c r="P269" s="1026"/>
      <c r="Q269" s="1026"/>
      <c r="R269" s="1026"/>
      <c r="S269" s="1026"/>
      <c r="T269" s="1026"/>
      <c r="U269" s="1026"/>
      <c r="V269" s="1026"/>
      <c r="W269" s="1027"/>
      <c r="X269" s="1024"/>
      <c r="Y269" s="1025" t="s">
        <v>1008</v>
      </c>
      <c r="Z269" s="1026"/>
      <c r="AA269" s="1026"/>
      <c r="AB269" s="1026"/>
      <c r="AC269" s="1026"/>
      <c r="AD269" s="1026"/>
      <c r="AE269" s="1026"/>
      <c r="AF269" s="1026"/>
      <c r="AG269" s="1026"/>
      <c r="AH269" s="1026"/>
      <c r="AI269" s="1026"/>
      <c r="AJ269" s="1027"/>
      <c r="AK269" s="352"/>
      <c r="AL269" s="378"/>
      <c r="AM269" s="378"/>
    </row>
    <row r="270" spans="1:39" s="360" customFormat="1" ht="20.100000000000001" customHeight="1">
      <c r="A270" s="1029"/>
      <c r="B270" s="2109"/>
      <c r="C270" s="2129"/>
      <c r="D270" s="1025" t="s">
        <v>1009</v>
      </c>
      <c r="E270" s="1026"/>
      <c r="F270" s="1026"/>
      <c r="G270" s="1026"/>
      <c r="H270" s="1026"/>
      <c r="I270" s="1026"/>
      <c r="J270" s="1027"/>
      <c r="K270" s="2043" t="s">
        <v>529</v>
      </c>
      <c r="L270" s="2043"/>
      <c r="M270" s="1024"/>
      <c r="N270" s="1025" t="s">
        <v>1010</v>
      </c>
      <c r="O270" s="1026"/>
      <c r="P270" s="1026"/>
      <c r="Q270" s="1026"/>
      <c r="R270" s="1026"/>
      <c r="S270" s="1026"/>
      <c r="T270" s="1026"/>
      <c r="U270" s="1026"/>
      <c r="V270" s="1026"/>
      <c r="W270" s="1026"/>
      <c r="X270" s="1026"/>
      <c r="Y270" s="1026"/>
      <c r="Z270" s="1026"/>
      <c r="AA270" s="1026"/>
      <c r="AB270" s="1026"/>
      <c r="AC270" s="1026"/>
      <c r="AD270" s="1026"/>
      <c r="AE270" s="1026"/>
      <c r="AF270" s="1026"/>
      <c r="AG270" s="1026"/>
      <c r="AH270" s="1026"/>
      <c r="AI270" s="1026"/>
      <c r="AJ270" s="1027"/>
      <c r="AK270" s="352"/>
      <c r="AL270" s="378"/>
      <c r="AM270" s="378"/>
    </row>
    <row r="271" spans="1:39" s="360" customFormat="1" ht="20.100000000000001" customHeight="1">
      <c r="A271" s="1029"/>
      <c r="B271" s="2109"/>
      <c r="C271" s="2129"/>
      <c r="D271" s="1025" t="s">
        <v>1011</v>
      </c>
      <c r="E271" s="1026"/>
      <c r="F271" s="1026"/>
      <c r="G271" s="1026"/>
      <c r="H271" s="1026"/>
      <c r="I271" s="1026"/>
      <c r="J271" s="1027"/>
      <c r="K271" s="2043" t="s">
        <v>529</v>
      </c>
      <c r="L271" s="2043"/>
      <c r="M271" s="1024"/>
      <c r="N271" s="1025" t="s">
        <v>1012</v>
      </c>
      <c r="O271" s="1026"/>
      <c r="P271" s="1026"/>
      <c r="Q271" s="1026"/>
      <c r="R271" s="1026"/>
      <c r="S271" s="1026"/>
      <c r="T271" s="1026"/>
      <c r="U271" s="1026"/>
      <c r="V271" s="1026"/>
      <c r="W271" s="1026"/>
      <c r="X271" s="1026"/>
      <c r="Y271" s="1026"/>
      <c r="Z271" s="1026"/>
      <c r="AA271" s="1026"/>
      <c r="AB271" s="1026"/>
      <c r="AC271" s="1026"/>
      <c r="AD271" s="1026"/>
      <c r="AE271" s="1026"/>
      <c r="AF271" s="1026"/>
      <c r="AG271" s="1026"/>
      <c r="AH271" s="1026"/>
      <c r="AI271" s="1026"/>
      <c r="AJ271" s="1027"/>
      <c r="AK271" s="352"/>
      <c r="AL271" s="378"/>
      <c r="AM271" s="378"/>
    </row>
    <row r="272" spans="1:39" ht="20.100000000000001" customHeight="1">
      <c r="B272" s="2109"/>
      <c r="C272" s="2129"/>
      <c r="D272" s="432" t="s">
        <v>735</v>
      </c>
      <c r="E272" s="1046"/>
      <c r="F272" s="1009" t="s">
        <v>888</v>
      </c>
      <c r="G272" s="2045"/>
      <c r="H272" s="2045"/>
      <c r="I272" s="2045"/>
      <c r="J272" s="1010" t="s">
        <v>933</v>
      </c>
      <c r="K272" s="1026"/>
      <c r="L272" s="1027"/>
      <c r="M272" s="2225"/>
      <c r="N272" s="2225"/>
      <c r="O272" s="2225"/>
      <c r="P272" s="2225"/>
      <c r="Q272" s="2225"/>
      <c r="R272" s="2225"/>
      <c r="S272" s="2225"/>
      <c r="T272" s="2225"/>
      <c r="U272" s="2225"/>
      <c r="V272" s="2225"/>
      <c r="W272" s="2225"/>
      <c r="X272" s="2225"/>
      <c r="Y272" s="2225"/>
      <c r="Z272" s="2225"/>
      <c r="AA272" s="2225"/>
      <c r="AB272" s="2225"/>
      <c r="AC272" s="2225"/>
      <c r="AD272" s="2225"/>
      <c r="AE272" s="2225"/>
      <c r="AF272" s="2225"/>
      <c r="AG272" s="2225"/>
      <c r="AH272" s="2225"/>
      <c r="AI272" s="2225"/>
      <c r="AJ272" s="2225"/>
    </row>
    <row r="273" spans="1:39" s="360" customFormat="1" ht="20.100000000000001" customHeight="1">
      <c r="A273" s="1029"/>
      <c r="B273" s="2022"/>
      <c r="C273" s="1025" t="s">
        <v>1013</v>
      </c>
      <c r="D273" s="1026"/>
      <c r="E273" s="1026"/>
      <c r="F273" s="1026"/>
      <c r="G273" s="1026"/>
      <c r="H273" s="1026"/>
      <c r="I273" s="1026"/>
      <c r="J273" s="1026"/>
      <c r="K273" s="1026"/>
      <c r="L273" s="1027"/>
      <c r="M273" s="431" t="s">
        <v>1014</v>
      </c>
      <c r="N273" s="431"/>
      <c r="O273" s="431"/>
      <c r="P273" s="2065"/>
      <c r="Q273" s="2065"/>
      <c r="R273" s="2065"/>
      <c r="S273" s="2065"/>
      <c r="T273" s="2065"/>
      <c r="U273" s="2065"/>
      <c r="V273" s="2065"/>
      <c r="W273" s="2065"/>
      <c r="X273" s="2065"/>
      <c r="Y273" s="2065"/>
      <c r="Z273" s="2065"/>
      <c r="AA273" s="2065"/>
      <c r="AB273" s="2065"/>
      <c r="AC273" s="2065"/>
      <c r="AD273" s="2065"/>
      <c r="AE273" s="2065"/>
      <c r="AF273" s="2065"/>
      <c r="AG273" s="2065"/>
      <c r="AH273" s="2065"/>
      <c r="AI273" s="2065"/>
      <c r="AJ273" s="2065"/>
      <c r="AK273" s="352"/>
      <c r="AL273" s="378"/>
      <c r="AM273" s="378"/>
    </row>
    <row r="274" spans="1:39" s="360" customFormat="1" ht="18" customHeight="1">
      <c r="A274" s="2136" t="s">
        <v>1541</v>
      </c>
      <c r="B274" s="2136"/>
      <c r="C274" s="1021" t="s">
        <v>1550</v>
      </c>
      <c r="D274" s="1021"/>
      <c r="E274" s="1021"/>
      <c r="F274" s="1021"/>
      <c r="G274" s="1021"/>
      <c r="H274" s="1021"/>
      <c r="I274" s="1021"/>
      <c r="J274" s="1021"/>
      <c r="K274" s="1021"/>
      <c r="L274" s="1021"/>
      <c r="M274" s="429"/>
      <c r="N274" s="429"/>
      <c r="O274" s="429"/>
      <c r="P274" s="1021"/>
      <c r="Q274" s="1021"/>
      <c r="R274" s="1021"/>
      <c r="S274" s="1021"/>
      <c r="T274" s="1021"/>
      <c r="U274" s="1021"/>
      <c r="V274" s="1021"/>
      <c r="W274" s="1021"/>
      <c r="X274" s="1021"/>
      <c r="Y274" s="1021"/>
      <c r="Z274" s="1021"/>
      <c r="AA274" s="1021"/>
      <c r="AB274" s="1021"/>
      <c r="AC274" s="1021"/>
      <c r="AD274" s="1021"/>
      <c r="AE274" s="1021"/>
      <c r="AF274" s="1021"/>
      <c r="AG274" s="1021"/>
      <c r="AH274" s="1021"/>
      <c r="AI274" s="1021"/>
      <c r="AJ274" s="1021"/>
      <c r="AK274" s="352"/>
      <c r="AL274" s="378"/>
      <c r="AM274" s="378"/>
    </row>
    <row r="275" spans="1:39" s="351" customFormat="1" ht="20.100000000000001" customHeight="1">
      <c r="A275" s="738" t="s">
        <v>2014</v>
      </c>
      <c r="B275" s="738"/>
      <c r="C275" s="349" t="s">
        <v>1901</v>
      </c>
      <c r="D275" s="349"/>
      <c r="F275" s="349"/>
      <c r="G275" s="349"/>
      <c r="H275" s="349"/>
      <c r="I275" s="349"/>
      <c r="J275" s="349"/>
      <c r="K275" s="349"/>
      <c r="L275" s="349"/>
      <c r="M275" s="349"/>
      <c r="N275" s="349"/>
      <c r="O275" s="349"/>
      <c r="P275" s="349"/>
      <c r="Q275" s="349"/>
      <c r="R275" s="349"/>
      <c r="S275" s="349"/>
      <c r="T275" s="349"/>
      <c r="U275" s="349"/>
      <c r="V275" s="349"/>
      <c r="W275" s="349"/>
      <c r="X275" s="349"/>
      <c r="Y275" s="349"/>
      <c r="Z275" s="349"/>
      <c r="AA275" s="349"/>
      <c r="AB275" s="349"/>
      <c r="AC275" s="349"/>
      <c r="AD275" s="349"/>
      <c r="AE275" s="349"/>
      <c r="AF275" s="349"/>
      <c r="AG275" s="349"/>
      <c r="AH275" s="349"/>
      <c r="AI275" s="349"/>
      <c r="AJ275" s="349"/>
      <c r="AK275" s="350"/>
      <c r="AL275" s="378"/>
      <c r="AM275" s="378"/>
    </row>
    <row r="276" spans="1:39" s="360" customFormat="1" ht="20.100000000000001" customHeight="1">
      <c r="A276" s="1029"/>
      <c r="B276" s="2226" t="s">
        <v>1015</v>
      </c>
      <c r="C276" s="2227"/>
      <c r="D276" s="2227"/>
      <c r="E276" s="2227"/>
      <c r="F276" s="2228"/>
      <c r="G276" s="2226" t="s">
        <v>2255</v>
      </c>
      <c r="H276" s="2227"/>
      <c r="I276" s="2227"/>
      <c r="J276" s="2227"/>
      <c r="K276" s="2227"/>
      <c r="L276" s="2227"/>
      <c r="M276" s="2227"/>
      <c r="N276" s="2227"/>
      <c r="O276" s="2227"/>
      <c r="P276" s="2227"/>
      <c r="Q276" s="2228"/>
      <c r="R276" s="2226" t="s">
        <v>2256</v>
      </c>
      <c r="S276" s="2227"/>
      <c r="T276" s="2227"/>
      <c r="U276" s="2227"/>
      <c r="V276" s="2228"/>
      <c r="W276" s="1982" t="s">
        <v>2257</v>
      </c>
      <c r="X276" s="1982"/>
      <c r="Y276" s="1982"/>
      <c r="Z276" s="1982"/>
      <c r="AA276" s="1982"/>
      <c r="AB276" s="1982"/>
      <c r="AC276" s="1982"/>
      <c r="AD276" s="1982"/>
      <c r="AE276" s="1982"/>
      <c r="AF276" s="1982"/>
      <c r="AG276" s="1982"/>
      <c r="AH276" s="1982"/>
      <c r="AI276" s="1982"/>
      <c r="AJ276" s="1982"/>
      <c r="AK276" s="352"/>
      <c r="AL276" s="378"/>
      <c r="AM276" s="378"/>
    </row>
    <row r="277" spans="1:39" s="360" customFormat="1" ht="20.100000000000001" customHeight="1">
      <c r="A277" s="1029"/>
      <c r="B277" s="1025" t="s">
        <v>1017</v>
      </c>
      <c r="C277" s="1026"/>
      <c r="D277" s="1026"/>
      <c r="E277" s="1017" t="s">
        <v>2038</v>
      </c>
      <c r="F277" s="1018"/>
      <c r="G277" s="1008" t="s">
        <v>832</v>
      </c>
      <c r="H277" s="1047"/>
      <c r="I277" s="1047"/>
      <c r="J277" s="1012" t="s">
        <v>833</v>
      </c>
      <c r="K277" s="571" t="s">
        <v>2258</v>
      </c>
      <c r="L277" s="571"/>
      <c r="M277" s="571"/>
      <c r="N277" s="571"/>
      <c r="O277" s="571"/>
      <c r="P277" s="571"/>
      <c r="Q277" s="1087" t="s">
        <v>2259</v>
      </c>
      <c r="R277" s="1003" t="s">
        <v>976</v>
      </c>
      <c r="S277" s="1026" t="s">
        <v>888</v>
      </c>
      <c r="T277" s="1048"/>
      <c r="U277" s="1065" t="s">
        <v>1018</v>
      </c>
      <c r="V277" s="1066" t="s">
        <v>331</v>
      </c>
      <c r="W277" s="2060" t="s">
        <v>2260</v>
      </c>
      <c r="X277" s="2061"/>
      <c r="Y277" s="2062"/>
      <c r="Z277" s="1047" t="s">
        <v>832</v>
      </c>
      <c r="AA277" s="1047"/>
      <c r="AB277" s="1047"/>
      <c r="AC277" s="1047" t="s">
        <v>833</v>
      </c>
      <c r="AD277" s="1047" t="s">
        <v>2261</v>
      </c>
      <c r="AE277" s="1047"/>
      <c r="AF277" s="1047"/>
      <c r="AG277" s="1047"/>
      <c r="AH277" s="1047"/>
      <c r="AI277" s="2025" t="s">
        <v>2262</v>
      </c>
      <c r="AJ277" s="2224"/>
      <c r="AK277" s="352"/>
      <c r="AL277" s="378"/>
      <c r="AM277" s="378"/>
    </row>
    <row r="278" spans="1:39" s="360" customFormat="1" ht="20.100000000000001" customHeight="1">
      <c r="A278" s="1029"/>
      <c r="B278" s="1025" t="s">
        <v>1019</v>
      </c>
      <c r="C278" s="1026"/>
      <c r="D278" s="1026"/>
      <c r="E278" s="1017" t="s">
        <v>2038</v>
      </c>
      <c r="F278" s="1018"/>
      <c r="G278" s="1008" t="s">
        <v>832</v>
      </c>
      <c r="H278" s="1047"/>
      <c r="I278" s="1047"/>
      <c r="J278" s="1012" t="s">
        <v>833</v>
      </c>
      <c r="K278" s="571" t="s">
        <v>2263</v>
      </c>
      <c r="L278" s="571"/>
      <c r="M278" s="571"/>
      <c r="N278" s="571"/>
      <c r="O278" s="571"/>
      <c r="P278" s="571"/>
      <c r="Q278" s="1087" t="s">
        <v>2259</v>
      </c>
      <c r="R278" s="1003" t="s">
        <v>976</v>
      </c>
      <c r="S278" s="1026" t="s">
        <v>888</v>
      </c>
      <c r="T278" s="1048"/>
      <c r="U278" s="1065" t="s">
        <v>1018</v>
      </c>
      <c r="V278" s="1024" t="s">
        <v>978</v>
      </c>
      <c r="W278" s="2060" t="s">
        <v>2264</v>
      </c>
      <c r="X278" s="2061"/>
      <c r="Y278" s="2062"/>
      <c r="Z278" s="1047" t="s">
        <v>832</v>
      </c>
      <c r="AA278" s="1047"/>
      <c r="AB278" s="1047"/>
      <c r="AC278" s="1047" t="s">
        <v>833</v>
      </c>
      <c r="AD278" s="1047" t="s">
        <v>2261</v>
      </c>
      <c r="AE278" s="1047"/>
      <c r="AF278" s="1047"/>
      <c r="AG278" s="1047"/>
      <c r="AH278" s="1047"/>
      <c r="AI278" s="2025" t="s">
        <v>2262</v>
      </c>
      <c r="AJ278" s="2224"/>
      <c r="AK278" s="352"/>
      <c r="AL278" s="378"/>
      <c r="AM278" s="378"/>
    </row>
    <row r="279" spans="1:39" s="360" customFormat="1" ht="20.100000000000001" customHeight="1">
      <c r="A279" s="1029"/>
      <c r="B279" s="1025" t="s">
        <v>1020</v>
      </c>
      <c r="C279" s="1026"/>
      <c r="D279" s="1026"/>
      <c r="E279" s="1026"/>
      <c r="F279" s="1027"/>
      <c r="G279" s="1008" t="s">
        <v>832</v>
      </c>
      <c r="H279" s="1047"/>
      <c r="I279" s="1047"/>
      <c r="J279" s="1012" t="s">
        <v>833</v>
      </c>
      <c r="K279" s="1047"/>
      <c r="L279" s="1012"/>
      <c r="M279" s="1012"/>
      <c r="N279" s="1012"/>
      <c r="O279" s="1047"/>
      <c r="P279" s="1047"/>
      <c r="Q279" s="1048"/>
      <c r="R279" s="1003" t="s">
        <v>330</v>
      </c>
      <c r="S279" s="1026" t="s">
        <v>888</v>
      </c>
      <c r="T279" s="1048"/>
      <c r="U279" s="1065" t="s">
        <v>1018</v>
      </c>
      <c r="V279" s="1024" t="s">
        <v>978</v>
      </c>
      <c r="W279" s="2060" t="s">
        <v>2265</v>
      </c>
      <c r="X279" s="2061"/>
      <c r="Y279" s="2062"/>
      <c r="Z279" s="1047" t="s">
        <v>832</v>
      </c>
      <c r="AA279" s="1047"/>
      <c r="AB279" s="1047"/>
      <c r="AC279" s="1047" t="s">
        <v>833</v>
      </c>
      <c r="AD279" s="1047" t="s">
        <v>2261</v>
      </c>
      <c r="AE279" s="1047"/>
      <c r="AF279" s="1047"/>
      <c r="AG279" s="1047"/>
      <c r="AH279" s="1047"/>
      <c r="AI279" s="2025" t="s">
        <v>2262</v>
      </c>
      <c r="AJ279" s="2224"/>
      <c r="AK279" s="352"/>
      <c r="AL279" s="378"/>
      <c r="AM279" s="378"/>
    </row>
    <row r="280" spans="1:39" s="360" customFormat="1" ht="20.100000000000001" customHeight="1">
      <c r="A280" s="1029"/>
      <c r="B280" s="1025" t="s">
        <v>1021</v>
      </c>
      <c r="C280" s="1026"/>
      <c r="D280" s="1026"/>
      <c r="E280" s="1026"/>
      <c r="F280" s="1027"/>
      <c r="G280" s="1008" t="s">
        <v>832</v>
      </c>
      <c r="H280" s="1047"/>
      <c r="I280" s="1047"/>
      <c r="J280" s="1012" t="s">
        <v>833</v>
      </c>
      <c r="K280" s="1047"/>
      <c r="L280" s="1012"/>
      <c r="M280" s="1012"/>
      <c r="N280" s="1012"/>
      <c r="O280" s="1047"/>
      <c r="P280" s="1047"/>
      <c r="Q280" s="1048"/>
      <c r="R280" s="1003" t="s">
        <v>976</v>
      </c>
      <c r="S280" s="1026" t="s">
        <v>888</v>
      </c>
      <c r="T280" s="1048"/>
      <c r="U280" s="1065" t="s">
        <v>1018</v>
      </c>
      <c r="V280" s="1024" t="s">
        <v>978</v>
      </c>
      <c r="W280" s="2060" t="s">
        <v>2266</v>
      </c>
      <c r="X280" s="2061"/>
      <c r="Y280" s="2062"/>
      <c r="Z280" s="1047" t="s">
        <v>832</v>
      </c>
      <c r="AA280" s="1047"/>
      <c r="AB280" s="1047"/>
      <c r="AC280" s="1047" t="s">
        <v>833</v>
      </c>
      <c r="AD280" s="1047" t="s">
        <v>2261</v>
      </c>
      <c r="AE280" s="1047"/>
      <c r="AF280" s="1047"/>
      <c r="AG280" s="1047"/>
      <c r="AH280" s="1047"/>
      <c r="AI280" s="2025" t="s">
        <v>2262</v>
      </c>
      <c r="AJ280" s="2224"/>
      <c r="AK280" s="352"/>
      <c r="AL280" s="378"/>
      <c r="AM280" s="378"/>
    </row>
    <row r="281" spans="1:39" s="360" customFormat="1" ht="20.100000000000001" customHeight="1">
      <c r="A281" s="1029"/>
      <c r="B281" s="1025" t="s">
        <v>1023</v>
      </c>
      <c r="C281" s="1026"/>
      <c r="D281" s="1026"/>
      <c r="E281" s="1026"/>
      <c r="F281" s="1027"/>
      <c r="G281" s="1008" t="s">
        <v>832</v>
      </c>
      <c r="H281" s="1047"/>
      <c r="I281" s="1047"/>
      <c r="J281" s="1012" t="s">
        <v>833</v>
      </c>
      <c r="K281" s="1047"/>
      <c r="L281" s="1012"/>
      <c r="M281" s="1012"/>
      <c r="N281" s="1012"/>
      <c r="O281" s="1047"/>
      <c r="P281" s="1047"/>
      <c r="Q281" s="1048"/>
      <c r="R281" s="1003" t="s">
        <v>976</v>
      </c>
      <c r="S281" s="1026" t="s">
        <v>888</v>
      </c>
      <c r="T281" s="1048"/>
      <c r="U281" s="1065" t="s">
        <v>1018</v>
      </c>
      <c r="V281" s="1024" t="s">
        <v>978</v>
      </c>
      <c r="W281" s="2060" t="s">
        <v>497</v>
      </c>
      <c r="X281" s="2061"/>
      <c r="Y281" s="2062"/>
      <c r="Z281" s="1047" t="s">
        <v>832</v>
      </c>
      <c r="AA281" s="1047"/>
      <c r="AB281" s="1047"/>
      <c r="AC281" s="1047" t="s">
        <v>833</v>
      </c>
      <c r="AD281" s="1047" t="s">
        <v>2261</v>
      </c>
      <c r="AE281" s="1047"/>
      <c r="AF281" s="1047"/>
      <c r="AG281" s="1047"/>
      <c r="AH281" s="1047"/>
      <c r="AI281" s="2025" t="s">
        <v>2262</v>
      </c>
      <c r="AJ281" s="2224"/>
      <c r="AK281" s="352"/>
      <c r="AL281" s="378"/>
      <c r="AM281" s="378"/>
    </row>
    <row r="282" spans="1:39" s="1064" customFormat="1" ht="14.1" customHeight="1">
      <c r="A282" s="2136" t="s">
        <v>829</v>
      </c>
      <c r="B282" s="2136"/>
      <c r="C282" s="590">
        <v>1</v>
      </c>
      <c r="D282" s="416" t="s">
        <v>1551</v>
      </c>
      <c r="E282" s="416"/>
      <c r="F282" s="416"/>
      <c r="G282" s="454"/>
      <c r="H282" s="454"/>
      <c r="I282" s="454"/>
      <c r="J282" s="454"/>
      <c r="K282" s="454"/>
      <c r="L282" s="416"/>
      <c r="M282" s="416"/>
      <c r="N282" s="416"/>
      <c r="O282" s="416"/>
      <c r="P282" s="454"/>
      <c r="Q282" s="455"/>
      <c r="R282" s="455"/>
      <c r="S282" s="455"/>
      <c r="T282" s="455"/>
      <c r="U282" s="455"/>
      <c r="V282" s="455"/>
      <c r="W282" s="455"/>
      <c r="X282" s="454"/>
      <c r="Y282" s="454"/>
      <c r="Z282" s="454"/>
      <c r="AA282" s="454"/>
      <c r="AB282" s="416"/>
      <c r="AC282" s="416"/>
      <c r="AD282" s="416"/>
      <c r="AE282" s="416"/>
      <c r="AF282" s="416"/>
      <c r="AG282" s="416"/>
      <c r="AH282" s="416"/>
      <c r="AI282" s="456"/>
      <c r="AJ282" s="416"/>
      <c r="AK282" s="378"/>
      <c r="AL282" s="378"/>
      <c r="AM282" s="378"/>
    </row>
    <row r="283" spans="1:39" s="1064" customFormat="1" ht="14.1" customHeight="1">
      <c r="A283" s="763"/>
      <c r="B283" s="415"/>
      <c r="C283" s="590">
        <v>2</v>
      </c>
      <c r="D283" s="416" t="s">
        <v>1552</v>
      </c>
      <c r="E283" s="416"/>
      <c r="F283" s="416"/>
      <c r="G283" s="454"/>
      <c r="H283" s="454"/>
      <c r="I283" s="454"/>
      <c r="J283" s="454"/>
      <c r="K283" s="454"/>
      <c r="L283" s="416"/>
      <c r="M283" s="416"/>
      <c r="N283" s="416"/>
      <c r="O283" s="416"/>
      <c r="P283" s="454"/>
      <c r="Q283" s="455"/>
      <c r="R283" s="455"/>
      <c r="S283" s="455"/>
      <c r="T283" s="455"/>
      <c r="U283" s="455"/>
      <c r="V283" s="455"/>
      <c r="W283" s="455"/>
      <c r="X283" s="454"/>
      <c r="Y283" s="454"/>
      <c r="Z283" s="454"/>
      <c r="AA283" s="454"/>
      <c r="AB283" s="416"/>
      <c r="AC283" s="416"/>
      <c r="AD283" s="416"/>
      <c r="AE283" s="416"/>
      <c r="AF283" s="416"/>
      <c r="AG283" s="416"/>
      <c r="AH283" s="416"/>
      <c r="AI283" s="456"/>
      <c r="AJ283" s="416"/>
      <c r="AK283" s="378"/>
      <c r="AL283" s="378"/>
      <c r="AM283" s="378"/>
    </row>
    <row r="284" spans="1:39" s="1064" customFormat="1" ht="10.5" customHeight="1">
      <c r="A284" s="763"/>
      <c r="B284" s="415"/>
      <c r="C284" s="415"/>
      <c r="D284" s="416"/>
      <c r="E284" s="416"/>
      <c r="F284" s="416"/>
      <c r="G284" s="454"/>
      <c r="H284" s="454"/>
      <c r="I284" s="454"/>
      <c r="J284" s="454"/>
      <c r="K284" s="454"/>
      <c r="L284" s="416"/>
      <c r="M284" s="416"/>
      <c r="N284" s="416"/>
      <c r="O284" s="416"/>
      <c r="P284" s="454"/>
      <c r="Q284" s="455"/>
      <c r="R284" s="455"/>
      <c r="S284" s="455"/>
      <c r="T284" s="455"/>
      <c r="U284" s="455"/>
      <c r="V284" s="455"/>
      <c r="W284" s="455"/>
      <c r="X284" s="454"/>
      <c r="Y284" s="454"/>
      <c r="Z284" s="454"/>
      <c r="AA284" s="454"/>
      <c r="AB284" s="416"/>
      <c r="AC284" s="416"/>
      <c r="AD284" s="416"/>
      <c r="AE284" s="416"/>
      <c r="AF284" s="416"/>
      <c r="AG284" s="416"/>
      <c r="AH284" s="416"/>
      <c r="AI284" s="456"/>
      <c r="AJ284" s="416"/>
      <c r="AK284" s="378"/>
      <c r="AL284" s="378"/>
      <c r="AM284" s="378"/>
    </row>
    <row r="285" spans="1:39" s="1064" customFormat="1" ht="21" customHeight="1">
      <c r="F285" s="667"/>
      <c r="G285" s="739"/>
      <c r="H285" s="739"/>
      <c r="I285" s="739"/>
      <c r="J285" s="454"/>
      <c r="K285" s="454"/>
      <c r="L285" s="416"/>
      <c r="M285" s="416"/>
      <c r="N285" s="416"/>
      <c r="O285" s="416"/>
      <c r="P285" s="454"/>
      <c r="Q285" s="455"/>
      <c r="R285" s="455"/>
      <c r="S285" s="455"/>
      <c r="T285" s="455"/>
      <c r="U285" s="455"/>
      <c r="V285" s="455"/>
      <c r="W285" s="455"/>
      <c r="X285" s="454"/>
      <c r="Y285" s="454"/>
      <c r="Z285" s="454"/>
      <c r="AA285" s="454"/>
      <c r="AB285" s="416" t="str">
        <f>表紙!D28</f>
        <v>　　　　　　保育所（園）　   　</v>
      </c>
      <c r="AC285" s="416"/>
      <c r="AD285" s="416"/>
      <c r="AE285" s="416"/>
      <c r="AF285" s="416"/>
      <c r="AG285" s="416"/>
      <c r="AH285" s="416"/>
      <c r="AI285" s="456"/>
      <c r="AJ285" s="416"/>
      <c r="AK285" s="378"/>
      <c r="AL285" s="378"/>
      <c r="AM285" s="378"/>
    </row>
    <row r="286" spans="1:39" s="1064" customFormat="1" ht="21" customHeight="1">
      <c r="A286" s="738" t="s">
        <v>2015</v>
      </c>
      <c r="B286" s="740"/>
      <c r="C286" s="667" t="s">
        <v>1902</v>
      </c>
      <c r="D286" s="667"/>
      <c r="F286" s="667"/>
      <c r="G286" s="739"/>
      <c r="H286" s="739"/>
      <c r="I286" s="739"/>
      <c r="J286" s="454"/>
      <c r="K286" s="454"/>
      <c r="L286" s="416"/>
      <c r="M286" s="416"/>
      <c r="N286" s="416"/>
      <c r="O286" s="416"/>
      <c r="P286" s="454"/>
      <c r="Q286" s="455"/>
      <c r="R286" s="455"/>
      <c r="S286" s="455"/>
      <c r="T286" s="455"/>
      <c r="U286" s="455"/>
      <c r="V286" s="455"/>
      <c r="W286" s="455"/>
      <c r="X286" s="454"/>
      <c r="Y286" s="454"/>
      <c r="Z286" s="454"/>
      <c r="AA286" s="454"/>
      <c r="AB286" s="416"/>
      <c r="AC286" s="416"/>
      <c r="AD286" s="416"/>
      <c r="AE286" s="416"/>
      <c r="AF286" s="416"/>
      <c r="AG286" s="416"/>
      <c r="AH286" s="416"/>
      <c r="AI286" s="456"/>
      <c r="AJ286" s="416"/>
      <c r="AK286" s="378"/>
      <c r="AL286" s="378"/>
      <c r="AM286" s="378"/>
    </row>
    <row r="287" spans="1:39" s="1064" customFormat="1" ht="28.05" customHeight="1">
      <c r="A287" s="763"/>
      <c r="B287" s="2215" t="s">
        <v>1015</v>
      </c>
      <c r="C287" s="2216"/>
      <c r="D287" s="2216"/>
      <c r="E287" s="2216"/>
      <c r="F287" s="2217"/>
      <c r="G287" s="2218" t="s">
        <v>2159</v>
      </c>
      <c r="H287" s="2219"/>
      <c r="I287" s="2219"/>
      <c r="J287" s="2219"/>
      <c r="K287" s="2220"/>
      <c r="L287" s="2221" t="s">
        <v>1024</v>
      </c>
      <c r="M287" s="2222"/>
      <c r="N287" s="2222"/>
      <c r="O287" s="2222"/>
      <c r="P287" s="2222"/>
      <c r="Q287" s="2222"/>
      <c r="R287" s="2222"/>
      <c r="S287" s="2222"/>
      <c r="T287" s="2222"/>
      <c r="U287" s="2222"/>
      <c r="V287" s="2221" t="s">
        <v>1443</v>
      </c>
      <c r="W287" s="2222"/>
      <c r="X287" s="2222"/>
      <c r="Y287" s="2222"/>
      <c r="Z287" s="2222"/>
      <c r="AA287" s="2222"/>
      <c r="AB287" s="2222"/>
      <c r="AC287" s="2222"/>
      <c r="AD287" s="2222"/>
      <c r="AE287" s="2222"/>
      <c r="AF287" s="2222"/>
      <c r="AG287" s="2222"/>
      <c r="AH287" s="2222"/>
      <c r="AI287" s="2223"/>
      <c r="AJ287" s="416"/>
      <c r="AK287" s="378"/>
      <c r="AL287" s="378"/>
      <c r="AM287" s="378"/>
    </row>
    <row r="288" spans="1:39" s="1064" customFormat="1" ht="22.05" customHeight="1">
      <c r="A288" s="763"/>
      <c r="B288" s="1025" t="s">
        <v>1025</v>
      </c>
      <c r="C288" s="1026"/>
      <c r="D288" s="1026"/>
      <c r="E288" s="1026"/>
      <c r="F288" s="1027"/>
      <c r="G288" s="2229" t="s">
        <v>1026</v>
      </c>
      <c r="H288" s="2230"/>
      <c r="I288" s="2230"/>
      <c r="J288" s="2230"/>
      <c r="K288" s="2231"/>
      <c r="L288" s="895"/>
      <c r="M288" s="896"/>
      <c r="N288" s="571"/>
      <c r="O288" s="571"/>
      <c r="P288" s="571"/>
      <c r="Q288" s="571"/>
      <c r="R288" s="571"/>
      <c r="S288" s="571"/>
      <c r="T288" s="571"/>
      <c r="U288" s="571"/>
      <c r="V288" s="2250" t="s">
        <v>2302</v>
      </c>
      <c r="W288" s="2251"/>
      <c r="X288" s="2251"/>
      <c r="Y288" s="2251"/>
      <c r="Z288" s="2251"/>
      <c r="AA288" s="2251"/>
      <c r="AB288" s="2251"/>
      <c r="AC288" s="2252"/>
      <c r="AD288" s="2253" t="s">
        <v>2160</v>
      </c>
      <c r="AE288" s="2254"/>
      <c r="AF288" s="2254"/>
      <c r="AG288" s="2254"/>
      <c r="AH288" s="2254"/>
      <c r="AI288" s="2255"/>
      <c r="AJ288" s="416"/>
      <c r="AK288" s="378"/>
      <c r="AL288" s="378"/>
      <c r="AM288" s="378"/>
    </row>
    <row r="289" spans="1:39" s="1064" customFormat="1" ht="22.05" customHeight="1">
      <c r="A289" s="763"/>
      <c r="B289" s="1025" t="s">
        <v>1027</v>
      </c>
      <c r="C289" s="1026"/>
      <c r="D289" s="1026"/>
      <c r="E289" s="1026"/>
      <c r="F289" s="1027"/>
      <c r="G289" s="2229" t="s">
        <v>1026</v>
      </c>
      <c r="H289" s="2230"/>
      <c r="I289" s="2230"/>
      <c r="J289" s="2230"/>
      <c r="K289" s="2231"/>
      <c r="L289" s="895"/>
      <c r="M289" s="896"/>
      <c r="N289" s="571"/>
      <c r="O289" s="571"/>
      <c r="P289" s="571"/>
      <c r="Q289" s="571"/>
      <c r="R289" s="571"/>
      <c r="S289" s="571"/>
      <c r="T289" s="571"/>
      <c r="U289" s="571"/>
      <c r="V289" s="2242" t="s">
        <v>2157</v>
      </c>
      <c r="W289" s="2243"/>
      <c r="X289" s="2243"/>
      <c r="Y289" s="2243"/>
      <c r="Z289" s="2243"/>
      <c r="AA289" s="2243"/>
      <c r="AB289" s="2243"/>
      <c r="AC289" s="2256"/>
      <c r="AD289" s="2253" t="s">
        <v>2160</v>
      </c>
      <c r="AE289" s="2254"/>
      <c r="AF289" s="2254"/>
      <c r="AG289" s="2254"/>
      <c r="AH289" s="2254"/>
      <c r="AI289" s="2255"/>
      <c r="AJ289" s="416"/>
      <c r="AK289" s="378"/>
      <c r="AL289" s="378"/>
      <c r="AM289" s="378"/>
    </row>
    <row r="290" spans="1:39" s="1064" customFormat="1" ht="22.05" customHeight="1">
      <c r="A290" s="763"/>
      <c r="B290" s="1025" t="s">
        <v>1028</v>
      </c>
      <c r="C290" s="1026"/>
      <c r="D290" s="1026"/>
      <c r="E290" s="1026"/>
      <c r="F290" s="1027"/>
      <c r="G290" s="2229" t="s">
        <v>1026</v>
      </c>
      <c r="H290" s="2230"/>
      <c r="I290" s="2230"/>
      <c r="J290" s="2230"/>
      <c r="K290" s="2231"/>
      <c r="L290" s="895"/>
      <c r="M290" s="896"/>
      <c r="N290" s="571"/>
      <c r="O290" s="571"/>
      <c r="P290" s="571"/>
      <c r="Q290" s="571"/>
      <c r="R290" s="571"/>
      <c r="S290" s="571"/>
      <c r="T290" s="571"/>
      <c r="U290" s="571"/>
      <c r="V290" s="898"/>
      <c r="W290" s="2232" t="s">
        <v>2158</v>
      </c>
      <c r="X290" s="2232"/>
      <c r="Y290" s="2232"/>
      <c r="Z290" s="2232"/>
      <c r="AA290" s="2232"/>
      <c r="AB290" s="2232"/>
      <c r="AC290" s="2233"/>
      <c r="AD290" s="2236" t="s">
        <v>2162</v>
      </c>
      <c r="AE290" s="2237"/>
      <c r="AF290" s="2237"/>
      <c r="AG290" s="2237"/>
      <c r="AH290" s="2237"/>
      <c r="AI290" s="2238"/>
      <c r="AJ290" s="416"/>
      <c r="AK290" s="378"/>
      <c r="AL290" s="378"/>
      <c r="AM290" s="378"/>
    </row>
    <row r="291" spans="1:39" s="1064" customFormat="1" ht="22.05" customHeight="1">
      <c r="A291" s="763"/>
      <c r="B291" s="1025" t="s">
        <v>1022</v>
      </c>
      <c r="C291" s="1026"/>
      <c r="D291" s="1026"/>
      <c r="E291" s="1026"/>
      <c r="F291" s="1027"/>
      <c r="G291" s="2229" t="s">
        <v>1026</v>
      </c>
      <c r="H291" s="2230"/>
      <c r="I291" s="2230"/>
      <c r="J291" s="2230"/>
      <c r="K291" s="2231"/>
      <c r="L291" s="895"/>
      <c r="M291" s="896"/>
      <c r="N291" s="571"/>
      <c r="O291" s="571"/>
      <c r="P291" s="571"/>
      <c r="Q291" s="571"/>
      <c r="R291" s="571"/>
      <c r="S291" s="571"/>
      <c r="T291" s="571"/>
      <c r="U291" s="571"/>
      <c r="V291" s="897"/>
      <c r="W291" s="2234"/>
      <c r="X291" s="2234"/>
      <c r="Y291" s="2234"/>
      <c r="Z291" s="2234"/>
      <c r="AA291" s="2234"/>
      <c r="AB291" s="2234"/>
      <c r="AC291" s="2235"/>
      <c r="AD291" s="2239" t="s">
        <v>2161</v>
      </c>
      <c r="AE291" s="2240"/>
      <c r="AF291" s="2240"/>
      <c r="AG291" s="2240"/>
      <c r="AH291" s="2240"/>
      <c r="AI291" s="2241"/>
      <c r="AJ291" s="416"/>
      <c r="AK291" s="378"/>
      <c r="AL291" s="378"/>
      <c r="AM291" s="378"/>
    </row>
    <row r="292" spans="1:39" s="1064" customFormat="1" ht="22.05" customHeight="1">
      <c r="A292" s="763"/>
      <c r="B292" s="1025" t="s">
        <v>1029</v>
      </c>
      <c r="C292" s="1026"/>
      <c r="D292" s="1026"/>
      <c r="E292" s="1026"/>
      <c r="F292" s="1027"/>
      <c r="G292" s="2229" t="s">
        <v>1026</v>
      </c>
      <c r="H292" s="2230"/>
      <c r="I292" s="2230"/>
      <c r="J292" s="2230"/>
      <c r="K292" s="2231"/>
      <c r="L292" s="895"/>
      <c r="M292" s="896"/>
      <c r="N292" s="571"/>
      <c r="O292" s="571"/>
      <c r="P292" s="571"/>
      <c r="Q292" s="571"/>
      <c r="R292" s="571"/>
      <c r="S292" s="571"/>
      <c r="T292" s="571"/>
      <c r="U292" s="571"/>
      <c r="V292" s="2242" t="s">
        <v>1444</v>
      </c>
      <c r="W292" s="2243"/>
      <c r="X292" s="2243"/>
      <c r="Y292" s="2243"/>
      <c r="Z292" s="2243"/>
      <c r="AA292" s="2243"/>
      <c r="AB292" s="2243"/>
      <c r="AC292" s="2243"/>
      <c r="AD292" s="2244" t="s">
        <v>2160</v>
      </c>
      <c r="AE292" s="2245"/>
      <c r="AF292" s="2245"/>
      <c r="AG292" s="2245"/>
      <c r="AH292" s="2245"/>
      <c r="AI292" s="2246"/>
      <c r="AJ292" s="416"/>
      <c r="AK292" s="378"/>
      <c r="AL292" s="378"/>
      <c r="AM292" s="378"/>
    </row>
    <row r="293" spans="1:39" s="1064" customFormat="1" ht="22.05" customHeight="1">
      <c r="A293" s="763"/>
      <c r="B293" s="1025" t="s">
        <v>1030</v>
      </c>
      <c r="C293" s="1026"/>
      <c r="D293" s="1026"/>
      <c r="E293" s="1026"/>
      <c r="F293" s="1027"/>
      <c r="G293" s="2229" t="s">
        <v>1026</v>
      </c>
      <c r="H293" s="2230"/>
      <c r="I293" s="2230"/>
      <c r="J293" s="2230"/>
      <c r="K293" s="2231"/>
      <c r="L293" s="895"/>
      <c r="M293" s="896"/>
      <c r="N293" s="571"/>
      <c r="O293" s="571"/>
      <c r="P293" s="571"/>
      <c r="Q293" s="571"/>
      <c r="R293" s="571"/>
      <c r="S293" s="571"/>
      <c r="T293" s="571"/>
      <c r="U293" s="571"/>
      <c r="V293" s="897"/>
      <c r="W293" s="2234" t="s">
        <v>2165</v>
      </c>
      <c r="X293" s="2234"/>
      <c r="Y293" s="2234"/>
      <c r="Z293" s="2234"/>
      <c r="AA293" s="2234"/>
      <c r="AB293" s="2234"/>
      <c r="AC293" s="2235"/>
      <c r="AD293" s="2247"/>
      <c r="AE293" s="2248"/>
      <c r="AF293" s="2248"/>
      <c r="AG293" s="2248"/>
      <c r="AH293" s="2248"/>
      <c r="AI293" s="2249"/>
      <c r="AJ293" s="416"/>
      <c r="AK293" s="378"/>
      <c r="AL293" s="378"/>
      <c r="AM293" s="378"/>
    </row>
    <row r="294" spans="1:39" s="491" customFormat="1" ht="28.05" customHeight="1">
      <c r="A294" s="589"/>
      <c r="B294" s="811" t="s">
        <v>1553</v>
      </c>
      <c r="C294" s="2257" t="s">
        <v>2104</v>
      </c>
      <c r="D294" s="2257"/>
      <c r="E294" s="2257"/>
      <c r="F294" s="2257"/>
      <c r="G294" s="2257"/>
      <c r="H294" s="2257"/>
      <c r="I294" s="2257"/>
      <c r="J294" s="2257"/>
      <c r="K294" s="2257"/>
      <c r="L294" s="2257"/>
      <c r="M294" s="2257"/>
      <c r="N294" s="2257"/>
      <c r="O294" s="2257"/>
      <c r="P294" s="2257"/>
      <c r="Q294" s="2257"/>
      <c r="R294" s="2257"/>
      <c r="S294" s="2257"/>
      <c r="T294" s="2257"/>
      <c r="U294" s="2257"/>
      <c r="V294" s="2257"/>
      <c r="W294" s="2257"/>
      <c r="X294" s="2257"/>
      <c r="Y294" s="2257"/>
      <c r="Z294" s="2257"/>
      <c r="AA294" s="2257"/>
      <c r="AB294" s="2257"/>
      <c r="AC294" s="2257"/>
      <c r="AD294" s="2257"/>
      <c r="AE294" s="2257"/>
      <c r="AF294" s="2257"/>
      <c r="AG294" s="2257"/>
      <c r="AH294" s="2257"/>
      <c r="AI294" s="2257"/>
      <c r="AJ294" s="812"/>
      <c r="AK294" s="390"/>
      <c r="AL294" s="390"/>
      <c r="AM294" s="390"/>
    </row>
    <row r="295" spans="1:39" s="491" customFormat="1" ht="31.95" customHeight="1">
      <c r="A295" s="589"/>
      <c r="B295" s="811" t="s">
        <v>1553</v>
      </c>
      <c r="C295" s="2258" t="s">
        <v>2303</v>
      </c>
      <c r="D295" s="2258"/>
      <c r="E295" s="2258"/>
      <c r="F295" s="2258"/>
      <c r="G295" s="2258"/>
      <c r="H295" s="2258"/>
      <c r="I295" s="2258"/>
      <c r="J295" s="2258"/>
      <c r="K295" s="2258"/>
      <c r="L295" s="2258"/>
      <c r="M295" s="2258"/>
      <c r="N295" s="2258"/>
      <c r="O295" s="2258"/>
      <c r="P295" s="2258"/>
      <c r="Q295" s="2258"/>
      <c r="R295" s="2258"/>
      <c r="S295" s="2258"/>
      <c r="T295" s="2258"/>
      <c r="U295" s="2258"/>
      <c r="V295" s="2258"/>
      <c r="W295" s="2258"/>
      <c r="X295" s="2258"/>
      <c r="Y295" s="2258"/>
      <c r="Z295" s="2258"/>
      <c r="AA295" s="2258"/>
      <c r="AB295" s="2258"/>
      <c r="AC295" s="2258"/>
      <c r="AD295" s="2258"/>
      <c r="AE295" s="2258"/>
      <c r="AF295" s="2258"/>
      <c r="AG295" s="2258"/>
      <c r="AH295" s="2258"/>
      <c r="AI295" s="2258"/>
      <c r="AJ295" s="813"/>
      <c r="AK295" s="390"/>
      <c r="AL295" s="390"/>
      <c r="AM295" s="390"/>
    </row>
    <row r="296" spans="1:39" s="491" customFormat="1" ht="16.05" customHeight="1">
      <c r="A296" s="589"/>
      <c r="B296" s="811"/>
      <c r="C296" s="1004"/>
      <c r="D296" s="1004"/>
      <c r="E296" s="1004"/>
      <c r="F296" s="1004"/>
      <c r="G296" s="1004"/>
      <c r="H296" s="1004"/>
      <c r="I296" s="1004"/>
      <c r="J296" s="1004"/>
      <c r="K296" s="1004"/>
      <c r="L296" s="1004"/>
      <c r="M296" s="1004"/>
      <c r="N296" s="1004"/>
      <c r="O296" s="1004"/>
      <c r="P296" s="1004"/>
      <c r="Q296" s="1004"/>
      <c r="R296" s="1004"/>
      <c r="S296" s="1004"/>
      <c r="T296" s="1004"/>
      <c r="U296" s="1004"/>
      <c r="V296" s="1004"/>
      <c r="W296" s="1004"/>
      <c r="X296" s="1004"/>
      <c r="Y296" s="1004"/>
      <c r="Z296" s="1004"/>
      <c r="AA296" s="1004"/>
      <c r="AB296" s="1004"/>
      <c r="AC296" s="1004"/>
      <c r="AD296" s="1004"/>
      <c r="AE296" s="1004"/>
      <c r="AF296" s="1004"/>
      <c r="AG296" s="1004"/>
      <c r="AH296" s="1004"/>
      <c r="AI296" s="1004"/>
      <c r="AJ296" s="813"/>
      <c r="AK296" s="390"/>
      <c r="AL296" s="390"/>
      <c r="AM296" s="390"/>
    </row>
    <row r="297" spans="1:39" s="491" customFormat="1" ht="18" customHeight="1">
      <c r="A297" s="589"/>
      <c r="B297" s="433" t="s">
        <v>770</v>
      </c>
      <c r="C297" s="1004"/>
      <c r="D297" s="1004"/>
      <c r="E297" s="1004"/>
      <c r="F297" s="1004"/>
      <c r="H297" s="1004"/>
      <c r="I297" s="1004"/>
      <c r="J297" s="1004"/>
      <c r="K297" s="1004"/>
      <c r="L297" s="1004"/>
      <c r="M297" s="1004"/>
      <c r="N297" s="1004"/>
      <c r="O297" s="1004"/>
      <c r="P297" s="1004"/>
      <c r="Q297" s="1004"/>
      <c r="R297" s="1004"/>
      <c r="S297" s="1004"/>
      <c r="T297" s="1004"/>
      <c r="U297" s="1004"/>
      <c r="V297" s="1004"/>
      <c r="W297" s="1004"/>
      <c r="X297" s="1004"/>
      <c r="Y297" s="1004"/>
      <c r="Z297" s="1004"/>
      <c r="AA297" s="1004"/>
      <c r="AB297" s="1004"/>
      <c r="AC297" s="1004"/>
      <c r="AD297" s="1004"/>
      <c r="AE297" s="1004"/>
      <c r="AF297" s="1004"/>
      <c r="AG297" s="1004"/>
      <c r="AH297" s="1004"/>
      <c r="AI297" s="1004"/>
      <c r="AJ297" s="813"/>
      <c r="AK297" s="390"/>
      <c r="AL297" s="390"/>
      <c r="AM297" s="390"/>
    </row>
    <row r="298" spans="1:39" s="491" customFormat="1" ht="18" customHeight="1">
      <c r="A298" s="589"/>
      <c r="B298" s="814"/>
      <c r="C298" s="421" t="s">
        <v>1903</v>
      </c>
      <c r="D298" s="1004"/>
      <c r="E298" s="1004"/>
      <c r="F298" s="1004"/>
      <c r="G298" s="1004"/>
      <c r="H298" s="1004"/>
      <c r="I298" s="1004"/>
      <c r="J298" s="1004"/>
      <c r="K298" s="1004"/>
      <c r="L298" s="1004"/>
      <c r="M298" s="1004"/>
      <c r="N298" s="1004"/>
      <c r="O298" s="1004"/>
      <c r="P298" s="1004"/>
      <c r="Q298" s="1004"/>
      <c r="R298" s="1004"/>
      <c r="S298" s="1004"/>
      <c r="T298" s="1004"/>
      <c r="U298" s="1004"/>
      <c r="V298" s="1004"/>
      <c r="W298" s="1004"/>
      <c r="X298" s="1004"/>
      <c r="Y298" s="1004"/>
      <c r="Z298" s="1004"/>
      <c r="AA298" s="1004"/>
      <c r="AB298" s="1004"/>
      <c r="AC298" s="1004"/>
      <c r="AK298" s="390"/>
      <c r="AL298" s="390"/>
      <c r="AM298" s="390"/>
    </row>
    <row r="299" spans="1:39" s="815" customFormat="1" ht="18" customHeight="1">
      <c r="A299" s="1030"/>
      <c r="C299" s="848" t="s">
        <v>1634</v>
      </c>
      <c r="D299" s="433" t="s">
        <v>2072</v>
      </c>
      <c r="E299" s="1030"/>
      <c r="F299" s="1030"/>
      <c r="G299" s="1030"/>
      <c r="H299" s="592"/>
      <c r="I299" s="592"/>
      <c r="J299" s="592"/>
      <c r="K299" s="592"/>
      <c r="L299" s="1030"/>
      <c r="M299" s="816"/>
      <c r="N299" s="816"/>
      <c r="O299" s="816"/>
      <c r="P299" s="816"/>
      <c r="Q299" s="592"/>
      <c r="R299" s="592"/>
      <c r="S299" s="592"/>
      <c r="T299" s="592"/>
      <c r="U299" s="592"/>
      <c r="V299" s="592"/>
      <c r="W299" s="592"/>
      <c r="X299" s="592"/>
      <c r="Y299" s="592"/>
      <c r="Z299" s="592"/>
      <c r="AA299" s="592"/>
      <c r="AB299" s="592"/>
      <c r="AD299" s="462" t="s">
        <v>736</v>
      </c>
      <c r="AE299" s="1967" t="s">
        <v>558</v>
      </c>
      <c r="AF299" s="1967"/>
      <c r="AG299" s="1967"/>
      <c r="AH299" s="1967"/>
      <c r="AI299" s="1967"/>
      <c r="AJ299" s="462" t="s">
        <v>737</v>
      </c>
      <c r="AK299" s="433"/>
      <c r="AL299" s="390"/>
      <c r="AM299" s="390"/>
    </row>
    <row r="300" spans="1:39" s="815" customFormat="1" ht="18" customHeight="1">
      <c r="A300" s="1030"/>
      <c r="C300" s="848" t="s">
        <v>1493</v>
      </c>
      <c r="D300" s="433" t="s">
        <v>2163</v>
      </c>
      <c r="E300" s="1030"/>
      <c r="F300" s="1030"/>
      <c r="G300" s="1030"/>
      <c r="H300" s="592"/>
      <c r="I300" s="592"/>
      <c r="J300" s="592"/>
      <c r="K300" s="592"/>
      <c r="L300" s="1030"/>
      <c r="M300" s="816"/>
      <c r="N300" s="816"/>
      <c r="O300" s="816"/>
      <c r="P300" s="816"/>
      <c r="Q300" s="592"/>
      <c r="R300" s="592"/>
      <c r="S300" s="592"/>
      <c r="T300" s="592"/>
      <c r="U300" s="592"/>
      <c r="V300" s="592"/>
      <c r="W300" s="592"/>
      <c r="X300" s="592"/>
      <c r="Y300" s="592"/>
      <c r="AA300" s="817"/>
      <c r="AB300" s="818" t="s">
        <v>736</v>
      </c>
      <c r="AC300" s="1967" t="s">
        <v>1904</v>
      </c>
      <c r="AD300" s="1967"/>
      <c r="AE300" s="1967"/>
      <c r="AF300" s="1967"/>
      <c r="AG300" s="1967"/>
      <c r="AH300" s="1967"/>
      <c r="AI300" s="1967"/>
      <c r="AJ300" s="462" t="s">
        <v>737</v>
      </c>
      <c r="AK300" s="433"/>
      <c r="AL300" s="390"/>
      <c r="AM300" s="390"/>
    </row>
    <row r="301" spans="1:39" s="815" customFormat="1" ht="18" customHeight="1">
      <c r="A301" s="1030"/>
      <c r="C301" s="819"/>
      <c r="D301" s="1030" t="s">
        <v>1531</v>
      </c>
      <c r="E301" s="592" t="s">
        <v>1905</v>
      </c>
      <c r="G301" s="1030"/>
      <c r="H301" s="592"/>
      <c r="I301" s="592"/>
      <c r="J301" s="592"/>
      <c r="K301" s="592"/>
      <c r="L301" s="1030"/>
      <c r="M301" s="816"/>
      <c r="N301" s="816"/>
      <c r="O301" s="816"/>
      <c r="P301" s="816"/>
      <c r="Q301" s="592"/>
      <c r="R301" s="592"/>
      <c r="S301" s="592"/>
      <c r="U301" s="1030" t="s">
        <v>632</v>
      </c>
      <c r="V301" s="592" t="s">
        <v>1906</v>
      </c>
      <c r="W301" s="592"/>
      <c r="X301" s="1030" t="s">
        <v>1435</v>
      </c>
      <c r="Y301" s="592"/>
      <c r="Z301" s="592"/>
      <c r="AA301" s="592"/>
      <c r="AB301" s="592"/>
      <c r="AC301" s="592"/>
      <c r="AD301" s="592"/>
      <c r="AE301" s="592"/>
      <c r="AF301" s="592"/>
      <c r="AG301" s="592"/>
      <c r="AH301" s="592"/>
      <c r="AI301" s="592"/>
      <c r="AJ301" s="1030" t="s">
        <v>634</v>
      </c>
      <c r="AK301" s="433"/>
      <c r="AL301" s="390"/>
      <c r="AM301" s="390"/>
    </row>
    <row r="302" spans="1:39" s="815" customFormat="1" ht="18" customHeight="1">
      <c r="A302" s="1030"/>
      <c r="C302" s="848" t="s">
        <v>1604</v>
      </c>
      <c r="D302" s="592" t="s">
        <v>2073</v>
      </c>
      <c r="E302" s="592"/>
      <c r="F302" s="1030"/>
      <c r="G302" s="592"/>
      <c r="H302" s="592"/>
      <c r="I302" s="592"/>
      <c r="J302" s="592"/>
      <c r="K302" s="1030"/>
      <c r="L302" s="816"/>
      <c r="M302" s="816"/>
      <c r="N302" s="816"/>
      <c r="O302" s="816"/>
      <c r="P302" s="592"/>
      <c r="Q302" s="592"/>
      <c r="R302" s="592"/>
      <c r="S302" s="592"/>
      <c r="T302" s="592"/>
      <c r="U302" s="592"/>
      <c r="V302" s="592"/>
      <c r="W302" s="592"/>
      <c r="X302" s="592"/>
      <c r="Y302" s="592"/>
      <c r="Z302" s="592"/>
      <c r="AA302" s="592"/>
      <c r="AB302" s="592"/>
      <c r="AC302" s="592"/>
      <c r="AD302" s="462" t="s">
        <v>736</v>
      </c>
      <c r="AE302" s="1967" t="s">
        <v>558</v>
      </c>
      <c r="AF302" s="1967"/>
      <c r="AG302" s="1967"/>
      <c r="AH302" s="1967"/>
      <c r="AI302" s="1967"/>
      <c r="AJ302" s="462" t="s">
        <v>737</v>
      </c>
      <c r="AK302" s="433"/>
      <c r="AL302" s="390"/>
      <c r="AM302" s="390"/>
    </row>
    <row r="303" spans="1:39" s="815" customFormat="1" ht="18" customHeight="1">
      <c r="A303" s="1030"/>
      <c r="C303" s="848" t="s">
        <v>1704</v>
      </c>
      <c r="D303" s="592" t="s">
        <v>2167</v>
      </c>
      <c r="E303" s="1030"/>
      <c r="F303" s="1030"/>
      <c r="G303" s="592"/>
      <c r="H303" s="592"/>
      <c r="I303" s="592"/>
      <c r="J303" s="592"/>
      <c r="K303" s="1030"/>
      <c r="L303" s="816"/>
      <c r="M303" s="816"/>
      <c r="N303" s="816"/>
      <c r="O303" s="816"/>
      <c r="P303" s="592"/>
      <c r="Q303" s="592"/>
      <c r="R303" s="592"/>
      <c r="S303" s="592"/>
      <c r="T303" s="592"/>
      <c r="U303" s="592"/>
      <c r="V303" s="592"/>
      <c r="W303" s="592"/>
      <c r="X303" s="592"/>
      <c r="Y303" s="592"/>
      <c r="Z303" s="592"/>
      <c r="AA303" s="592"/>
      <c r="AB303" s="592"/>
      <c r="AC303" s="592"/>
      <c r="AD303" s="462" t="s">
        <v>736</v>
      </c>
      <c r="AE303" s="1967" t="s">
        <v>558</v>
      </c>
      <c r="AF303" s="1967"/>
      <c r="AG303" s="1967"/>
      <c r="AH303" s="1967"/>
      <c r="AI303" s="1967"/>
      <c r="AJ303" s="462" t="s">
        <v>737</v>
      </c>
      <c r="AK303" s="433"/>
      <c r="AL303" s="390"/>
      <c r="AM303" s="390"/>
    </row>
    <row r="304" spans="1:39" s="1064" customFormat="1" ht="18.75" customHeight="1">
      <c r="A304" s="763"/>
      <c r="B304" s="469"/>
      <c r="C304" s="1030" t="s">
        <v>1705</v>
      </c>
      <c r="D304" s="592" t="s">
        <v>2164</v>
      </c>
      <c r="E304" s="592"/>
      <c r="F304" s="415"/>
      <c r="G304" s="590"/>
      <c r="H304" s="590"/>
      <c r="I304" s="590"/>
      <c r="J304" s="470"/>
      <c r="K304" s="470"/>
      <c r="L304" s="469"/>
      <c r="M304" s="469"/>
      <c r="N304" s="469"/>
      <c r="O304" s="469"/>
      <c r="P304" s="470"/>
      <c r="Q304" s="471"/>
      <c r="R304" s="471"/>
      <c r="S304" s="471"/>
      <c r="T304" s="471"/>
      <c r="U304" s="471"/>
      <c r="V304" s="471"/>
      <c r="W304" s="471"/>
      <c r="X304" s="470"/>
      <c r="Y304" s="470"/>
      <c r="Z304" s="470"/>
      <c r="AA304" s="470"/>
      <c r="AB304" s="469"/>
      <c r="AC304" s="469"/>
      <c r="AD304" s="462" t="s">
        <v>736</v>
      </c>
      <c r="AE304" s="1967" t="s">
        <v>558</v>
      </c>
      <c r="AF304" s="1967"/>
      <c r="AG304" s="1967"/>
      <c r="AH304" s="1967"/>
      <c r="AI304" s="1967"/>
      <c r="AJ304" s="462" t="s">
        <v>737</v>
      </c>
      <c r="AK304" s="378"/>
      <c r="AL304" s="378"/>
      <c r="AM304" s="378"/>
    </row>
    <row r="305" spans="1:39" s="1064" customFormat="1" ht="18.75" customHeight="1">
      <c r="A305" s="763"/>
      <c r="B305" s="469"/>
      <c r="C305" s="590"/>
      <c r="D305" s="415"/>
      <c r="E305" s="415"/>
      <c r="F305" s="415"/>
      <c r="G305" s="590"/>
      <c r="H305" s="590"/>
      <c r="I305" s="590"/>
      <c r="J305" s="470"/>
      <c r="K305" s="470"/>
      <c r="L305" s="469"/>
      <c r="M305" s="469"/>
      <c r="N305" s="469"/>
      <c r="O305" s="469"/>
      <c r="P305" s="470"/>
      <c r="Q305" s="471"/>
      <c r="R305" s="471"/>
      <c r="S305" s="471"/>
      <c r="T305" s="471"/>
      <c r="U305" s="471"/>
      <c r="V305" s="471"/>
      <c r="W305" s="471"/>
      <c r="X305" s="470"/>
      <c r="Y305" s="470"/>
      <c r="Z305" s="470"/>
      <c r="AA305" s="470"/>
      <c r="AB305" s="469"/>
      <c r="AC305" s="469"/>
      <c r="AD305" s="462"/>
      <c r="AE305" s="701"/>
      <c r="AF305" s="701"/>
      <c r="AG305" s="701"/>
      <c r="AH305" s="701"/>
      <c r="AI305" s="701"/>
      <c r="AJ305" s="462"/>
      <c r="AK305" s="378"/>
      <c r="AL305" s="378"/>
      <c r="AM305" s="378"/>
    </row>
    <row r="306" spans="1:39" s="360" customFormat="1" ht="20.100000000000001" customHeight="1">
      <c r="A306" s="770" t="s">
        <v>460</v>
      </c>
      <c r="B306" s="349" t="s">
        <v>2016</v>
      </c>
      <c r="C306" s="352"/>
      <c r="D306" s="987"/>
      <c r="E306" s="987"/>
      <c r="F306" s="987"/>
      <c r="G306" s="1034"/>
      <c r="H306" s="1034"/>
      <c r="I306" s="1034"/>
      <c r="J306" s="1034"/>
      <c r="K306" s="987"/>
      <c r="L306" s="429"/>
      <c r="M306" s="429"/>
      <c r="N306" s="429"/>
      <c r="O306" s="429"/>
      <c r="P306" s="1034"/>
      <c r="Q306" s="1034"/>
      <c r="R306" s="1034"/>
      <c r="S306" s="1034"/>
      <c r="T306" s="1034"/>
      <c r="U306" s="1034"/>
      <c r="V306" s="1034"/>
      <c r="W306" s="1034"/>
      <c r="X306" s="1034"/>
      <c r="Y306" s="1034"/>
      <c r="Z306" s="1034"/>
      <c r="AA306" s="1034"/>
      <c r="AB306" s="1034"/>
      <c r="AC306" s="1034"/>
      <c r="AD306" s="1034"/>
      <c r="AE306" s="1034"/>
      <c r="AF306" s="1034"/>
      <c r="AG306" s="1034"/>
      <c r="AH306" s="1034"/>
      <c r="AI306" s="1034"/>
      <c r="AJ306" s="1034"/>
      <c r="AK306" s="352"/>
      <c r="AL306" s="378"/>
      <c r="AM306" s="378"/>
    </row>
    <row r="307" spans="1:39" s="360" customFormat="1" ht="20.100000000000001" customHeight="1">
      <c r="A307" s="768"/>
      <c r="B307" s="353" t="s">
        <v>1031</v>
      </c>
      <c r="C307" s="354"/>
      <c r="D307" s="354"/>
      <c r="E307" s="354"/>
      <c r="F307" s="359"/>
      <c r="G307" s="1005" t="s">
        <v>1032</v>
      </c>
      <c r="H307" s="457"/>
      <c r="I307" s="457"/>
      <c r="J307" s="457"/>
      <c r="K307" s="457"/>
      <c r="L307" s="457"/>
      <c r="M307" s="457"/>
      <c r="N307" s="457"/>
      <c r="O307" s="457"/>
      <c r="P307" s="457"/>
      <c r="Q307" s="457"/>
      <c r="R307" s="457"/>
      <c r="S307" s="457"/>
      <c r="T307" s="457"/>
      <c r="U307" s="457"/>
      <c r="V307" s="457"/>
      <c r="W307" s="457"/>
      <c r="X307" s="457"/>
      <c r="Y307" s="457"/>
      <c r="Z307" s="457"/>
      <c r="AA307" s="457"/>
      <c r="AB307" s="457"/>
      <c r="AC307" s="457"/>
      <c r="AD307" s="457"/>
      <c r="AE307" s="457"/>
      <c r="AF307" s="457"/>
      <c r="AG307" s="457"/>
      <c r="AH307" s="457"/>
      <c r="AI307" s="457"/>
      <c r="AJ307" s="458"/>
      <c r="AK307" s="352"/>
      <c r="AL307" s="378"/>
      <c r="AM307" s="378"/>
    </row>
    <row r="308" spans="1:39" ht="21.9" customHeight="1">
      <c r="A308" s="769"/>
      <c r="B308" s="2169"/>
      <c r="C308" s="2170"/>
      <c r="D308" s="2170"/>
      <c r="E308" s="2170"/>
      <c r="F308" s="2170"/>
      <c r="G308" s="2170"/>
      <c r="H308" s="2170"/>
      <c r="I308" s="2170"/>
      <c r="J308" s="2170"/>
      <c r="K308" s="2170"/>
      <c r="L308" s="2170"/>
      <c r="M308" s="2170"/>
      <c r="N308" s="2170"/>
      <c r="O308" s="2170"/>
      <c r="P308" s="2170"/>
      <c r="Q308" s="2170"/>
      <c r="R308" s="2170"/>
      <c r="S308" s="2170"/>
      <c r="T308" s="2170"/>
      <c r="U308" s="2170"/>
      <c r="V308" s="2170"/>
      <c r="W308" s="2170"/>
      <c r="X308" s="2170"/>
      <c r="Y308" s="2170"/>
      <c r="Z308" s="2170"/>
      <c r="AA308" s="2170"/>
      <c r="AB308" s="2170"/>
      <c r="AC308" s="2170"/>
      <c r="AD308" s="2170"/>
      <c r="AE308" s="2170"/>
      <c r="AF308" s="2170"/>
      <c r="AG308" s="2170"/>
      <c r="AH308" s="2170"/>
      <c r="AI308" s="2170"/>
      <c r="AJ308" s="2171"/>
    </row>
    <row r="309" spans="1:39" ht="21.9" customHeight="1">
      <c r="A309" s="769"/>
      <c r="B309" s="2071"/>
      <c r="C309" s="2072"/>
      <c r="D309" s="2072"/>
      <c r="E309" s="2072"/>
      <c r="F309" s="2072"/>
      <c r="G309" s="2072"/>
      <c r="H309" s="2072"/>
      <c r="I309" s="2072"/>
      <c r="J309" s="2072"/>
      <c r="K309" s="2072"/>
      <c r="L309" s="2072"/>
      <c r="M309" s="2072"/>
      <c r="N309" s="2072"/>
      <c r="O309" s="2072"/>
      <c r="P309" s="2072"/>
      <c r="Q309" s="2072"/>
      <c r="R309" s="2072"/>
      <c r="S309" s="2072"/>
      <c r="T309" s="2072"/>
      <c r="U309" s="2072"/>
      <c r="V309" s="2072"/>
      <c r="W309" s="2072"/>
      <c r="X309" s="2072"/>
      <c r="Y309" s="2072"/>
      <c r="Z309" s="2072"/>
      <c r="AA309" s="2072"/>
      <c r="AB309" s="2072"/>
      <c r="AC309" s="2072"/>
      <c r="AD309" s="2072"/>
      <c r="AE309" s="2072"/>
      <c r="AF309" s="2072"/>
      <c r="AG309" s="2072"/>
      <c r="AH309" s="2072"/>
      <c r="AI309" s="2072"/>
      <c r="AJ309" s="2073"/>
    </row>
    <row r="310" spans="1:39" s="360" customFormat="1" ht="20.100000000000001" customHeight="1">
      <c r="A310" s="768"/>
      <c r="B310" s="352"/>
      <c r="C310" s="352"/>
      <c r="D310" s="352"/>
      <c r="E310" s="352"/>
      <c r="F310" s="352"/>
      <c r="G310" s="352"/>
      <c r="H310" s="352"/>
      <c r="I310" s="352"/>
      <c r="J310" s="352"/>
      <c r="K310" s="352"/>
      <c r="L310" s="352"/>
      <c r="M310" s="352"/>
      <c r="N310" s="352"/>
      <c r="O310" s="352"/>
      <c r="P310" s="352"/>
      <c r="Q310" s="352"/>
      <c r="R310" s="352"/>
      <c r="S310" s="352"/>
      <c r="T310" s="352"/>
      <c r="U310" s="352"/>
      <c r="V310" s="352"/>
      <c r="W310" s="352"/>
      <c r="X310" s="352"/>
      <c r="Y310" s="352"/>
      <c r="Z310" s="352"/>
      <c r="AA310" s="352"/>
      <c r="AB310" s="352"/>
      <c r="AC310" s="352"/>
      <c r="AD310" s="352"/>
      <c r="AE310" s="352"/>
      <c r="AF310" s="352"/>
      <c r="AG310" s="352"/>
      <c r="AH310" s="352"/>
      <c r="AI310" s="352"/>
      <c r="AJ310" s="352"/>
      <c r="AK310" s="352"/>
      <c r="AL310" s="378"/>
      <c r="AM310" s="378"/>
    </row>
    <row r="311" spans="1:39" s="360" customFormat="1" ht="20.100000000000001" customHeight="1">
      <c r="A311" s="770" t="s">
        <v>615</v>
      </c>
      <c r="B311" s="349" t="s">
        <v>2017</v>
      </c>
      <c r="C311" s="352"/>
      <c r="D311" s="987"/>
      <c r="E311" s="987"/>
      <c r="F311" s="987"/>
      <c r="G311" s="1034"/>
      <c r="H311" s="1034"/>
      <c r="I311" s="1034"/>
      <c r="J311" s="1034"/>
      <c r="K311" s="987"/>
      <c r="L311" s="429"/>
      <c r="M311" s="429"/>
      <c r="N311" s="429"/>
      <c r="O311" s="429"/>
      <c r="P311" s="1034"/>
      <c r="Q311" s="1034"/>
      <c r="R311" s="1034"/>
      <c r="S311" s="1034"/>
      <c r="T311" s="1034"/>
      <c r="U311" s="1034"/>
      <c r="V311" s="1034"/>
      <c r="W311" s="1034"/>
      <c r="X311" s="1034"/>
      <c r="Y311" s="1034"/>
      <c r="Z311" s="1034"/>
      <c r="AA311" s="1034"/>
      <c r="AB311" s="1034"/>
      <c r="AC311" s="1034"/>
      <c r="AD311" s="1034"/>
      <c r="AE311" s="1034"/>
      <c r="AF311" s="1034"/>
      <c r="AG311" s="1034"/>
      <c r="AH311" s="1034"/>
      <c r="AI311" s="1034"/>
      <c r="AJ311" s="1034"/>
      <c r="AK311" s="352"/>
      <c r="AL311" s="378"/>
      <c r="AM311" s="378"/>
    </row>
    <row r="312" spans="1:39" s="360" customFormat="1" ht="20.100000000000001" customHeight="1">
      <c r="A312" s="1029"/>
      <c r="B312" s="353" t="s">
        <v>1033</v>
      </c>
      <c r="C312" s="354"/>
      <c r="D312" s="354"/>
      <c r="E312" s="354"/>
      <c r="F312" s="354"/>
      <c r="G312" s="359"/>
      <c r="H312" s="1005" t="s">
        <v>1032</v>
      </c>
      <c r="I312" s="457"/>
      <c r="J312" s="457"/>
      <c r="K312" s="457"/>
      <c r="L312" s="457"/>
      <c r="M312" s="457"/>
      <c r="N312" s="457"/>
      <c r="O312" s="457"/>
      <c r="P312" s="457"/>
      <c r="Q312" s="457"/>
      <c r="R312" s="457"/>
      <c r="S312" s="457"/>
      <c r="T312" s="457"/>
      <c r="U312" s="457"/>
      <c r="V312" s="457"/>
      <c r="W312" s="457"/>
      <c r="X312" s="457"/>
      <c r="Y312" s="457"/>
      <c r="Z312" s="457"/>
      <c r="AA312" s="457"/>
      <c r="AB312" s="457"/>
      <c r="AC312" s="457"/>
      <c r="AD312" s="457"/>
      <c r="AE312" s="457"/>
      <c r="AF312" s="457"/>
      <c r="AG312" s="457"/>
      <c r="AH312" s="457"/>
      <c r="AI312" s="457"/>
      <c r="AJ312" s="458"/>
      <c r="AK312" s="352"/>
      <c r="AL312" s="378"/>
      <c r="AM312" s="378"/>
    </row>
    <row r="313" spans="1:39" ht="21.9" customHeight="1">
      <c r="B313" s="2169"/>
      <c r="C313" s="2170"/>
      <c r="D313" s="2170"/>
      <c r="E313" s="2170"/>
      <c r="F313" s="2170"/>
      <c r="G313" s="2170"/>
      <c r="H313" s="2170"/>
      <c r="I313" s="2170"/>
      <c r="J313" s="2170"/>
      <c r="K313" s="2170"/>
      <c r="L313" s="2170"/>
      <c r="M313" s="2170"/>
      <c r="N313" s="2170"/>
      <c r="O313" s="2170"/>
      <c r="P313" s="2170"/>
      <c r="Q313" s="2170"/>
      <c r="R313" s="2170"/>
      <c r="S313" s="2170"/>
      <c r="T313" s="2170"/>
      <c r="U313" s="2170"/>
      <c r="V313" s="2170"/>
      <c r="W313" s="2170"/>
      <c r="X313" s="2170"/>
      <c r="Y313" s="2170"/>
      <c r="Z313" s="2170"/>
      <c r="AA313" s="2170"/>
      <c r="AB313" s="2170"/>
      <c r="AC313" s="2170"/>
      <c r="AD313" s="2170"/>
      <c r="AE313" s="2170"/>
      <c r="AF313" s="2170"/>
      <c r="AG313" s="2170"/>
      <c r="AH313" s="2170"/>
      <c r="AI313" s="2170"/>
      <c r="AJ313" s="2171"/>
    </row>
    <row r="314" spans="1:39" ht="21.9" customHeight="1">
      <c r="B314" s="2071"/>
      <c r="C314" s="2072"/>
      <c r="D314" s="2072"/>
      <c r="E314" s="2072"/>
      <c r="F314" s="2072"/>
      <c r="G314" s="2072"/>
      <c r="H314" s="2072"/>
      <c r="I314" s="2072"/>
      <c r="J314" s="2072"/>
      <c r="K314" s="2072"/>
      <c r="L314" s="2072"/>
      <c r="M314" s="2072"/>
      <c r="N314" s="2072"/>
      <c r="O314" s="2072"/>
      <c r="P314" s="2072"/>
      <c r="Q314" s="2072"/>
      <c r="R314" s="2072"/>
      <c r="S314" s="2072"/>
      <c r="T314" s="2072"/>
      <c r="U314" s="2072"/>
      <c r="V314" s="2072"/>
      <c r="W314" s="2072"/>
      <c r="X314" s="2072"/>
      <c r="Y314" s="2072"/>
      <c r="Z314" s="2072"/>
      <c r="AA314" s="2072"/>
      <c r="AB314" s="2072"/>
      <c r="AC314" s="2072"/>
      <c r="AD314" s="2072"/>
      <c r="AE314" s="2072"/>
      <c r="AF314" s="2072"/>
      <c r="AG314" s="2072"/>
      <c r="AH314" s="2072"/>
      <c r="AI314" s="2072"/>
      <c r="AJ314" s="2073"/>
    </row>
    <row r="315" spans="1:39" s="360" customFormat="1" ht="20.100000000000001" customHeight="1">
      <c r="A315" s="1029"/>
      <c r="B315" s="352"/>
      <c r="C315" s="352"/>
      <c r="D315" s="352"/>
      <c r="E315" s="352"/>
      <c r="F315" s="352"/>
      <c r="G315" s="352"/>
      <c r="H315" s="352"/>
      <c r="I315" s="352"/>
      <c r="J315" s="352"/>
      <c r="K315" s="352"/>
      <c r="L315" s="352"/>
      <c r="M315" s="352"/>
      <c r="N315" s="352"/>
      <c r="O315" s="352"/>
      <c r="P315" s="352"/>
      <c r="Q315" s="352"/>
      <c r="R315" s="352"/>
      <c r="S315" s="352"/>
      <c r="T315" s="352"/>
      <c r="U315" s="352"/>
      <c r="V315" s="352"/>
      <c r="W315" s="352"/>
      <c r="X315" s="352"/>
      <c r="Y315" s="352"/>
      <c r="Z315" s="352"/>
      <c r="AA315" s="352"/>
      <c r="AB315" s="352"/>
      <c r="AC315" s="352"/>
      <c r="AD315" s="352"/>
      <c r="AE315" s="352"/>
      <c r="AF315" s="352"/>
      <c r="AG315" s="352"/>
      <c r="AH315" s="352"/>
      <c r="AI315" s="352"/>
      <c r="AJ315" s="352"/>
      <c r="AK315" s="352"/>
      <c r="AL315" s="378"/>
      <c r="AM315" s="378"/>
    </row>
    <row r="316" spans="1:39" s="360" customFormat="1" ht="19.95" customHeight="1">
      <c r="A316" s="1029"/>
      <c r="D316" s="352"/>
      <c r="E316" s="352"/>
      <c r="F316" s="352"/>
      <c r="G316" s="352"/>
      <c r="H316" s="352"/>
      <c r="I316" s="352"/>
      <c r="J316" s="352"/>
      <c r="K316" s="352"/>
      <c r="L316" s="352"/>
      <c r="M316" s="352"/>
      <c r="N316" s="352"/>
      <c r="O316" s="352"/>
      <c r="P316" s="352"/>
      <c r="Q316" s="352"/>
      <c r="R316" s="352"/>
      <c r="S316" s="352"/>
      <c r="T316" s="352"/>
      <c r="U316" s="352"/>
      <c r="V316" s="352"/>
      <c r="W316" s="352"/>
      <c r="X316" s="352"/>
      <c r="Y316" s="352"/>
      <c r="Z316" s="352"/>
      <c r="AA316" s="352"/>
      <c r="AB316" s="352" t="str">
        <f>表紙!D28</f>
        <v>　　　　　　保育所（園）　   　</v>
      </c>
      <c r="AC316" s="352"/>
      <c r="AD316" s="352"/>
      <c r="AE316" s="352"/>
      <c r="AF316" s="352"/>
      <c r="AG316" s="352"/>
      <c r="AH316" s="352"/>
      <c r="AI316" s="352"/>
      <c r="AJ316" s="352"/>
      <c r="AK316" s="369"/>
      <c r="AL316" s="378"/>
      <c r="AM316" s="378"/>
    </row>
    <row r="317" spans="1:39" s="360" customFormat="1" ht="19.95" customHeight="1">
      <c r="A317" s="1029"/>
      <c r="B317" s="352" t="s">
        <v>770</v>
      </c>
      <c r="C317" s="352"/>
      <c r="D317" s="352"/>
      <c r="E317" s="352"/>
      <c r="F317" s="352"/>
      <c r="G317" s="352"/>
      <c r="H317" s="352"/>
      <c r="I317" s="352"/>
      <c r="J317" s="352"/>
      <c r="K317" s="352"/>
      <c r="L317" s="352"/>
      <c r="M317" s="352"/>
      <c r="N317" s="352"/>
      <c r="O317" s="352"/>
      <c r="P317" s="352"/>
      <c r="Q317" s="352"/>
      <c r="R317" s="352"/>
      <c r="S317" s="352"/>
      <c r="T317" s="352"/>
      <c r="U317" s="352"/>
      <c r="V317" s="352"/>
      <c r="W317" s="352"/>
      <c r="X317" s="352"/>
      <c r="Y317" s="352"/>
      <c r="Z317" s="352"/>
      <c r="AA317" s="352"/>
      <c r="AB317" s="352"/>
      <c r="AC317" s="352"/>
      <c r="AD317" s="352"/>
      <c r="AE317" s="352"/>
      <c r="AF317" s="352"/>
      <c r="AG317" s="352"/>
      <c r="AH317" s="352"/>
      <c r="AI317" s="352"/>
      <c r="AJ317" s="352"/>
      <c r="AK317" s="369"/>
      <c r="AL317" s="378"/>
      <c r="AM317" s="378"/>
    </row>
    <row r="318" spans="1:39" s="360" customFormat="1" ht="19.95" customHeight="1">
      <c r="A318" s="1029"/>
      <c r="B318" s="352"/>
      <c r="C318" s="1029" t="s">
        <v>771</v>
      </c>
      <c r="D318" s="352" t="s">
        <v>1758</v>
      </c>
      <c r="E318" s="352"/>
      <c r="F318" s="352"/>
      <c r="G318" s="352"/>
      <c r="H318" s="352"/>
      <c r="I318" s="352"/>
      <c r="J318" s="352"/>
      <c r="K318" s="352"/>
      <c r="L318" s="352"/>
      <c r="M318" s="352"/>
      <c r="N318" s="352"/>
      <c r="O318" s="352"/>
      <c r="P318" s="352"/>
      <c r="Q318" s="352"/>
      <c r="R318" s="352"/>
      <c r="S318" s="352"/>
      <c r="T318" s="352"/>
      <c r="U318" s="352"/>
      <c r="V318" s="352"/>
      <c r="W318" s="352"/>
      <c r="X318" s="352"/>
      <c r="Y318" s="352"/>
      <c r="Z318" s="352"/>
      <c r="AA318" s="352"/>
      <c r="AB318" s="352"/>
      <c r="AC318" s="352"/>
      <c r="AD318" s="1059" t="s">
        <v>736</v>
      </c>
      <c r="AE318" s="1981" t="s">
        <v>558</v>
      </c>
      <c r="AF318" s="1981"/>
      <c r="AG318" s="1981"/>
      <c r="AH318" s="1981"/>
      <c r="AI318" s="1981"/>
      <c r="AJ318" s="1059" t="s">
        <v>737</v>
      </c>
      <c r="AK318" s="352"/>
      <c r="AL318" s="378"/>
      <c r="AM318" s="378"/>
    </row>
    <row r="319" spans="1:39" s="360" customFormat="1" ht="19.95" customHeight="1">
      <c r="A319" s="1029"/>
      <c r="B319" s="433"/>
      <c r="C319" s="848"/>
      <c r="D319" s="433" t="s">
        <v>2087</v>
      </c>
      <c r="E319" s="433" t="s">
        <v>2088</v>
      </c>
      <c r="F319" s="433"/>
      <c r="G319" s="433"/>
      <c r="H319" s="433"/>
      <c r="I319" s="433"/>
      <c r="J319" s="433"/>
      <c r="K319" s="433"/>
      <c r="L319" s="433"/>
      <c r="M319" s="433"/>
      <c r="N319" s="433"/>
      <c r="O319" s="433"/>
      <c r="P319" s="433"/>
      <c r="Q319" s="433"/>
      <c r="R319" s="433"/>
      <c r="S319" s="433"/>
      <c r="T319" s="433"/>
      <c r="U319" s="433"/>
      <c r="V319" s="433"/>
      <c r="W319" s="433"/>
      <c r="X319" s="433"/>
      <c r="Y319" s="459"/>
      <c r="Z319" s="459"/>
      <c r="AA319" s="459"/>
      <c r="AB319" s="459"/>
      <c r="AC319" s="459"/>
      <c r="AD319" s="459"/>
      <c r="AE319" s="459"/>
      <c r="AF319" s="459"/>
      <c r="AG319" s="459"/>
      <c r="AH319" s="459"/>
      <c r="AI319" s="459"/>
      <c r="AJ319" s="433"/>
      <c r="AK319" s="433"/>
      <c r="AL319" s="378"/>
      <c r="AM319" s="378"/>
    </row>
    <row r="320" spans="1:39" s="360" customFormat="1" ht="19.95" customHeight="1">
      <c r="A320" s="1029"/>
      <c r="B320" s="433"/>
      <c r="C320" s="848"/>
      <c r="D320" s="433"/>
      <c r="E320" s="433" t="s">
        <v>1034</v>
      </c>
      <c r="F320" s="433"/>
      <c r="G320" s="433"/>
      <c r="H320" s="433"/>
      <c r="I320" s="433"/>
      <c r="J320" s="433"/>
      <c r="K320" s="433"/>
      <c r="L320" s="433"/>
      <c r="M320" s="433"/>
      <c r="N320" s="433"/>
      <c r="O320" s="848" t="s">
        <v>736</v>
      </c>
      <c r="P320" s="1967" t="s">
        <v>931</v>
      </c>
      <c r="Q320" s="1967"/>
      <c r="R320" s="1967"/>
      <c r="S320" s="848" t="s">
        <v>737</v>
      </c>
      <c r="T320" s="461"/>
      <c r="U320" s="433"/>
      <c r="V320" s="433" t="s">
        <v>1035</v>
      </c>
      <c r="W320" s="433"/>
      <c r="X320" s="433"/>
      <c r="Y320" s="433"/>
      <c r="Z320" s="433"/>
      <c r="AA320" s="433"/>
      <c r="AB320" s="433"/>
      <c r="AC320" s="433"/>
      <c r="AD320" s="848" t="s">
        <v>736</v>
      </c>
      <c r="AE320" s="1967" t="s">
        <v>931</v>
      </c>
      <c r="AF320" s="1967"/>
      <c r="AG320" s="1967"/>
      <c r="AH320" s="848" t="s">
        <v>737</v>
      </c>
      <c r="AI320" s="433"/>
      <c r="AJ320" s="433"/>
      <c r="AK320" s="433"/>
      <c r="AL320" s="378"/>
      <c r="AM320" s="378"/>
    </row>
    <row r="321" spans="1:39" ht="19.95" customHeight="1">
      <c r="A321" s="1029"/>
      <c r="B321" s="459"/>
      <c r="C321" s="848" t="s">
        <v>775</v>
      </c>
      <c r="D321" s="433" t="s">
        <v>1759</v>
      </c>
      <c r="E321" s="433"/>
      <c r="F321" s="459"/>
      <c r="G321" s="459"/>
      <c r="H321" s="459"/>
      <c r="I321" s="459"/>
      <c r="J321" s="459"/>
      <c r="K321" s="459"/>
      <c r="L321" s="459"/>
      <c r="M321" s="459"/>
      <c r="N321" s="459"/>
      <c r="O321" s="459"/>
      <c r="P321" s="459"/>
      <c r="Q321" s="459"/>
      <c r="R321" s="459"/>
      <c r="S321" s="459"/>
      <c r="T321" s="459"/>
      <c r="U321" s="459"/>
      <c r="V321" s="459"/>
      <c r="W321" s="459"/>
      <c r="X321" s="459"/>
      <c r="Y321" s="459"/>
      <c r="Z321" s="459"/>
      <c r="AA321" s="459"/>
      <c r="AB321" s="459"/>
      <c r="AC321" s="459"/>
      <c r="AD321" s="462" t="s">
        <v>736</v>
      </c>
      <c r="AE321" s="1967" t="s">
        <v>558</v>
      </c>
      <c r="AF321" s="1967"/>
      <c r="AG321" s="1967"/>
      <c r="AH321" s="1967"/>
      <c r="AI321" s="1967"/>
      <c r="AJ321" s="462" t="s">
        <v>737</v>
      </c>
      <c r="AK321" s="459"/>
    </row>
    <row r="322" spans="1:39" ht="19.95" customHeight="1">
      <c r="A322" s="766"/>
      <c r="B322" s="390"/>
      <c r="C322" s="848" t="s">
        <v>1756</v>
      </c>
      <c r="D322" s="433" t="s">
        <v>1757</v>
      </c>
      <c r="E322" s="433"/>
      <c r="F322" s="459"/>
      <c r="G322" s="459"/>
      <c r="H322" s="459"/>
      <c r="I322" s="459"/>
      <c r="J322" s="459"/>
      <c r="K322" s="459"/>
      <c r="L322" s="459"/>
      <c r="M322" s="459"/>
      <c r="N322" s="459"/>
      <c r="O322" s="459"/>
      <c r="P322" s="459"/>
      <c r="Q322" s="459"/>
      <c r="R322" s="459"/>
      <c r="S322" s="459"/>
      <c r="T322" s="459"/>
      <c r="U322" s="459"/>
      <c r="V322" s="459"/>
      <c r="W322" s="459"/>
      <c r="X322" s="459"/>
      <c r="Y322" s="459"/>
      <c r="Z322" s="459"/>
      <c r="AA322" s="459"/>
      <c r="AB322" s="459"/>
      <c r="AC322" s="459"/>
      <c r="AD322" s="462" t="s">
        <v>736</v>
      </c>
      <c r="AE322" s="1967" t="s">
        <v>558</v>
      </c>
      <c r="AF322" s="1967"/>
      <c r="AG322" s="1967"/>
      <c r="AH322" s="1967"/>
      <c r="AI322" s="1967"/>
      <c r="AJ322" s="462" t="s">
        <v>737</v>
      </c>
      <c r="AK322" s="390"/>
    </row>
    <row r="323" spans="1:39" ht="19.95" customHeight="1">
      <c r="A323" s="766"/>
      <c r="B323" s="390"/>
      <c r="C323" s="848"/>
      <c r="D323" s="433" t="s">
        <v>1755</v>
      </c>
      <c r="E323" s="433"/>
      <c r="F323" s="459"/>
      <c r="G323" s="459"/>
      <c r="H323" s="459"/>
      <c r="I323" s="459"/>
      <c r="J323" s="459"/>
      <c r="K323" s="459"/>
      <c r="L323" s="459"/>
      <c r="M323" s="459"/>
      <c r="N323" s="459"/>
      <c r="O323" s="459"/>
      <c r="P323" s="459"/>
      <c r="Q323" s="459"/>
      <c r="R323" s="459"/>
      <c r="S323" s="459"/>
      <c r="T323" s="459"/>
      <c r="U323" s="459"/>
      <c r="V323" s="459"/>
      <c r="W323" s="459"/>
      <c r="X323" s="459"/>
      <c r="Y323" s="459"/>
      <c r="Z323" s="459"/>
      <c r="AA323" s="459"/>
      <c r="AB323" s="459"/>
      <c r="AC323" s="459"/>
      <c r="AD323" s="462" t="s">
        <v>736</v>
      </c>
      <c r="AE323" s="1967" t="s">
        <v>558</v>
      </c>
      <c r="AF323" s="1967"/>
      <c r="AG323" s="1967"/>
      <c r="AH323" s="1967"/>
      <c r="AI323" s="1967"/>
      <c r="AJ323" s="462" t="s">
        <v>737</v>
      </c>
      <c r="AK323" s="390"/>
    </row>
    <row r="324" spans="1:39" ht="19.95" customHeight="1">
      <c r="A324" s="766"/>
      <c r="B324" s="390"/>
      <c r="C324" s="848" t="s">
        <v>778</v>
      </c>
      <c r="D324" s="433" t="s">
        <v>1760</v>
      </c>
      <c r="E324" s="433"/>
      <c r="F324" s="459"/>
      <c r="G324" s="459"/>
      <c r="H324" s="459"/>
      <c r="I324" s="459"/>
      <c r="J324" s="459"/>
      <c r="K324" s="459"/>
      <c r="L324" s="459"/>
      <c r="M324" s="459"/>
      <c r="N324" s="459"/>
      <c r="O324" s="459"/>
      <c r="P324" s="459"/>
      <c r="Q324" s="459"/>
      <c r="R324" s="459"/>
      <c r="S324" s="459"/>
      <c r="T324" s="459"/>
      <c r="U324" s="459"/>
      <c r="V324" s="459"/>
      <c r="W324" s="459"/>
      <c r="X324" s="459"/>
      <c r="Y324" s="459"/>
      <c r="Z324" s="459"/>
      <c r="AA324" s="459"/>
      <c r="AB324" s="459"/>
      <c r="AC324" s="459"/>
      <c r="AD324" s="462" t="s">
        <v>736</v>
      </c>
      <c r="AE324" s="1967" t="s">
        <v>558</v>
      </c>
      <c r="AF324" s="1967"/>
      <c r="AG324" s="1967"/>
      <c r="AH324" s="1967"/>
      <c r="AI324" s="1967"/>
      <c r="AJ324" s="462" t="s">
        <v>737</v>
      </c>
      <c r="AK324" s="390"/>
    </row>
    <row r="325" spans="1:39" ht="19.95" customHeight="1">
      <c r="A325" s="766"/>
      <c r="B325" s="390"/>
      <c r="C325" s="848" t="s">
        <v>1596</v>
      </c>
      <c r="D325" s="433" t="s">
        <v>1761</v>
      </c>
      <c r="E325" s="433"/>
      <c r="F325" s="459"/>
      <c r="G325" s="459"/>
      <c r="H325" s="459"/>
      <c r="I325" s="459"/>
      <c r="J325" s="459"/>
      <c r="K325" s="459"/>
      <c r="L325" s="459"/>
      <c r="M325" s="459"/>
      <c r="N325" s="459"/>
      <c r="O325" s="459"/>
      <c r="P325" s="459"/>
      <c r="Q325" s="459"/>
      <c r="R325" s="459"/>
      <c r="S325" s="459"/>
      <c r="T325" s="459"/>
      <c r="U325" s="459"/>
      <c r="V325" s="459"/>
      <c r="W325" s="459"/>
      <c r="X325" s="459"/>
      <c r="Y325" s="459"/>
      <c r="Z325" s="459"/>
      <c r="AA325" s="459"/>
      <c r="AB325" s="459"/>
      <c r="AC325" s="459"/>
      <c r="AD325" s="462" t="s">
        <v>736</v>
      </c>
      <c r="AE325" s="1967" t="s">
        <v>558</v>
      </c>
      <c r="AF325" s="1967"/>
      <c r="AG325" s="1967"/>
      <c r="AH325" s="1967"/>
      <c r="AI325" s="1967"/>
      <c r="AJ325" s="462" t="s">
        <v>737</v>
      </c>
      <c r="AK325" s="390"/>
    </row>
    <row r="326" spans="1:39" ht="19.95" customHeight="1">
      <c r="A326" s="766"/>
      <c r="B326" s="390"/>
      <c r="C326" s="848" t="s">
        <v>1566</v>
      </c>
      <c r="D326" s="433" t="s">
        <v>1762</v>
      </c>
      <c r="E326" s="433"/>
      <c r="F326" s="459"/>
      <c r="G326" s="459"/>
      <c r="H326" s="459"/>
      <c r="I326" s="459"/>
      <c r="J326" s="459"/>
      <c r="K326" s="459"/>
      <c r="L326" s="459"/>
      <c r="M326" s="459"/>
      <c r="N326" s="459"/>
      <c r="O326" s="459"/>
      <c r="P326" s="459"/>
      <c r="Q326" s="459"/>
      <c r="R326" s="459"/>
      <c r="S326" s="459"/>
      <c r="T326" s="459"/>
      <c r="U326" s="459"/>
      <c r="V326" s="459"/>
      <c r="W326" s="459"/>
      <c r="X326" s="459"/>
      <c r="Y326" s="459"/>
      <c r="Z326" s="459"/>
      <c r="AA326" s="459"/>
      <c r="AB326" s="459"/>
      <c r="AC326" s="459"/>
      <c r="AD326" s="462" t="s">
        <v>736</v>
      </c>
      <c r="AE326" s="1967" t="s">
        <v>558</v>
      </c>
      <c r="AF326" s="1967"/>
      <c r="AG326" s="1967"/>
      <c r="AH326" s="1967"/>
      <c r="AI326" s="1967"/>
      <c r="AJ326" s="462" t="s">
        <v>737</v>
      </c>
      <c r="AK326" s="390"/>
    </row>
    <row r="327" spans="1:39" s="360" customFormat="1" ht="12" customHeight="1">
      <c r="A327" s="1029"/>
      <c r="B327" s="433"/>
      <c r="C327" s="433"/>
      <c r="D327" s="433"/>
      <c r="E327" s="433"/>
      <c r="F327" s="433"/>
      <c r="G327" s="433"/>
      <c r="H327" s="433"/>
      <c r="I327" s="433"/>
      <c r="J327" s="433"/>
      <c r="K327" s="433"/>
      <c r="L327" s="433"/>
      <c r="M327" s="433"/>
      <c r="N327" s="433"/>
      <c r="O327" s="433"/>
      <c r="P327" s="433"/>
      <c r="Q327" s="433"/>
      <c r="R327" s="433"/>
      <c r="S327" s="433"/>
      <c r="T327" s="433"/>
      <c r="U327" s="433"/>
      <c r="V327" s="433"/>
      <c r="W327" s="433"/>
      <c r="X327" s="433"/>
      <c r="Y327" s="433"/>
      <c r="Z327" s="433"/>
      <c r="AA327" s="433"/>
      <c r="AB327" s="433"/>
      <c r="AC327" s="433"/>
      <c r="AD327" s="433"/>
      <c r="AE327" s="433"/>
      <c r="AF327" s="433"/>
      <c r="AG327" s="433"/>
      <c r="AH327" s="433"/>
      <c r="AI327" s="433"/>
      <c r="AJ327" s="433"/>
      <c r="AK327" s="433"/>
      <c r="AL327" s="378"/>
      <c r="AM327" s="378"/>
    </row>
    <row r="328" spans="1:39" s="351" customFormat="1" ht="20.100000000000001" customHeight="1">
      <c r="A328" s="759" t="s">
        <v>2018</v>
      </c>
      <c r="B328" s="349" t="s">
        <v>2019</v>
      </c>
      <c r="C328" s="349"/>
      <c r="D328" s="349"/>
      <c r="E328" s="349"/>
      <c r="F328" s="349"/>
      <c r="G328" s="349"/>
      <c r="H328" s="349"/>
      <c r="I328" s="349"/>
      <c r="J328" s="349"/>
      <c r="K328" s="349"/>
      <c r="L328" s="349"/>
      <c r="M328" s="349"/>
      <c r="N328" s="349"/>
      <c r="O328" s="349"/>
      <c r="P328" s="349"/>
      <c r="Q328" s="349"/>
      <c r="R328" s="349"/>
      <c r="S328" s="349"/>
      <c r="T328" s="349"/>
      <c r="U328" s="349"/>
      <c r="V328" s="349"/>
      <c r="W328" s="349"/>
      <c r="X328" s="349"/>
      <c r="Y328" s="349"/>
      <c r="Z328" s="349"/>
      <c r="AA328" s="349"/>
      <c r="AB328" s="349"/>
      <c r="AC328" s="349"/>
      <c r="AD328" s="349"/>
      <c r="AE328" s="349"/>
      <c r="AF328" s="349"/>
      <c r="AG328" s="349"/>
      <c r="AH328" s="349"/>
      <c r="AI328" s="349"/>
      <c r="AJ328" s="349"/>
      <c r="AK328" s="349"/>
      <c r="AL328" s="378"/>
      <c r="AM328" s="378"/>
    </row>
    <row r="329" spans="1:39" s="360" customFormat="1" ht="20.100000000000001" customHeight="1">
      <c r="A329" s="1029"/>
      <c r="B329" s="353" t="s">
        <v>761</v>
      </c>
      <c r="C329" s="354"/>
      <c r="D329" s="354"/>
      <c r="E329" s="354"/>
      <c r="F329" s="359"/>
      <c r="G329" s="353" t="s">
        <v>1036</v>
      </c>
      <c r="H329" s="354"/>
      <c r="I329" s="354"/>
      <c r="J329" s="354"/>
      <c r="K329" s="354"/>
      <c r="L329" s="354"/>
      <c r="M329" s="354"/>
      <c r="N329" s="354"/>
      <c r="O329" s="354"/>
      <c r="P329" s="354"/>
      <c r="Q329" s="354"/>
      <c r="R329" s="354"/>
      <c r="S329" s="354"/>
      <c r="T329" s="354"/>
      <c r="U329" s="359"/>
      <c r="V329" s="353" t="s">
        <v>1037</v>
      </c>
      <c r="W329" s="354"/>
      <c r="X329" s="354"/>
      <c r="Y329" s="354"/>
      <c r="Z329" s="354"/>
      <c r="AA329" s="354"/>
      <c r="AB329" s="354"/>
      <c r="AC329" s="354"/>
      <c r="AD329" s="354"/>
      <c r="AE329" s="354"/>
      <c r="AF329" s="354"/>
      <c r="AG329" s="354"/>
      <c r="AH329" s="354"/>
      <c r="AI329" s="354"/>
      <c r="AJ329" s="359"/>
      <c r="AK329" s="352"/>
      <c r="AL329" s="378"/>
      <c r="AM329" s="378"/>
    </row>
    <row r="330" spans="1:39" s="360" customFormat="1" ht="14.1" customHeight="1">
      <c r="A330" s="1029"/>
      <c r="B330" s="2020"/>
      <c r="C330" s="2021"/>
      <c r="D330" s="2021"/>
      <c r="E330" s="2021"/>
      <c r="F330" s="2017"/>
      <c r="G330" s="991" t="s">
        <v>1038</v>
      </c>
      <c r="H330" s="992"/>
      <c r="I330" s="992"/>
      <c r="J330" s="992"/>
      <c r="K330" s="992"/>
      <c r="L330" s="992"/>
      <c r="M330" s="992"/>
      <c r="N330" s="992"/>
      <c r="O330" s="992"/>
      <c r="P330" s="992"/>
      <c r="Q330" s="992"/>
      <c r="R330" s="992"/>
      <c r="S330" s="992"/>
      <c r="T330" s="992"/>
      <c r="U330" s="993"/>
      <c r="V330" s="1986"/>
      <c r="W330" s="2267"/>
      <c r="X330" s="2267"/>
      <c r="Y330" s="2267"/>
      <c r="Z330" s="2267"/>
      <c r="AA330" s="2267"/>
      <c r="AB330" s="2267"/>
      <c r="AC330" s="2267"/>
      <c r="AD330" s="2267"/>
      <c r="AE330" s="2267"/>
      <c r="AF330" s="2267"/>
      <c r="AG330" s="2267"/>
      <c r="AH330" s="2267"/>
      <c r="AI330" s="2267"/>
      <c r="AJ330" s="2268"/>
      <c r="AK330" s="352"/>
      <c r="AL330" s="378"/>
      <c r="AM330" s="378"/>
    </row>
    <row r="331" spans="1:39" s="360" customFormat="1" ht="30" customHeight="1">
      <c r="A331" s="1029"/>
      <c r="B331" s="2109"/>
      <c r="C331" s="2204"/>
      <c r="D331" s="2204"/>
      <c r="E331" s="2204"/>
      <c r="F331" s="2018"/>
      <c r="G331" s="1033"/>
      <c r="H331" s="1034"/>
      <c r="I331" s="1034"/>
      <c r="J331" s="1034"/>
      <c r="K331" s="1034"/>
      <c r="L331" s="1034"/>
      <c r="M331" s="1034"/>
      <c r="N331" s="1034"/>
      <c r="O331" s="1034"/>
      <c r="P331" s="1034"/>
      <c r="Q331" s="1034"/>
      <c r="R331" s="1034"/>
      <c r="S331" s="1034"/>
      <c r="T331" s="1034"/>
      <c r="U331" s="1035"/>
      <c r="V331" s="2269"/>
      <c r="W331" s="2270"/>
      <c r="X331" s="2270"/>
      <c r="Y331" s="2270"/>
      <c r="Z331" s="2270"/>
      <c r="AA331" s="2270"/>
      <c r="AB331" s="2270"/>
      <c r="AC331" s="2270"/>
      <c r="AD331" s="2270"/>
      <c r="AE331" s="2270"/>
      <c r="AF331" s="2270"/>
      <c r="AG331" s="2270"/>
      <c r="AH331" s="2270"/>
      <c r="AI331" s="2270"/>
      <c r="AJ331" s="2271"/>
      <c r="AK331" s="352"/>
      <c r="AL331" s="378"/>
      <c r="AM331" s="378"/>
    </row>
    <row r="332" spans="1:39" s="360" customFormat="1" ht="14.1" customHeight="1">
      <c r="A332" s="1029"/>
      <c r="B332" s="2109"/>
      <c r="C332" s="2204"/>
      <c r="D332" s="2204"/>
      <c r="E332" s="2204"/>
      <c r="F332" s="2018"/>
      <c r="G332" s="1033" t="s">
        <v>1039</v>
      </c>
      <c r="H332" s="1034"/>
      <c r="I332" s="1034"/>
      <c r="J332" s="1034"/>
      <c r="K332" s="1034"/>
      <c r="L332" s="1034"/>
      <c r="M332" s="1034"/>
      <c r="N332" s="1034"/>
      <c r="O332" s="1034"/>
      <c r="P332" s="1034"/>
      <c r="Q332" s="1034"/>
      <c r="R332" s="1034"/>
      <c r="S332" s="1034"/>
      <c r="T332" s="1034"/>
      <c r="U332" s="1035"/>
      <c r="V332" s="2269"/>
      <c r="W332" s="2270"/>
      <c r="X332" s="2270"/>
      <c r="Y332" s="2270"/>
      <c r="Z332" s="2270"/>
      <c r="AA332" s="2270"/>
      <c r="AB332" s="2270"/>
      <c r="AC332" s="2270"/>
      <c r="AD332" s="2270"/>
      <c r="AE332" s="2270"/>
      <c r="AF332" s="2270"/>
      <c r="AG332" s="2270"/>
      <c r="AH332" s="2270"/>
      <c r="AI332" s="2270"/>
      <c r="AJ332" s="2271"/>
      <c r="AK332" s="352"/>
      <c r="AL332" s="378"/>
      <c r="AM332" s="378"/>
    </row>
    <row r="333" spans="1:39" s="360" customFormat="1" ht="30" customHeight="1">
      <c r="A333" s="1029"/>
      <c r="B333" s="2022"/>
      <c r="C333" s="2023"/>
      <c r="D333" s="2023"/>
      <c r="E333" s="2023"/>
      <c r="F333" s="2019"/>
      <c r="G333" s="994"/>
      <c r="H333" s="995"/>
      <c r="I333" s="995"/>
      <c r="J333" s="995"/>
      <c r="K333" s="995"/>
      <c r="L333" s="995"/>
      <c r="M333" s="995"/>
      <c r="N333" s="995"/>
      <c r="O333" s="995"/>
      <c r="P333" s="995"/>
      <c r="Q333" s="995"/>
      <c r="R333" s="995"/>
      <c r="S333" s="995"/>
      <c r="T333" s="995"/>
      <c r="U333" s="996"/>
      <c r="V333" s="2272"/>
      <c r="W333" s="2273"/>
      <c r="X333" s="2273"/>
      <c r="Y333" s="2273"/>
      <c r="Z333" s="2273"/>
      <c r="AA333" s="2273"/>
      <c r="AB333" s="2273"/>
      <c r="AC333" s="2273"/>
      <c r="AD333" s="2273"/>
      <c r="AE333" s="2273"/>
      <c r="AF333" s="2273"/>
      <c r="AG333" s="2273"/>
      <c r="AH333" s="2273"/>
      <c r="AI333" s="2273"/>
      <c r="AJ333" s="2274"/>
      <c r="AK333" s="352"/>
      <c r="AL333" s="378"/>
      <c r="AM333" s="378"/>
    </row>
    <row r="334" spans="1:39" s="1064" customFormat="1" ht="14.1" customHeight="1">
      <c r="A334" s="2136" t="s">
        <v>1541</v>
      </c>
      <c r="B334" s="2136"/>
      <c r="C334" s="416" t="s">
        <v>1538</v>
      </c>
      <c r="D334" s="416"/>
      <c r="E334" s="416"/>
      <c r="F334" s="416"/>
      <c r="G334" s="416"/>
      <c r="H334" s="416"/>
      <c r="I334" s="416"/>
      <c r="J334" s="416"/>
      <c r="K334" s="416"/>
      <c r="L334" s="416"/>
      <c r="M334" s="416"/>
      <c r="N334" s="416"/>
      <c r="O334" s="416"/>
      <c r="P334" s="416"/>
      <c r="Q334" s="416"/>
      <c r="R334" s="416"/>
      <c r="S334" s="416"/>
      <c r="T334" s="416"/>
      <c r="U334" s="416"/>
      <c r="V334" s="416"/>
      <c r="W334" s="416"/>
      <c r="X334" s="416"/>
      <c r="Y334" s="416"/>
      <c r="Z334" s="416"/>
      <c r="AA334" s="416"/>
      <c r="AB334" s="416"/>
      <c r="AC334" s="416"/>
      <c r="AD334" s="416"/>
      <c r="AE334" s="416"/>
      <c r="AF334" s="416"/>
      <c r="AG334" s="416"/>
      <c r="AH334" s="416"/>
      <c r="AI334" s="416"/>
      <c r="AJ334" s="416"/>
      <c r="AK334" s="378"/>
      <c r="AL334" s="378"/>
      <c r="AM334" s="378"/>
    </row>
    <row r="336" spans="1:39" s="351" customFormat="1" ht="20.100000000000001" customHeight="1">
      <c r="A336" s="759" t="s">
        <v>2020</v>
      </c>
      <c r="B336" s="349" t="s">
        <v>2021</v>
      </c>
      <c r="C336" s="349"/>
      <c r="D336" s="349"/>
      <c r="E336" s="349"/>
      <c r="F336" s="349"/>
      <c r="G336" s="349"/>
      <c r="H336" s="349"/>
      <c r="I336" s="349"/>
      <c r="J336" s="349"/>
      <c r="K336" s="349"/>
      <c r="L336" s="349"/>
      <c r="M336" s="349"/>
      <c r="N336" s="349"/>
      <c r="O336" s="349"/>
      <c r="P336" s="349"/>
      <c r="Q336" s="349"/>
      <c r="R336" s="349"/>
      <c r="S336" s="349"/>
      <c r="T336" s="349"/>
      <c r="U336" s="349"/>
      <c r="V336" s="349"/>
      <c r="W336" s="349"/>
      <c r="X336" s="349"/>
      <c r="Y336" s="349"/>
      <c r="Z336" s="349"/>
      <c r="AA336" s="349"/>
      <c r="AB336" s="349"/>
      <c r="AC336" s="349"/>
      <c r="AD336" s="349"/>
      <c r="AE336" s="349"/>
      <c r="AF336" s="349"/>
      <c r="AG336" s="349"/>
      <c r="AH336" s="349"/>
      <c r="AI336" s="349"/>
      <c r="AJ336" s="349"/>
      <c r="AK336" s="349"/>
      <c r="AL336" s="378"/>
      <c r="AM336" s="378"/>
    </row>
    <row r="337" spans="1:39" s="360" customFormat="1" ht="20.100000000000001" customHeight="1">
      <c r="A337" s="1029"/>
      <c r="B337" s="353" t="s">
        <v>1016</v>
      </c>
      <c r="C337" s="354"/>
      <c r="D337" s="354"/>
      <c r="E337" s="359"/>
      <c r="F337" s="353" t="s">
        <v>1040</v>
      </c>
      <c r="G337" s="354"/>
      <c r="H337" s="354"/>
      <c r="I337" s="354"/>
      <c r="J337" s="354"/>
      <c r="K337" s="354"/>
      <c r="L337" s="359"/>
      <c r="M337" s="353" t="s">
        <v>1041</v>
      </c>
      <c r="N337" s="354"/>
      <c r="O337" s="354"/>
      <c r="P337" s="354"/>
      <c r="Q337" s="354"/>
      <c r="R337" s="354"/>
      <c r="S337" s="354"/>
      <c r="T337" s="354"/>
      <c r="U337" s="354"/>
      <c r="V337" s="354"/>
      <c r="W337" s="354"/>
      <c r="X337" s="354"/>
      <c r="Y337" s="354"/>
      <c r="Z337" s="354"/>
      <c r="AA337" s="354"/>
      <c r="AB337" s="354"/>
      <c r="AC337" s="354"/>
      <c r="AD337" s="354"/>
      <c r="AE337" s="354"/>
      <c r="AF337" s="354"/>
      <c r="AG337" s="354"/>
      <c r="AH337" s="354"/>
      <c r="AI337" s="354"/>
      <c r="AJ337" s="359"/>
      <c r="AK337" s="352"/>
      <c r="AL337" s="378"/>
      <c r="AM337" s="378"/>
    </row>
    <row r="338" spans="1:39" s="360" customFormat="1" ht="20.100000000000001" customHeight="1">
      <c r="A338" s="1029"/>
      <c r="B338" s="2020" t="s">
        <v>832</v>
      </c>
      <c r="C338" s="2076"/>
      <c r="D338" s="2076"/>
      <c r="E338" s="2017" t="s">
        <v>833</v>
      </c>
      <c r="F338" s="1992" t="s">
        <v>976</v>
      </c>
      <c r="G338" s="2021" t="s">
        <v>888</v>
      </c>
      <c r="H338" s="2076"/>
      <c r="I338" s="2076"/>
      <c r="J338" s="2021" t="s">
        <v>1018</v>
      </c>
      <c r="K338" s="2021"/>
      <c r="L338" s="1993" t="s">
        <v>978</v>
      </c>
      <c r="M338" s="2261"/>
      <c r="N338" s="2262"/>
      <c r="O338" s="2262"/>
      <c r="P338" s="2262"/>
      <c r="Q338" s="2262"/>
      <c r="R338" s="2262"/>
      <c r="S338" s="2262"/>
      <c r="T338" s="2262"/>
      <c r="U338" s="2262"/>
      <c r="V338" s="2262"/>
      <c r="W338" s="2262"/>
      <c r="X338" s="2262"/>
      <c r="Y338" s="2262"/>
      <c r="Z338" s="2262"/>
      <c r="AA338" s="2262"/>
      <c r="AB338" s="2262"/>
      <c r="AC338" s="2262"/>
      <c r="AD338" s="2262"/>
      <c r="AE338" s="2262"/>
      <c r="AF338" s="2262"/>
      <c r="AG338" s="2262"/>
      <c r="AH338" s="2262"/>
      <c r="AI338" s="2262"/>
      <c r="AJ338" s="2263"/>
      <c r="AK338" s="352"/>
      <c r="AL338" s="378"/>
      <c r="AM338" s="378"/>
    </row>
    <row r="339" spans="1:39" s="360" customFormat="1" ht="20.100000000000001" customHeight="1">
      <c r="A339" s="1029"/>
      <c r="B339" s="2022"/>
      <c r="C339" s="2079"/>
      <c r="D339" s="2079"/>
      <c r="E339" s="2019"/>
      <c r="F339" s="1984"/>
      <c r="G339" s="2023"/>
      <c r="H339" s="2079"/>
      <c r="I339" s="2079"/>
      <c r="J339" s="2023"/>
      <c r="K339" s="2023"/>
      <c r="L339" s="1985"/>
      <c r="M339" s="2264"/>
      <c r="N339" s="2265"/>
      <c r="O339" s="2265"/>
      <c r="P339" s="2265"/>
      <c r="Q339" s="2265"/>
      <c r="R339" s="2265"/>
      <c r="S339" s="2265"/>
      <c r="T339" s="2265"/>
      <c r="U339" s="2265"/>
      <c r="V339" s="2265"/>
      <c r="W339" s="2265"/>
      <c r="X339" s="2265"/>
      <c r="Y339" s="2265"/>
      <c r="Z339" s="2265"/>
      <c r="AA339" s="2265"/>
      <c r="AB339" s="2265"/>
      <c r="AC339" s="2265"/>
      <c r="AD339" s="2265"/>
      <c r="AE339" s="2265"/>
      <c r="AF339" s="2265"/>
      <c r="AG339" s="2265"/>
      <c r="AH339" s="2265"/>
      <c r="AI339" s="2265"/>
      <c r="AJ339" s="2266"/>
      <c r="AK339" s="352"/>
      <c r="AL339" s="378"/>
      <c r="AM339" s="378"/>
    </row>
    <row r="340" spans="1:39" s="360" customFormat="1" ht="20.100000000000001" customHeight="1">
      <c r="A340" s="1029"/>
      <c r="B340" s="987"/>
      <c r="C340" s="1023"/>
      <c r="D340" s="1023"/>
      <c r="E340" s="987"/>
      <c r="F340" s="987"/>
      <c r="G340" s="1034"/>
      <c r="H340" s="1023"/>
      <c r="I340" s="1023"/>
      <c r="J340" s="1034"/>
      <c r="K340" s="987"/>
      <c r="L340" s="1032"/>
      <c r="M340" s="1032"/>
      <c r="N340" s="1032"/>
      <c r="O340" s="1032"/>
      <c r="P340" s="1032"/>
      <c r="Q340" s="1032"/>
      <c r="R340" s="1032"/>
      <c r="S340" s="1032"/>
      <c r="T340" s="1032"/>
      <c r="U340" s="1032"/>
      <c r="V340" s="1032"/>
      <c r="W340" s="1032"/>
      <c r="X340" s="1032"/>
      <c r="Y340" s="1032"/>
      <c r="Z340" s="1032"/>
      <c r="AA340" s="1032"/>
      <c r="AB340" s="1032"/>
      <c r="AC340" s="1032"/>
      <c r="AD340" s="1032"/>
      <c r="AE340" s="1032"/>
      <c r="AF340" s="1032"/>
      <c r="AG340" s="1032"/>
      <c r="AH340" s="1032"/>
      <c r="AI340" s="1032"/>
      <c r="AJ340" s="1032"/>
      <c r="AK340" s="352"/>
      <c r="AL340" s="378"/>
      <c r="AM340" s="378"/>
    </row>
    <row r="341" spans="1:39" ht="20.100000000000001" customHeight="1">
      <c r="B341" s="352" t="s">
        <v>770</v>
      </c>
      <c r="C341" s="352"/>
      <c r="D341" s="352"/>
      <c r="E341" s="352"/>
      <c r="F341" s="352"/>
      <c r="G341" s="352"/>
      <c r="H341" s="352"/>
      <c r="I341" s="352"/>
      <c r="J341" s="352"/>
      <c r="K341" s="352"/>
      <c r="L341" s="352"/>
      <c r="M341" s="352"/>
      <c r="N341" s="352"/>
      <c r="AK341" s="352"/>
    </row>
    <row r="342" spans="1:39" s="360" customFormat="1" ht="20.100000000000001" customHeight="1">
      <c r="A342" s="1029"/>
      <c r="B342" s="352"/>
      <c r="C342" s="1029" t="s">
        <v>771</v>
      </c>
      <c r="D342" s="352" t="s">
        <v>1770</v>
      </c>
      <c r="E342" s="352"/>
      <c r="F342" s="352"/>
      <c r="G342" s="352"/>
      <c r="H342" s="352"/>
      <c r="I342" s="352"/>
      <c r="J342" s="352"/>
      <c r="K342" s="352"/>
      <c r="L342" s="352"/>
      <c r="M342" s="352"/>
      <c r="N342" s="352"/>
      <c r="O342" s="352"/>
      <c r="P342" s="352"/>
      <c r="Q342" s="352"/>
      <c r="R342" s="352"/>
      <c r="S342" s="352"/>
      <c r="T342" s="352"/>
      <c r="U342" s="352"/>
      <c r="V342" s="352"/>
      <c r="W342" s="352"/>
      <c r="X342" s="352"/>
      <c r="Y342" s="352"/>
      <c r="Z342" s="352"/>
      <c r="AA342" s="352"/>
      <c r="AB342" s="1059" t="s">
        <v>736</v>
      </c>
      <c r="AC342" s="1981" t="s">
        <v>1042</v>
      </c>
      <c r="AD342" s="1981"/>
      <c r="AE342" s="1981"/>
      <c r="AF342" s="1981"/>
      <c r="AG342" s="1981"/>
      <c r="AH342" s="1981"/>
      <c r="AI342" s="1981"/>
      <c r="AJ342" s="1059" t="s">
        <v>737</v>
      </c>
      <c r="AK342" s="352"/>
      <c r="AL342" s="378"/>
      <c r="AM342" s="378"/>
    </row>
    <row r="343" spans="1:39" s="360" customFormat="1" ht="20.100000000000001" customHeight="1">
      <c r="A343" s="1029"/>
      <c r="B343" s="352"/>
      <c r="C343" s="1029"/>
      <c r="D343" s="433" t="s">
        <v>1043</v>
      </c>
      <c r="E343" s="352"/>
      <c r="F343" s="352"/>
      <c r="G343" s="352"/>
      <c r="H343" s="352"/>
      <c r="I343" s="352"/>
      <c r="J343" s="352"/>
      <c r="K343" s="352"/>
      <c r="L343" s="352"/>
      <c r="M343" s="352"/>
      <c r="N343" s="352"/>
      <c r="O343" s="352"/>
      <c r="P343" s="352"/>
      <c r="Q343" s="352"/>
      <c r="R343" s="352"/>
      <c r="S343" s="352"/>
      <c r="T343" s="352"/>
      <c r="U343" s="352"/>
      <c r="V343" s="352"/>
      <c r="W343" s="352"/>
      <c r="X343" s="352"/>
      <c r="Y343" s="352"/>
      <c r="Z343" s="352"/>
      <c r="AA343" s="352"/>
      <c r="AB343" s="352"/>
      <c r="AC343" s="352"/>
      <c r="AD343" s="352"/>
      <c r="AE343" s="352"/>
      <c r="AF343" s="352"/>
      <c r="AG343" s="352"/>
      <c r="AH343" s="352"/>
      <c r="AI343" s="352"/>
      <c r="AJ343" s="352"/>
      <c r="AK343" s="352"/>
      <c r="AL343" s="378"/>
      <c r="AM343" s="378"/>
    </row>
    <row r="344" spans="1:39" s="360" customFormat="1" ht="20.100000000000001" customHeight="1">
      <c r="A344" s="1029"/>
      <c r="B344" s="352"/>
      <c r="C344" s="1029"/>
      <c r="D344" s="352"/>
      <c r="E344" s="352" t="s">
        <v>1044</v>
      </c>
      <c r="F344" s="352"/>
      <c r="G344" s="352"/>
      <c r="H344" s="352"/>
      <c r="I344" s="352"/>
      <c r="J344" s="352"/>
      <c r="K344" s="352"/>
      <c r="L344" s="352"/>
      <c r="M344" s="1029" t="s">
        <v>736</v>
      </c>
      <c r="N344" s="2051"/>
      <c r="O344" s="2051"/>
      <c r="P344" s="1029" t="s">
        <v>935</v>
      </c>
      <c r="Q344" s="1029" t="s">
        <v>737</v>
      </c>
      <c r="R344" s="352"/>
      <c r="S344" s="352"/>
      <c r="T344" s="352" t="s">
        <v>1045</v>
      </c>
      <c r="U344" s="352"/>
      <c r="V344" s="352"/>
      <c r="W344" s="352"/>
      <c r="X344" s="352"/>
      <c r="Y344" s="352"/>
      <c r="Z344" s="352"/>
      <c r="AA344" s="352"/>
      <c r="AB344" s="352"/>
      <c r="AC344" s="1029" t="s">
        <v>736</v>
      </c>
      <c r="AD344" s="2051"/>
      <c r="AE344" s="2051"/>
      <c r="AF344" s="1029" t="s">
        <v>768</v>
      </c>
      <c r="AG344" s="1029" t="s">
        <v>737</v>
      </c>
      <c r="AH344" s="352"/>
      <c r="AI344" s="352"/>
      <c r="AJ344" s="352"/>
      <c r="AK344" s="352"/>
      <c r="AL344" s="378"/>
      <c r="AM344" s="378"/>
    </row>
    <row r="345" spans="1:39" s="360" customFormat="1" ht="20.100000000000001" customHeight="1">
      <c r="A345" s="1029"/>
      <c r="B345" s="352"/>
      <c r="C345" s="1029"/>
      <c r="D345" s="352"/>
      <c r="E345" s="352" t="s">
        <v>1046</v>
      </c>
      <c r="F345" s="352"/>
      <c r="G345" s="352"/>
      <c r="H345" s="352"/>
      <c r="I345" s="352"/>
      <c r="J345" s="352"/>
      <c r="K345" s="352"/>
      <c r="L345" s="352"/>
      <c r="M345" s="1029" t="s">
        <v>736</v>
      </c>
      <c r="N345" s="2051"/>
      <c r="O345" s="2051"/>
      <c r="P345" s="1029" t="s">
        <v>768</v>
      </c>
      <c r="Q345" s="1029" t="s">
        <v>737</v>
      </c>
      <c r="R345" s="352"/>
      <c r="S345" s="352"/>
      <c r="T345" s="352"/>
      <c r="U345" s="352"/>
      <c r="V345" s="352"/>
      <c r="W345" s="352"/>
      <c r="X345" s="352"/>
      <c r="Y345" s="352"/>
      <c r="Z345" s="352"/>
      <c r="AA345" s="352"/>
      <c r="AB345" s="352"/>
      <c r="AC345" s="352"/>
      <c r="AD345" s="352"/>
      <c r="AE345" s="352"/>
      <c r="AF345" s="352"/>
      <c r="AG345" s="352"/>
      <c r="AH345" s="352"/>
      <c r="AI345" s="352"/>
      <c r="AJ345" s="352"/>
      <c r="AK345" s="352"/>
      <c r="AL345" s="378"/>
      <c r="AM345" s="378"/>
    </row>
    <row r="346" spans="1:39" s="360" customFormat="1" ht="15" customHeight="1">
      <c r="A346" s="1029"/>
      <c r="B346" s="352"/>
      <c r="C346" s="1029"/>
      <c r="D346" s="352"/>
      <c r="E346" s="2259" t="s">
        <v>1047</v>
      </c>
      <c r="F346" s="2259"/>
      <c r="G346" s="2259"/>
      <c r="H346" s="2259"/>
      <c r="I346" s="2259"/>
      <c r="J346" s="2259"/>
      <c r="K346" s="2259"/>
      <c r="L346" s="2259"/>
      <c r="M346" s="2259"/>
      <c r="N346" s="2259"/>
      <c r="O346" s="2259"/>
      <c r="P346" s="2259"/>
      <c r="Q346" s="2259"/>
      <c r="R346" s="2259"/>
      <c r="S346" s="2259"/>
      <c r="T346" s="2259"/>
      <c r="U346" s="2259"/>
      <c r="V346" s="2259"/>
      <c r="W346" s="2259"/>
      <c r="X346" s="2259"/>
      <c r="Y346" s="2259"/>
      <c r="Z346" s="2259"/>
      <c r="AA346" s="2259"/>
      <c r="AB346" s="2259"/>
      <c r="AC346" s="2259"/>
      <c r="AD346" s="2260" t="s">
        <v>736</v>
      </c>
      <c r="AE346" s="1981" t="s">
        <v>558</v>
      </c>
      <c r="AF346" s="1981"/>
      <c r="AG346" s="1981"/>
      <c r="AH346" s="1981"/>
      <c r="AI346" s="1981"/>
      <c r="AJ346" s="2260" t="s">
        <v>737</v>
      </c>
      <c r="AK346" s="350"/>
      <c r="AL346" s="378"/>
      <c r="AM346" s="378"/>
    </row>
    <row r="347" spans="1:39" s="360" customFormat="1" ht="15" customHeight="1">
      <c r="A347" s="1029"/>
      <c r="B347" s="352"/>
      <c r="C347" s="1029"/>
      <c r="D347" s="352"/>
      <c r="E347" s="2259"/>
      <c r="F347" s="2259"/>
      <c r="G347" s="2259"/>
      <c r="H347" s="2259"/>
      <c r="I347" s="2259"/>
      <c r="J347" s="2259"/>
      <c r="K347" s="2259"/>
      <c r="L347" s="2259"/>
      <c r="M347" s="2259"/>
      <c r="N347" s="2259"/>
      <c r="O347" s="2259"/>
      <c r="P347" s="2259"/>
      <c r="Q347" s="2259"/>
      <c r="R347" s="2259"/>
      <c r="S347" s="2259"/>
      <c r="T347" s="2259"/>
      <c r="U347" s="2259"/>
      <c r="V347" s="2259"/>
      <c r="W347" s="2259"/>
      <c r="X347" s="2259"/>
      <c r="Y347" s="2259"/>
      <c r="Z347" s="2259"/>
      <c r="AA347" s="2259"/>
      <c r="AB347" s="2259"/>
      <c r="AC347" s="2259"/>
      <c r="AD347" s="2260"/>
      <c r="AE347" s="1981"/>
      <c r="AF347" s="1981"/>
      <c r="AG347" s="1981"/>
      <c r="AH347" s="1981"/>
      <c r="AI347" s="1981"/>
      <c r="AJ347" s="2260"/>
      <c r="AK347" s="352"/>
      <c r="AL347" s="378"/>
      <c r="AM347" s="378"/>
    </row>
    <row r="348" spans="1:39" ht="20.100000000000001" customHeight="1">
      <c r="B348" s="1021"/>
      <c r="C348" s="987" t="s">
        <v>775</v>
      </c>
      <c r="D348" s="433" t="s">
        <v>1771</v>
      </c>
      <c r="AD348" s="1059" t="s">
        <v>736</v>
      </c>
      <c r="AE348" s="1981" t="s">
        <v>558</v>
      </c>
      <c r="AF348" s="1981"/>
      <c r="AG348" s="1981"/>
      <c r="AH348" s="1981"/>
      <c r="AI348" s="1981"/>
      <c r="AJ348" s="1059" t="s">
        <v>737</v>
      </c>
    </row>
    <row r="349" spans="1:39" ht="20.100000000000001" customHeight="1">
      <c r="B349" s="1021"/>
      <c r="C349" s="987" t="s">
        <v>776</v>
      </c>
      <c r="D349" s="433" t="s">
        <v>1772</v>
      </c>
      <c r="T349" s="1029"/>
      <c r="U349" s="1029"/>
      <c r="V349" s="1029"/>
      <c r="W349" s="1029"/>
      <c r="X349" s="1029"/>
    </row>
    <row r="350" spans="1:39" s="360" customFormat="1" ht="20.100000000000001" customHeight="1">
      <c r="A350" s="1029"/>
      <c r="B350" s="1021"/>
      <c r="C350" s="1030"/>
      <c r="D350" s="2275"/>
      <c r="E350" s="2276"/>
      <c r="F350" s="2276"/>
      <c r="G350" s="2276"/>
      <c r="H350" s="2276"/>
      <c r="I350" s="2276"/>
      <c r="J350" s="2276"/>
      <c r="K350" s="2276"/>
      <c r="L350" s="2276"/>
      <c r="M350" s="2276"/>
      <c r="N350" s="2276"/>
      <c r="O350" s="2276"/>
      <c r="P350" s="2276"/>
      <c r="Q350" s="2276"/>
      <c r="R350" s="2276"/>
      <c r="S350" s="2276"/>
      <c r="T350" s="2276"/>
      <c r="U350" s="2276"/>
      <c r="V350" s="2276"/>
      <c r="W350" s="2276"/>
      <c r="X350" s="2276"/>
      <c r="Y350" s="2276"/>
      <c r="Z350" s="2276"/>
      <c r="AA350" s="2276"/>
      <c r="AB350" s="2276"/>
      <c r="AC350" s="2276"/>
      <c r="AD350" s="2276"/>
      <c r="AE350" s="2276"/>
      <c r="AF350" s="2276"/>
      <c r="AG350" s="2276"/>
      <c r="AH350" s="2276"/>
      <c r="AI350" s="2276"/>
      <c r="AJ350" s="2277"/>
      <c r="AK350" s="352"/>
      <c r="AL350" s="378"/>
      <c r="AM350" s="378"/>
    </row>
    <row r="351" spans="1:39" s="360" customFormat="1" ht="20.100000000000001" customHeight="1">
      <c r="A351" s="1029"/>
      <c r="B351" s="1021"/>
      <c r="C351" s="1030"/>
      <c r="D351" s="2085"/>
      <c r="E351" s="2086"/>
      <c r="F351" s="2086"/>
      <c r="G351" s="2086"/>
      <c r="H351" s="2086"/>
      <c r="I351" s="2086"/>
      <c r="J351" s="2086"/>
      <c r="K351" s="2086"/>
      <c r="L351" s="2086"/>
      <c r="M351" s="2086"/>
      <c r="N351" s="2086"/>
      <c r="O351" s="2086"/>
      <c r="P351" s="2086"/>
      <c r="Q351" s="2086"/>
      <c r="R351" s="2086"/>
      <c r="S351" s="2086"/>
      <c r="T351" s="2086"/>
      <c r="U351" s="2086"/>
      <c r="V351" s="2086"/>
      <c r="W351" s="2086"/>
      <c r="X351" s="2086"/>
      <c r="Y351" s="2086"/>
      <c r="Z351" s="2086"/>
      <c r="AA351" s="2086"/>
      <c r="AB351" s="2086"/>
      <c r="AC351" s="2086"/>
      <c r="AD351" s="2086"/>
      <c r="AE351" s="2086"/>
      <c r="AF351" s="2086"/>
      <c r="AG351" s="2086"/>
      <c r="AH351" s="2086"/>
      <c r="AI351" s="2086"/>
      <c r="AJ351" s="2087"/>
      <c r="AK351" s="352"/>
      <c r="AL351" s="378"/>
      <c r="AM351" s="378"/>
    </row>
    <row r="352" spans="1:39" s="360" customFormat="1" ht="20.100000000000001" customHeight="1">
      <c r="A352" s="1029"/>
      <c r="B352" s="1021"/>
      <c r="C352" s="1030" t="s">
        <v>778</v>
      </c>
      <c r="D352" s="433" t="s">
        <v>1773</v>
      </c>
      <c r="E352" s="459"/>
      <c r="F352" s="459"/>
      <c r="G352" s="459"/>
      <c r="H352" s="459"/>
      <c r="I352" s="459"/>
      <c r="J352" s="459"/>
      <c r="K352" s="459"/>
      <c r="L352" s="459"/>
      <c r="M352" s="459"/>
      <c r="N352" s="459"/>
      <c r="O352" s="459"/>
      <c r="P352" s="459"/>
      <c r="Q352" s="459"/>
      <c r="R352" s="459"/>
      <c r="S352" s="459"/>
      <c r="T352" s="459"/>
      <c r="U352" s="459"/>
      <c r="V352" s="459"/>
      <c r="W352" s="459"/>
      <c r="X352" s="459"/>
      <c r="Y352" s="459"/>
      <c r="Z352" s="459"/>
      <c r="AA352" s="459"/>
      <c r="AB352" s="459"/>
      <c r="AC352" s="459"/>
      <c r="AD352" s="462" t="s">
        <v>736</v>
      </c>
      <c r="AE352" s="1967" t="s">
        <v>558</v>
      </c>
      <c r="AF352" s="1967"/>
      <c r="AG352" s="1967"/>
      <c r="AH352" s="1967"/>
      <c r="AI352" s="1967"/>
      <c r="AJ352" s="462" t="s">
        <v>737</v>
      </c>
      <c r="AK352" s="352"/>
      <c r="AL352" s="378"/>
      <c r="AM352" s="378"/>
    </row>
    <row r="353" spans="1:39" s="360" customFormat="1" ht="20.100000000000001" customHeight="1">
      <c r="A353" s="1029"/>
      <c r="B353" s="1021"/>
      <c r="C353" s="1085" t="s">
        <v>1596</v>
      </c>
      <c r="D353" s="433" t="s">
        <v>2267</v>
      </c>
      <c r="E353" s="459"/>
      <c r="F353" s="459"/>
      <c r="G353" s="459"/>
      <c r="H353" s="459"/>
      <c r="I353" s="459"/>
      <c r="J353" s="459"/>
      <c r="K353" s="459"/>
      <c r="L353" s="459"/>
      <c r="M353" s="459"/>
      <c r="N353" s="459"/>
      <c r="O353" s="459"/>
      <c r="P353" s="459"/>
      <c r="Q353" s="459"/>
      <c r="R353" s="459"/>
      <c r="S353" s="459"/>
      <c r="T353" s="459"/>
      <c r="U353" s="459"/>
      <c r="V353" s="459"/>
      <c r="W353" s="459"/>
      <c r="X353" s="459"/>
      <c r="Y353" s="459"/>
      <c r="Z353" s="459"/>
      <c r="AA353" s="459"/>
      <c r="AB353" s="459"/>
      <c r="AC353" s="459"/>
      <c r="AD353" s="462" t="s">
        <v>736</v>
      </c>
      <c r="AE353" s="1967" t="s">
        <v>558</v>
      </c>
      <c r="AF353" s="1967"/>
      <c r="AG353" s="1967"/>
      <c r="AH353" s="1967"/>
      <c r="AI353" s="1967"/>
      <c r="AJ353" s="462" t="s">
        <v>737</v>
      </c>
      <c r="AK353" s="352"/>
      <c r="AL353" s="378"/>
      <c r="AM353" s="378"/>
    </row>
    <row r="354" spans="1:39" ht="20.100000000000001" customHeight="1">
      <c r="B354" s="1021"/>
      <c r="C354" s="1085" t="s">
        <v>1566</v>
      </c>
      <c r="D354" s="433" t="s">
        <v>2268</v>
      </c>
      <c r="E354" s="459"/>
      <c r="F354" s="459"/>
      <c r="G354" s="459"/>
      <c r="H354" s="459"/>
      <c r="I354" s="459"/>
      <c r="J354" s="459"/>
      <c r="K354" s="459"/>
      <c r="L354" s="459"/>
      <c r="M354" s="459"/>
      <c r="N354" s="459"/>
      <c r="O354" s="459"/>
      <c r="P354" s="459"/>
      <c r="Q354" s="459"/>
      <c r="R354" s="459"/>
      <c r="S354" s="459"/>
      <c r="T354" s="848"/>
      <c r="U354" s="848"/>
      <c r="V354" s="848"/>
      <c r="W354" s="848"/>
      <c r="X354" s="848"/>
      <c r="Y354" s="459"/>
      <c r="Z354" s="459"/>
      <c r="AA354" s="459"/>
      <c r="AB354" s="459"/>
      <c r="AC354" s="459"/>
      <c r="AD354" s="459"/>
      <c r="AE354" s="459"/>
      <c r="AF354" s="459"/>
      <c r="AG354" s="459"/>
      <c r="AH354" s="459"/>
      <c r="AI354" s="459"/>
      <c r="AJ354" s="459"/>
    </row>
    <row r="355" spans="1:39" s="360" customFormat="1" ht="20.100000000000001" customHeight="1">
      <c r="A355" s="1029"/>
      <c r="B355" s="1021"/>
      <c r="C355" s="1067"/>
      <c r="D355" s="2283"/>
      <c r="E355" s="2284"/>
      <c r="F355" s="2284"/>
      <c r="G355" s="2284"/>
      <c r="H355" s="2284"/>
      <c r="I355" s="2284"/>
      <c r="J355" s="2284"/>
      <c r="K355" s="2284"/>
      <c r="L355" s="2284"/>
      <c r="M355" s="2284"/>
      <c r="N355" s="2284"/>
      <c r="O355" s="2284"/>
      <c r="P355" s="2284"/>
      <c r="Q355" s="2284"/>
      <c r="R355" s="2284"/>
      <c r="S355" s="2284"/>
      <c r="T355" s="2284"/>
      <c r="U355" s="2284"/>
      <c r="V355" s="2284"/>
      <c r="W355" s="2284"/>
      <c r="X355" s="2284"/>
      <c r="Y355" s="2284"/>
      <c r="Z355" s="2284"/>
      <c r="AA355" s="2284"/>
      <c r="AB355" s="2284"/>
      <c r="AC355" s="2284"/>
      <c r="AD355" s="2284"/>
      <c r="AE355" s="2284"/>
      <c r="AF355" s="2284"/>
      <c r="AG355" s="2284"/>
      <c r="AH355" s="2284"/>
      <c r="AI355" s="2284"/>
      <c r="AJ355" s="2285"/>
      <c r="AK355" s="352"/>
      <c r="AL355" s="378"/>
      <c r="AM355" s="378"/>
    </row>
    <row r="356" spans="1:39" s="360" customFormat="1" ht="20.100000000000001" customHeight="1">
      <c r="A356" s="1029"/>
      <c r="B356" s="1021"/>
      <c r="C356" s="1067"/>
      <c r="D356" s="2088"/>
      <c r="E356" s="2089"/>
      <c r="F356" s="2089"/>
      <c r="G356" s="2089"/>
      <c r="H356" s="2089"/>
      <c r="I356" s="2089"/>
      <c r="J356" s="2089"/>
      <c r="K356" s="2089"/>
      <c r="L356" s="2089"/>
      <c r="M356" s="2089"/>
      <c r="N356" s="2089"/>
      <c r="O356" s="2089"/>
      <c r="P356" s="2089"/>
      <c r="Q356" s="2089"/>
      <c r="R356" s="2089"/>
      <c r="S356" s="2089"/>
      <c r="T356" s="2089"/>
      <c r="U356" s="2089"/>
      <c r="V356" s="2089"/>
      <c r="W356" s="2089"/>
      <c r="X356" s="2089"/>
      <c r="Y356" s="2089"/>
      <c r="Z356" s="2089"/>
      <c r="AA356" s="2089"/>
      <c r="AB356" s="2089"/>
      <c r="AC356" s="2089"/>
      <c r="AD356" s="2089"/>
      <c r="AE356" s="2089"/>
      <c r="AF356" s="2089"/>
      <c r="AG356" s="2089"/>
      <c r="AH356" s="2089"/>
      <c r="AI356" s="2089"/>
      <c r="AJ356" s="2090"/>
      <c r="AK356" s="352"/>
      <c r="AL356" s="378"/>
      <c r="AM356" s="378"/>
    </row>
    <row r="357" spans="1:39" s="360" customFormat="1" ht="12" customHeight="1">
      <c r="A357" s="1029"/>
      <c r="B357" s="1021"/>
      <c r="C357" s="1021"/>
      <c r="D357" s="1007"/>
      <c r="E357" s="1007"/>
      <c r="F357" s="1007"/>
      <c r="G357" s="1007"/>
      <c r="H357" s="1007"/>
      <c r="I357" s="1007"/>
      <c r="J357" s="1007"/>
      <c r="K357" s="1007"/>
      <c r="L357" s="1007"/>
      <c r="M357" s="1007"/>
      <c r="N357" s="1007"/>
      <c r="O357" s="1007"/>
      <c r="P357" s="1007"/>
      <c r="Q357" s="1007"/>
      <c r="R357" s="1007"/>
      <c r="S357" s="1007"/>
      <c r="T357" s="1007"/>
      <c r="U357" s="1007"/>
      <c r="V357" s="1007"/>
      <c r="W357" s="1007"/>
      <c r="X357" s="1007"/>
      <c r="Y357" s="1007"/>
      <c r="Z357" s="1007"/>
      <c r="AA357" s="1007"/>
      <c r="AB357" s="1007"/>
      <c r="AC357" s="1007"/>
      <c r="AD357" s="1007"/>
      <c r="AE357" s="1007"/>
      <c r="AF357" s="1007"/>
      <c r="AG357" s="1007"/>
      <c r="AH357" s="1007"/>
      <c r="AI357" s="1007"/>
      <c r="AJ357" s="1028"/>
      <c r="AK357" s="352"/>
      <c r="AL357" s="378"/>
      <c r="AM357" s="378"/>
    </row>
    <row r="358" spans="1:39" s="360" customFormat="1" ht="19.8" customHeight="1">
      <c r="A358" s="1029"/>
      <c r="B358" s="1021"/>
      <c r="C358" s="1021"/>
      <c r="D358" s="1007"/>
      <c r="E358" s="1007"/>
      <c r="F358" s="1007"/>
      <c r="G358" s="1007"/>
      <c r="H358" s="1007"/>
      <c r="I358" s="1007"/>
      <c r="J358" s="1007"/>
      <c r="K358" s="1007"/>
      <c r="L358" s="1007"/>
      <c r="M358" s="1007"/>
      <c r="N358" s="1007"/>
      <c r="O358" s="1007"/>
      <c r="P358" s="1007"/>
      <c r="Q358" s="1007"/>
      <c r="R358" s="1007"/>
      <c r="S358" s="1007"/>
      <c r="T358" s="1007"/>
      <c r="U358" s="1007"/>
      <c r="V358" s="1007"/>
      <c r="W358" s="1007"/>
      <c r="X358" s="1007"/>
      <c r="Y358" s="1007"/>
      <c r="Z358" s="1007"/>
      <c r="AA358" s="1007"/>
      <c r="AB358" s="2286" t="str">
        <f>表紙!D28</f>
        <v>　　　　　　保育所（園）　   　</v>
      </c>
      <c r="AC358" s="2286"/>
      <c r="AD358" s="2286"/>
      <c r="AE358" s="2286"/>
      <c r="AF358" s="2286"/>
      <c r="AG358" s="2286"/>
      <c r="AH358" s="2286"/>
      <c r="AI358" s="2286"/>
      <c r="AJ358" s="1028"/>
      <c r="AK358" s="352"/>
      <c r="AL358" s="378"/>
      <c r="AM358" s="378"/>
    </row>
    <row r="359" spans="1:39" s="360" customFormat="1" ht="20.100000000000001" customHeight="1">
      <c r="A359" s="768" t="s">
        <v>2022</v>
      </c>
      <c r="B359" s="349" t="s">
        <v>2023</v>
      </c>
      <c r="C359" s="987"/>
      <c r="D359" s="987"/>
      <c r="E359" s="987"/>
      <c r="F359" s="987"/>
      <c r="G359" s="1034"/>
      <c r="H359" s="1034"/>
      <c r="I359" s="1034"/>
      <c r="J359" s="1034"/>
      <c r="K359" s="987"/>
      <c r="L359" s="429"/>
      <c r="M359" s="429"/>
      <c r="N359" s="429"/>
      <c r="O359" s="429"/>
      <c r="P359" s="1034"/>
      <c r="Q359" s="1034"/>
      <c r="R359" s="1034"/>
      <c r="S359" s="1034"/>
      <c r="T359" s="1034"/>
      <c r="U359" s="1034"/>
      <c r="V359" s="1034"/>
      <c r="W359" s="1034"/>
      <c r="X359" s="1034"/>
      <c r="Y359" s="1034"/>
      <c r="Z359" s="1034"/>
      <c r="AA359" s="1034"/>
      <c r="AB359" s="1034"/>
      <c r="AC359" s="1034"/>
      <c r="AD359" s="1034"/>
      <c r="AE359" s="1034"/>
      <c r="AF359" s="1034"/>
      <c r="AG359" s="1034"/>
      <c r="AH359" s="1034"/>
      <c r="AI359" s="1034"/>
      <c r="AJ359" s="1034"/>
      <c r="AK359" s="352"/>
      <c r="AL359" s="378"/>
      <c r="AM359" s="378"/>
    </row>
    <row r="360" spans="1:39" s="360" customFormat="1" ht="20.100000000000001" customHeight="1">
      <c r="A360" s="1029"/>
      <c r="B360" s="353" t="s">
        <v>727</v>
      </c>
      <c r="C360" s="354"/>
      <c r="D360" s="354"/>
      <c r="E360" s="354"/>
      <c r="F360" s="354"/>
      <c r="G360" s="359"/>
      <c r="H360" s="353" t="s">
        <v>857</v>
      </c>
      <c r="I360" s="359"/>
      <c r="J360" s="353" t="s">
        <v>1048</v>
      </c>
      <c r="K360" s="354"/>
      <c r="L360" s="354"/>
      <c r="M360" s="354"/>
      <c r="N360" s="354"/>
      <c r="O360" s="354"/>
      <c r="P360" s="354"/>
      <c r="Q360" s="354"/>
      <c r="R360" s="354"/>
      <c r="S360" s="354"/>
      <c r="T360" s="354"/>
      <c r="U360" s="359"/>
      <c r="V360" s="353" t="s">
        <v>1049</v>
      </c>
      <c r="W360" s="354"/>
      <c r="X360" s="354"/>
      <c r="Y360" s="354"/>
      <c r="Z360" s="354"/>
      <c r="AA360" s="354"/>
      <c r="AB360" s="354"/>
      <c r="AC360" s="354"/>
      <c r="AD360" s="354"/>
      <c r="AE360" s="354"/>
      <c r="AF360" s="354"/>
      <c r="AG360" s="354"/>
      <c r="AH360" s="354"/>
      <c r="AI360" s="354"/>
      <c r="AJ360" s="359"/>
      <c r="AK360" s="352"/>
      <c r="AL360" s="378"/>
      <c r="AM360" s="378"/>
    </row>
    <row r="361" spans="1:39" s="360" customFormat="1" ht="39.9" customHeight="1">
      <c r="A361" s="1029"/>
      <c r="B361" s="2278" t="s">
        <v>1050</v>
      </c>
      <c r="C361" s="2279"/>
      <c r="D361" s="2279"/>
      <c r="E361" s="2279"/>
      <c r="F361" s="2279"/>
      <c r="G361" s="2280"/>
      <c r="H361" s="2207" t="s">
        <v>529</v>
      </c>
      <c r="I361" s="1970"/>
      <c r="J361" s="1024"/>
      <c r="K361" s="376" t="s">
        <v>1051</v>
      </c>
      <c r="L361" s="377"/>
      <c r="M361" s="399"/>
      <c r="N361" s="1043"/>
      <c r="O361" s="1008" t="s">
        <v>1052</v>
      </c>
      <c r="P361" s="468" t="str">
        <f>IF(N361="○","回数入力","")</f>
        <v/>
      </c>
      <c r="Q361" s="399" t="s">
        <v>833</v>
      </c>
      <c r="R361" s="1043"/>
      <c r="S361" s="1008" t="s">
        <v>781</v>
      </c>
      <c r="T361" s="468" t="str">
        <f>IF(R361="○","回数入力","")</f>
        <v/>
      </c>
      <c r="U361" s="399" t="s">
        <v>833</v>
      </c>
      <c r="V361" s="2068"/>
      <c r="W361" s="2069"/>
      <c r="X361" s="2069"/>
      <c r="Y361" s="2069"/>
      <c r="Z361" s="2069"/>
      <c r="AA361" s="2069"/>
      <c r="AB361" s="2069"/>
      <c r="AC361" s="2069"/>
      <c r="AD361" s="2069"/>
      <c r="AE361" s="2069"/>
      <c r="AF361" s="2069"/>
      <c r="AG361" s="2069"/>
      <c r="AH361" s="2069"/>
      <c r="AI361" s="2069"/>
      <c r="AJ361" s="2070"/>
      <c r="AK361" s="352"/>
      <c r="AL361" s="378"/>
      <c r="AM361" s="378"/>
    </row>
    <row r="362" spans="1:39" ht="20.100000000000001" customHeight="1">
      <c r="B362" s="2281" t="s">
        <v>1053</v>
      </c>
      <c r="C362" s="1025" t="s">
        <v>1054</v>
      </c>
      <c r="D362" s="1026"/>
      <c r="E362" s="1026"/>
      <c r="F362" s="1026"/>
      <c r="G362" s="1027"/>
      <c r="H362" s="1969" t="s">
        <v>529</v>
      </c>
      <c r="I362" s="1970"/>
      <c r="J362" s="1008"/>
      <c r="K362" s="1009"/>
      <c r="L362" s="1009"/>
      <c r="M362" s="1009"/>
      <c r="N362" s="1009" t="s">
        <v>832</v>
      </c>
      <c r="O362" s="2061"/>
      <c r="P362" s="2061"/>
      <c r="Q362" s="1009" t="s">
        <v>833</v>
      </c>
      <c r="R362" s="1009"/>
      <c r="S362" s="1009"/>
      <c r="T362" s="1009"/>
      <c r="U362" s="1010"/>
      <c r="V362" s="2169"/>
      <c r="W362" s="2170"/>
      <c r="X362" s="2170"/>
      <c r="Y362" s="2170"/>
      <c r="Z362" s="2170"/>
      <c r="AA362" s="2170"/>
      <c r="AB362" s="2170"/>
      <c r="AC362" s="2170"/>
      <c r="AD362" s="2170"/>
      <c r="AE362" s="2170"/>
      <c r="AF362" s="2170"/>
      <c r="AG362" s="2170"/>
      <c r="AH362" s="2170"/>
      <c r="AI362" s="2170"/>
      <c r="AJ362" s="2171"/>
    </row>
    <row r="363" spans="1:39" s="360" customFormat="1" ht="20.100000000000001" customHeight="1">
      <c r="A363" s="1029"/>
      <c r="B363" s="2282"/>
      <c r="C363" s="1025" t="s">
        <v>1000</v>
      </c>
      <c r="D363" s="1026"/>
      <c r="E363" s="1026"/>
      <c r="F363" s="1026"/>
      <c r="G363" s="1027"/>
      <c r="H363" s="1969" t="s">
        <v>529</v>
      </c>
      <c r="I363" s="1970"/>
      <c r="J363" s="1003"/>
      <c r="K363" s="376" t="s">
        <v>1051</v>
      </c>
      <c r="L363" s="377"/>
      <c r="M363" s="399"/>
      <c r="N363" s="1013"/>
      <c r="O363" s="1008" t="s">
        <v>1052</v>
      </c>
      <c r="P363" s="468" t="str">
        <f>IF(N363="○","回数入力","")</f>
        <v/>
      </c>
      <c r="Q363" s="399" t="s">
        <v>833</v>
      </c>
      <c r="R363" s="1013"/>
      <c r="S363" s="1008" t="s">
        <v>781</v>
      </c>
      <c r="T363" s="468" t="str">
        <f>IF(R363="○","回数入力","")</f>
        <v/>
      </c>
      <c r="U363" s="399" t="s">
        <v>833</v>
      </c>
      <c r="V363" s="2071"/>
      <c r="W363" s="2072"/>
      <c r="X363" s="2072"/>
      <c r="Y363" s="2072"/>
      <c r="Z363" s="2072"/>
      <c r="AA363" s="2072"/>
      <c r="AB363" s="2072"/>
      <c r="AC363" s="2072"/>
      <c r="AD363" s="2072"/>
      <c r="AE363" s="2072"/>
      <c r="AF363" s="2072"/>
      <c r="AG363" s="2072"/>
      <c r="AH363" s="2072"/>
      <c r="AI363" s="2072"/>
      <c r="AJ363" s="2073"/>
      <c r="AK363" s="352"/>
      <c r="AL363" s="378"/>
      <c r="AM363" s="378"/>
    </row>
    <row r="364" spans="1:39" s="1064" customFormat="1" ht="16.05" customHeight="1">
      <c r="A364" s="2091" t="s">
        <v>1541</v>
      </c>
      <c r="B364" s="2091"/>
      <c r="C364" s="415" t="s">
        <v>1555</v>
      </c>
      <c r="D364" s="469"/>
      <c r="E364" s="469"/>
      <c r="F364" s="469"/>
      <c r="G364" s="469"/>
      <c r="H364" s="470"/>
      <c r="I364" s="470"/>
      <c r="J364" s="469"/>
      <c r="K364" s="471"/>
      <c r="L364" s="471"/>
      <c r="M364" s="471"/>
      <c r="N364" s="469"/>
      <c r="O364" s="472"/>
      <c r="P364" s="471"/>
      <c r="Q364" s="471"/>
      <c r="R364" s="469"/>
      <c r="S364" s="473"/>
      <c r="T364" s="471"/>
      <c r="U364" s="471"/>
      <c r="V364" s="469"/>
      <c r="W364" s="469"/>
      <c r="X364" s="469"/>
      <c r="Y364" s="469"/>
      <c r="Z364" s="469"/>
      <c r="AA364" s="469"/>
      <c r="AB364" s="469"/>
      <c r="AC364" s="469"/>
      <c r="AD364" s="469"/>
      <c r="AE364" s="469"/>
      <c r="AF364" s="469"/>
      <c r="AG364" s="469"/>
      <c r="AH364" s="469"/>
      <c r="AI364" s="469"/>
      <c r="AJ364" s="469"/>
      <c r="AK364" s="378"/>
      <c r="AL364" s="378"/>
      <c r="AM364" s="378"/>
    </row>
    <row r="365" spans="1:39" s="1064" customFormat="1" ht="18" customHeight="1">
      <c r="A365" s="763"/>
      <c r="B365" s="390"/>
      <c r="C365" s="469"/>
      <c r="D365" s="469"/>
      <c r="E365" s="469"/>
      <c r="F365" s="469"/>
      <c r="G365" s="469"/>
      <c r="H365" s="470"/>
      <c r="I365" s="470"/>
      <c r="J365" s="469"/>
      <c r="K365" s="471"/>
      <c r="L365" s="471"/>
      <c r="M365" s="471"/>
      <c r="N365" s="469"/>
      <c r="O365" s="472"/>
      <c r="P365" s="471"/>
      <c r="Q365" s="471"/>
      <c r="R365" s="469"/>
      <c r="S365" s="473"/>
      <c r="T365" s="471"/>
      <c r="U365" s="471"/>
      <c r="V365" s="469"/>
      <c r="W365" s="469"/>
      <c r="X365" s="469"/>
      <c r="Y365" s="469"/>
      <c r="Z365" s="469"/>
      <c r="AA365" s="469"/>
      <c r="AB365" s="469"/>
      <c r="AC365" s="469"/>
      <c r="AD365" s="469"/>
      <c r="AE365" s="469"/>
      <c r="AF365" s="469"/>
      <c r="AG365" s="469"/>
      <c r="AH365" s="469"/>
      <c r="AI365" s="469"/>
      <c r="AJ365" s="469"/>
      <c r="AK365" s="378"/>
      <c r="AL365" s="378"/>
      <c r="AM365" s="378"/>
    </row>
    <row r="366" spans="1:39" s="1064" customFormat="1" ht="20.100000000000001" customHeight="1">
      <c r="C366" s="349"/>
      <c r="D366" s="349"/>
      <c r="E366" s="349"/>
      <c r="F366" s="349"/>
      <c r="G366" s="349"/>
      <c r="H366" s="349"/>
      <c r="I366" s="349"/>
      <c r="J366" s="349"/>
      <c r="K366" s="349"/>
      <c r="L366" s="349"/>
      <c r="M366" s="349"/>
      <c r="N366" s="349"/>
      <c r="O366" s="349"/>
      <c r="P366" s="349"/>
      <c r="Q366" s="349"/>
      <c r="R366" s="349"/>
      <c r="S366" s="349"/>
      <c r="T366" s="349"/>
      <c r="U366" s="349"/>
      <c r="V366" s="349"/>
      <c r="W366" s="349"/>
      <c r="X366" s="349"/>
      <c r="Y366" s="349"/>
      <c r="Z366" s="349"/>
      <c r="AA366" s="349"/>
      <c r="AB366" s="349"/>
      <c r="AC366" s="349"/>
      <c r="AD366" s="349"/>
      <c r="AE366" s="349"/>
      <c r="AF366" s="349"/>
      <c r="AG366" s="349"/>
      <c r="AH366" s="349"/>
      <c r="AI366" s="349"/>
      <c r="AJ366" s="349"/>
      <c r="AK366" s="378"/>
      <c r="AL366" s="378"/>
      <c r="AM366" s="378"/>
    </row>
    <row r="367" spans="1:39" s="1064" customFormat="1" ht="20.100000000000001" customHeight="1">
      <c r="A367" s="771" t="s">
        <v>2024</v>
      </c>
      <c r="B367" s="349" t="s">
        <v>2026</v>
      </c>
      <c r="C367" s="349"/>
      <c r="D367" s="349"/>
      <c r="E367" s="349"/>
      <c r="F367" s="349"/>
      <c r="G367" s="349"/>
      <c r="H367" s="349"/>
      <c r="I367" s="349"/>
      <c r="J367" s="349"/>
      <c r="K367" s="349"/>
      <c r="L367" s="349"/>
      <c r="M367" s="349"/>
      <c r="N367" s="349"/>
      <c r="O367" s="349"/>
      <c r="P367" s="349"/>
      <c r="Q367" s="349"/>
      <c r="R367" s="349"/>
      <c r="S367" s="349"/>
      <c r="T367" s="349"/>
      <c r="U367" s="349"/>
      <c r="V367" s="349"/>
      <c r="W367" s="349"/>
      <c r="X367" s="349"/>
      <c r="Y367" s="349"/>
      <c r="Z367" s="349"/>
      <c r="AA367" s="349"/>
      <c r="AB367" s="349"/>
      <c r="AC367" s="349"/>
      <c r="AD367" s="349"/>
      <c r="AE367" s="349"/>
      <c r="AF367" s="349"/>
      <c r="AG367" s="349"/>
      <c r="AH367" s="349"/>
      <c r="AI367" s="349"/>
      <c r="AJ367" s="349"/>
      <c r="AK367" s="378"/>
      <c r="AL367" s="378"/>
      <c r="AM367" s="378"/>
    </row>
    <row r="368" spans="1:39" s="1064" customFormat="1" ht="20.100000000000001" customHeight="1">
      <c r="A368" s="771"/>
      <c r="B368" s="2226" t="s">
        <v>1016</v>
      </c>
      <c r="C368" s="2227"/>
      <c r="D368" s="2227"/>
      <c r="E368" s="2228"/>
      <c r="F368" s="2226" t="s">
        <v>1446</v>
      </c>
      <c r="G368" s="2227"/>
      <c r="H368" s="2227"/>
      <c r="I368" s="2227"/>
      <c r="J368" s="2227"/>
      <c r="K368" s="2227"/>
      <c r="L368" s="2228"/>
      <c r="M368" s="2226" t="s">
        <v>1447</v>
      </c>
      <c r="N368" s="2227"/>
      <c r="O368" s="2227"/>
      <c r="P368" s="2227"/>
      <c r="Q368" s="2227"/>
      <c r="R368" s="2228"/>
      <c r="S368" s="2226" t="s">
        <v>1450</v>
      </c>
      <c r="T368" s="2227"/>
      <c r="U368" s="2227"/>
      <c r="V368" s="2227"/>
      <c r="W368" s="2227"/>
      <c r="X368" s="2227"/>
      <c r="Y368" s="2227"/>
      <c r="Z368" s="2227"/>
      <c r="AA368" s="2227"/>
      <c r="AB368" s="2227"/>
      <c r="AC368" s="2227"/>
      <c r="AD368" s="2227"/>
      <c r="AE368" s="2227"/>
      <c r="AF368" s="2227"/>
      <c r="AG368" s="2227"/>
      <c r="AH368" s="2227"/>
      <c r="AI368" s="2227"/>
      <c r="AJ368" s="2228"/>
      <c r="AK368" s="378"/>
      <c r="AL368" s="378"/>
      <c r="AM368" s="378"/>
    </row>
    <row r="369" spans="1:39" s="1064" customFormat="1" ht="20.100000000000001" customHeight="1">
      <c r="A369" s="771"/>
      <c r="B369" s="2020" t="s">
        <v>1445</v>
      </c>
      <c r="C369" s="2076"/>
      <c r="D369" s="2076"/>
      <c r="E369" s="2017" t="s">
        <v>833</v>
      </c>
      <c r="F369" s="1992" t="s">
        <v>976</v>
      </c>
      <c r="G369" s="2021" t="s">
        <v>888</v>
      </c>
      <c r="H369" s="2076"/>
      <c r="I369" s="2076"/>
      <c r="J369" s="2021" t="s">
        <v>1018</v>
      </c>
      <c r="K369" s="2021"/>
      <c r="L369" s="1993" t="s">
        <v>978</v>
      </c>
      <c r="M369" s="2075" t="s">
        <v>1448</v>
      </c>
      <c r="N369" s="2297"/>
      <c r="O369" s="2297"/>
      <c r="P369" s="2297"/>
      <c r="Q369" s="2297"/>
      <c r="R369" s="2077" t="s">
        <v>1449</v>
      </c>
      <c r="S369" s="2296"/>
      <c r="T369" s="2297"/>
      <c r="U369" s="2297"/>
      <c r="V369" s="2297"/>
      <c r="W369" s="2297"/>
      <c r="X369" s="2297"/>
      <c r="Y369" s="2297"/>
      <c r="Z369" s="2297"/>
      <c r="AA369" s="2297"/>
      <c r="AB369" s="2297"/>
      <c r="AC369" s="2297"/>
      <c r="AD369" s="2297"/>
      <c r="AE369" s="2297"/>
      <c r="AF369" s="2297"/>
      <c r="AG369" s="2297"/>
      <c r="AH369" s="2297"/>
      <c r="AI369" s="2297"/>
      <c r="AJ369" s="2298"/>
      <c r="AK369" s="378"/>
      <c r="AL369" s="378"/>
      <c r="AM369" s="378"/>
    </row>
    <row r="370" spans="1:39" s="1064" customFormat="1" ht="20.100000000000001" customHeight="1">
      <c r="A370" s="771"/>
      <c r="B370" s="2022"/>
      <c r="C370" s="2079"/>
      <c r="D370" s="2079"/>
      <c r="E370" s="2019"/>
      <c r="F370" s="1984"/>
      <c r="G370" s="2023"/>
      <c r="H370" s="2079"/>
      <c r="I370" s="2079"/>
      <c r="J370" s="2023"/>
      <c r="K370" s="2023"/>
      <c r="L370" s="1985"/>
      <c r="M370" s="2078"/>
      <c r="N370" s="2300"/>
      <c r="O370" s="2300"/>
      <c r="P370" s="2300"/>
      <c r="Q370" s="2300"/>
      <c r="R370" s="2080"/>
      <c r="S370" s="2299"/>
      <c r="T370" s="2300"/>
      <c r="U370" s="2300"/>
      <c r="V370" s="2300"/>
      <c r="W370" s="2300"/>
      <c r="X370" s="2300"/>
      <c r="Y370" s="2300"/>
      <c r="Z370" s="2300"/>
      <c r="AA370" s="2300"/>
      <c r="AB370" s="2300"/>
      <c r="AC370" s="2300"/>
      <c r="AD370" s="2300"/>
      <c r="AE370" s="2300"/>
      <c r="AF370" s="2300"/>
      <c r="AG370" s="2300"/>
      <c r="AH370" s="2300"/>
      <c r="AI370" s="2300"/>
      <c r="AJ370" s="2301"/>
      <c r="AK370" s="378"/>
      <c r="AL370" s="378"/>
      <c r="AM370" s="378"/>
    </row>
    <row r="371" spans="1:39" s="1064" customFormat="1" ht="20.100000000000001" customHeight="1">
      <c r="A371" s="771"/>
      <c r="B371" s="987"/>
      <c r="C371" s="1030"/>
      <c r="D371" s="1030"/>
      <c r="E371" s="987"/>
      <c r="F371" s="987"/>
      <c r="G371" s="987"/>
      <c r="H371" s="1030"/>
      <c r="I371" s="1030"/>
      <c r="J371" s="987"/>
      <c r="K371" s="987"/>
      <c r="L371" s="987"/>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378"/>
      <c r="AL371" s="378"/>
      <c r="AM371" s="378"/>
    </row>
    <row r="372" spans="1:39" s="351" customFormat="1" ht="20.100000000000001" customHeight="1">
      <c r="A372" s="759" t="s">
        <v>2025</v>
      </c>
      <c r="B372" s="349" t="s">
        <v>2027</v>
      </c>
      <c r="C372" s="349"/>
      <c r="D372" s="349"/>
      <c r="E372" s="349"/>
      <c r="F372" s="349"/>
      <c r="G372" s="349"/>
      <c r="H372" s="349"/>
      <c r="I372" s="349"/>
      <c r="J372" s="349"/>
      <c r="K372" s="349"/>
      <c r="L372" s="349"/>
      <c r="M372" s="349"/>
      <c r="N372" s="349"/>
      <c r="O372" s="349"/>
      <c r="P372" s="349"/>
      <c r="Q372" s="349"/>
      <c r="R372" s="349"/>
      <c r="S372" s="349"/>
      <c r="T372" s="352"/>
      <c r="U372" s="352"/>
      <c r="V372" s="352"/>
      <c r="W372" s="352"/>
      <c r="X372" s="352"/>
      <c r="Y372" s="352"/>
      <c r="Z372" s="352"/>
      <c r="AA372" s="352"/>
      <c r="AB372" s="352"/>
      <c r="AC372" s="352"/>
      <c r="AD372" s="352"/>
      <c r="AE372" s="352"/>
      <c r="AF372" s="352"/>
      <c r="AG372" s="352"/>
      <c r="AH372" s="352"/>
      <c r="AI372" s="352"/>
      <c r="AJ372" s="349"/>
      <c r="AK372" s="349"/>
      <c r="AL372" s="378"/>
      <c r="AM372" s="378"/>
    </row>
    <row r="373" spans="1:39" s="360" customFormat="1" ht="20.100000000000001" customHeight="1">
      <c r="A373" s="1029"/>
      <c r="B373" s="353" t="s">
        <v>1055</v>
      </c>
      <c r="C373" s="354"/>
      <c r="D373" s="354"/>
      <c r="E373" s="359"/>
      <c r="F373" s="353" t="s">
        <v>1056</v>
      </c>
      <c r="G373" s="354"/>
      <c r="H373" s="354"/>
      <c r="I373" s="354"/>
      <c r="J373" s="359"/>
      <c r="K373" s="353" t="s">
        <v>1057</v>
      </c>
      <c r="L373" s="359"/>
      <c r="M373" s="353" t="s">
        <v>1058</v>
      </c>
      <c r="N373" s="354"/>
      <c r="O373" s="354"/>
      <c r="P373" s="354"/>
      <c r="Q373" s="354"/>
      <c r="R373" s="354"/>
      <c r="S373" s="354"/>
      <c r="T373" s="354"/>
      <c r="U373" s="354"/>
      <c r="V373" s="354"/>
      <c r="W373" s="354"/>
      <c r="X373" s="354"/>
      <c r="Y373" s="354"/>
      <c r="Z373" s="354"/>
      <c r="AA373" s="359"/>
      <c r="AB373" s="353" t="s">
        <v>1059</v>
      </c>
      <c r="AC373" s="354"/>
      <c r="AD373" s="354"/>
      <c r="AE373" s="354"/>
      <c r="AF373" s="354"/>
      <c r="AG373" s="354"/>
      <c r="AH373" s="354"/>
      <c r="AI373" s="354"/>
      <c r="AJ373" s="359"/>
      <c r="AK373" s="352"/>
      <c r="AL373" s="378"/>
      <c r="AM373" s="378"/>
    </row>
    <row r="374" spans="1:39" s="360" customFormat="1" ht="60" customHeight="1">
      <c r="A374" s="1029"/>
      <c r="B374" s="2302"/>
      <c r="C374" s="2303"/>
      <c r="D374" s="2303"/>
      <c r="E374" s="2304"/>
      <c r="F374" s="2302"/>
      <c r="G374" s="2303"/>
      <c r="H374" s="2303"/>
      <c r="I374" s="2303"/>
      <c r="J374" s="2304"/>
      <c r="K374" s="2302"/>
      <c r="L374" s="2304"/>
      <c r="M374" s="2068"/>
      <c r="N374" s="2069"/>
      <c r="O374" s="2069"/>
      <c r="P374" s="2069"/>
      <c r="Q374" s="2069"/>
      <c r="R374" s="2069"/>
      <c r="S374" s="2069"/>
      <c r="T374" s="2069"/>
      <c r="U374" s="2069"/>
      <c r="V374" s="2069"/>
      <c r="W374" s="2069"/>
      <c r="X374" s="2069"/>
      <c r="Y374" s="2069"/>
      <c r="Z374" s="2069"/>
      <c r="AA374" s="2070"/>
      <c r="AB374" s="2068"/>
      <c r="AC374" s="2069"/>
      <c r="AD374" s="2069"/>
      <c r="AE374" s="2069"/>
      <c r="AF374" s="2069"/>
      <c r="AG374" s="2069"/>
      <c r="AH374" s="2069"/>
      <c r="AI374" s="2069"/>
      <c r="AJ374" s="2070"/>
      <c r="AK374" s="352"/>
      <c r="AL374" s="378"/>
      <c r="AM374" s="378"/>
    </row>
    <row r="375" spans="1:39" s="360" customFormat="1" ht="60" customHeight="1">
      <c r="A375" s="1029"/>
      <c r="B375" s="2287"/>
      <c r="C375" s="2288"/>
      <c r="D375" s="2288"/>
      <c r="E375" s="2289"/>
      <c r="F375" s="2287"/>
      <c r="G375" s="2288"/>
      <c r="H375" s="2288"/>
      <c r="I375" s="2288"/>
      <c r="J375" s="2289"/>
      <c r="K375" s="2287"/>
      <c r="L375" s="2289"/>
      <c r="M375" s="2290"/>
      <c r="N375" s="2291"/>
      <c r="O375" s="2291"/>
      <c r="P375" s="2291"/>
      <c r="Q375" s="2291"/>
      <c r="R375" s="2291"/>
      <c r="S375" s="2291"/>
      <c r="T375" s="2291"/>
      <c r="U375" s="2291"/>
      <c r="V375" s="2291"/>
      <c r="W375" s="2291"/>
      <c r="X375" s="2291"/>
      <c r="Y375" s="2291"/>
      <c r="Z375" s="2291"/>
      <c r="AA375" s="2292"/>
      <c r="AB375" s="2290"/>
      <c r="AC375" s="2291"/>
      <c r="AD375" s="2291"/>
      <c r="AE375" s="2291"/>
      <c r="AF375" s="2291"/>
      <c r="AG375" s="2291"/>
      <c r="AH375" s="2291"/>
      <c r="AI375" s="2291"/>
      <c r="AJ375" s="2292"/>
      <c r="AK375" s="352"/>
      <c r="AL375" s="378"/>
      <c r="AM375" s="378"/>
    </row>
    <row r="376" spans="1:39" ht="60" customHeight="1">
      <c r="B376" s="2293"/>
      <c r="C376" s="2294"/>
      <c r="D376" s="2294"/>
      <c r="E376" s="2295"/>
      <c r="F376" s="2293"/>
      <c r="G376" s="2294"/>
      <c r="H376" s="2294"/>
      <c r="I376" s="2294"/>
      <c r="J376" s="2295"/>
      <c r="K376" s="2293"/>
      <c r="L376" s="2295"/>
      <c r="M376" s="2071"/>
      <c r="N376" s="2072"/>
      <c r="O376" s="2072"/>
      <c r="P376" s="2072"/>
      <c r="Q376" s="2072"/>
      <c r="R376" s="2072"/>
      <c r="S376" s="2072"/>
      <c r="T376" s="2072"/>
      <c r="U376" s="2072"/>
      <c r="V376" s="2072"/>
      <c r="W376" s="2072"/>
      <c r="X376" s="2072"/>
      <c r="Y376" s="2072"/>
      <c r="Z376" s="2072"/>
      <c r="AA376" s="2073"/>
      <c r="AB376" s="2071"/>
      <c r="AC376" s="2072"/>
      <c r="AD376" s="2072"/>
      <c r="AE376" s="2072"/>
      <c r="AF376" s="2072"/>
      <c r="AG376" s="2072"/>
      <c r="AH376" s="2072"/>
      <c r="AI376" s="2072"/>
      <c r="AJ376" s="2073"/>
    </row>
    <row r="377" spans="1:39" s="1064" customFormat="1" ht="16.05" customHeight="1">
      <c r="A377" s="2136" t="s">
        <v>1541</v>
      </c>
      <c r="B377" s="2136"/>
      <c r="C377" s="378" t="s">
        <v>1556</v>
      </c>
      <c r="D377" s="378"/>
      <c r="E377" s="378"/>
      <c r="F377" s="378"/>
      <c r="G377" s="378"/>
      <c r="H377" s="378"/>
      <c r="I377" s="378"/>
      <c r="J377" s="378"/>
      <c r="K377" s="378"/>
      <c r="L377" s="378"/>
      <c r="M377" s="378"/>
      <c r="N377" s="378"/>
      <c r="O377" s="378"/>
      <c r="P377" s="378"/>
      <c r="Q377" s="378"/>
      <c r="R377" s="378"/>
      <c r="S377" s="378"/>
      <c r="T377" s="378"/>
      <c r="U377" s="378"/>
      <c r="V377" s="378"/>
      <c r="W377" s="378"/>
      <c r="X377" s="378"/>
      <c r="Y377" s="378"/>
      <c r="Z377" s="378"/>
      <c r="AA377" s="378"/>
      <c r="AB377" s="378"/>
      <c r="AC377" s="378"/>
      <c r="AD377" s="378"/>
      <c r="AE377" s="378"/>
      <c r="AF377" s="378"/>
      <c r="AG377" s="378"/>
      <c r="AH377" s="378"/>
      <c r="AI377" s="378"/>
      <c r="AJ377" s="378"/>
      <c r="AK377" s="378"/>
      <c r="AL377" s="378"/>
      <c r="AM377" s="378"/>
    </row>
    <row r="378" spans="1:39" s="1064" customFormat="1" ht="16.05" customHeight="1">
      <c r="A378" s="2136" t="s">
        <v>1541</v>
      </c>
      <c r="B378" s="2136"/>
      <c r="C378" s="378" t="s">
        <v>1557</v>
      </c>
      <c r="D378" s="378"/>
      <c r="E378" s="378"/>
      <c r="F378" s="378"/>
      <c r="G378" s="378"/>
      <c r="H378" s="378"/>
      <c r="I378" s="378"/>
      <c r="J378" s="378"/>
      <c r="K378" s="378"/>
      <c r="L378" s="378"/>
      <c r="M378" s="378"/>
      <c r="N378" s="378"/>
      <c r="O378" s="378"/>
      <c r="P378" s="378"/>
      <c r="Q378" s="378"/>
      <c r="R378" s="378"/>
      <c r="S378" s="378"/>
      <c r="T378" s="378"/>
      <c r="U378" s="378"/>
      <c r="V378" s="378"/>
      <c r="W378" s="378"/>
      <c r="X378" s="378"/>
      <c r="Y378" s="378"/>
      <c r="Z378" s="378"/>
      <c r="AA378" s="378"/>
      <c r="AB378" s="378"/>
      <c r="AC378" s="378"/>
      <c r="AD378" s="378"/>
      <c r="AE378" s="378"/>
      <c r="AF378" s="378"/>
      <c r="AG378" s="378"/>
      <c r="AH378" s="378"/>
      <c r="AI378" s="378"/>
      <c r="AJ378" s="378"/>
      <c r="AK378" s="378"/>
      <c r="AL378" s="378"/>
      <c r="AM378" s="378"/>
    </row>
    <row r="379" spans="1:39" s="360" customFormat="1" ht="12" customHeight="1">
      <c r="A379" s="1029"/>
      <c r="B379" s="1021"/>
      <c r="C379" s="352"/>
      <c r="D379" s="352"/>
      <c r="E379" s="352"/>
      <c r="F379" s="352"/>
      <c r="G379" s="352"/>
      <c r="H379" s="352"/>
      <c r="I379" s="352"/>
      <c r="J379" s="352"/>
      <c r="K379" s="352"/>
      <c r="L379" s="352"/>
      <c r="M379" s="352"/>
      <c r="N379" s="352"/>
      <c r="O379" s="352"/>
      <c r="P379" s="352"/>
      <c r="Q379" s="352"/>
      <c r="R379" s="352"/>
      <c r="S379" s="352"/>
      <c r="T379" s="352"/>
      <c r="U379" s="352"/>
      <c r="V379" s="352"/>
      <c r="W379" s="352"/>
      <c r="X379" s="352"/>
      <c r="Y379" s="352"/>
      <c r="Z379" s="352"/>
      <c r="AA379" s="352"/>
      <c r="AB379" s="352"/>
      <c r="AC379" s="352"/>
      <c r="AD379" s="352"/>
      <c r="AE379" s="352"/>
      <c r="AF379" s="352"/>
      <c r="AG379" s="352"/>
      <c r="AH379" s="352"/>
      <c r="AI379" s="352"/>
      <c r="AJ379" s="352"/>
      <c r="AK379" s="352"/>
      <c r="AL379" s="378"/>
      <c r="AM379" s="378"/>
    </row>
    <row r="380" spans="1:39" ht="20.100000000000001" customHeight="1">
      <c r="B380" s="352" t="s">
        <v>770</v>
      </c>
      <c r="C380" s="352"/>
      <c r="D380" s="352"/>
      <c r="E380" s="352"/>
      <c r="F380" s="352"/>
      <c r="G380" s="352"/>
      <c r="H380" s="352"/>
      <c r="I380" s="352"/>
      <c r="J380" s="352"/>
      <c r="K380" s="352"/>
      <c r="L380" s="352"/>
      <c r="M380" s="352"/>
      <c r="N380" s="352"/>
      <c r="AK380" s="352"/>
    </row>
    <row r="381" spans="1:39" ht="18" customHeight="1">
      <c r="B381" s="352"/>
      <c r="C381" s="433" t="s">
        <v>771</v>
      </c>
      <c r="D381" s="352" t="s">
        <v>1561</v>
      </c>
      <c r="E381" s="352"/>
      <c r="F381" s="352"/>
      <c r="G381" s="352"/>
      <c r="H381" s="352"/>
      <c r="I381" s="352"/>
      <c r="J381" s="352"/>
      <c r="K381" s="352"/>
      <c r="L381" s="352"/>
      <c r="M381" s="352"/>
      <c r="N381" s="352"/>
      <c r="AD381" s="1059" t="s">
        <v>736</v>
      </c>
      <c r="AE381" s="1981" t="s">
        <v>558</v>
      </c>
      <c r="AF381" s="1981"/>
      <c r="AG381" s="1981"/>
      <c r="AH381" s="1981"/>
      <c r="AI381" s="1981"/>
      <c r="AJ381" s="1059" t="s">
        <v>737</v>
      </c>
      <c r="AK381" s="1037"/>
    </row>
    <row r="382" spans="1:39" ht="18" customHeight="1">
      <c r="B382" s="352"/>
      <c r="C382" s="1021" t="s">
        <v>775</v>
      </c>
      <c r="D382" s="352" t="s">
        <v>1562</v>
      </c>
      <c r="E382" s="352"/>
      <c r="F382" s="352"/>
      <c r="G382" s="352"/>
      <c r="H382" s="352"/>
      <c r="I382" s="352"/>
      <c r="J382" s="352"/>
      <c r="K382" s="352"/>
      <c r="L382" s="352"/>
      <c r="M382" s="352"/>
      <c r="N382" s="352"/>
      <c r="O382" s="352"/>
      <c r="P382" s="352"/>
      <c r="Q382" s="352"/>
      <c r="R382" s="352"/>
      <c r="S382" s="352"/>
      <c r="T382" s="352"/>
      <c r="U382" s="352"/>
      <c r="V382" s="352"/>
      <c r="W382" s="352"/>
      <c r="X382" s="352"/>
      <c r="Y382" s="352"/>
      <c r="Z382" s="352"/>
      <c r="AA382" s="352"/>
      <c r="AB382" s="352"/>
      <c r="AC382" s="352"/>
      <c r="AD382" s="1059" t="s">
        <v>736</v>
      </c>
      <c r="AE382" s="1981" t="s">
        <v>558</v>
      </c>
      <c r="AF382" s="1981"/>
      <c r="AG382" s="1981"/>
      <c r="AH382" s="1981"/>
      <c r="AI382" s="1981"/>
      <c r="AJ382" s="1059" t="s">
        <v>737</v>
      </c>
    </row>
    <row r="383" spans="1:39" s="360" customFormat="1" ht="18" customHeight="1">
      <c r="A383" s="548"/>
      <c r="B383" s="352"/>
      <c r="C383" s="1021" t="s">
        <v>776</v>
      </c>
      <c r="D383" s="352" t="s">
        <v>1563</v>
      </c>
      <c r="E383" s="352"/>
      <c r="F383" s="352"/>
      <c r="G383" s="352"/>
      <c r="H383" s="352"/>
      <c r="I383" s="352"/>
      <c r="J383" s="352"/>
      <c r="K383" s="352"/>
      <c r="L383" s="352"/>
      <c r="M383" s="369"/>
      <c r="N383" s="369"/>
      <c r="O383" s="369"/>
      <c r="P383" s="369"/>
      <c r="Q383" s="369"/>
      <c r="R383" s="369"/>
      <c r="S383" s="369"/>
      <c r="T383" s="352"/>
      <c r="U383" s="352"/>
      <c r="V383" s="352"/>
      <c r="W383" s="352"/>
      <c r="X383" s="352"/>
      <c r="Y383" s="352"/>
      <c r="Z383" s="352"/>
      <c r="AA383" s="352"/>
      <c r="AB383" s="352"/>
      <c r="AC383" s="352"/>
      <c r="AD383" s="352"/>
      <c r="AE383" s="352"/>
      <c r="AF383" s="352"/>
      <c r="AG383" s="352"/>
      <c r="AH383" s="352"/>
      <c r="AI383" s="352"/>
      <c r="AJ383" s="352"/>
      <c r="AL383" s="378"/>
      <c r="AM383" s="378"/>
    </row>
    <row r="384" spans="1:39" s="360" customFormat="1" ht="18" customHeight="1">
      <c r="A384" s="1029"/>
      <c r="B384" s="352"/>
      <c r="C384" s="1021"/>
      <c r="D384" s="1029" t="s">
        <v>736</v>
      </c>
      <c r="E384" s="2048" t="s">
        <v>1060</v>
      </c>
      <c r="F384" s="2048"/>
      <c r="G384" s="2048"/>
      <c r="H384" s="2048"/>
      <c r="I384" s="2048"/>
      <c r="J384" s="2048"/>
      <c r="K384" s="2048"/>
      <c r="L384" s="2048"/>
      <c r="M384" s="2048"/>
      <c r="N384" s="2048"/>
      <c r="O384" s="2048"/>
      <c r="P384" s="2048"/>
      <c r="Q384" s="2048"/>
      <c r="R384" s="2048"/>
      <c r="S384" s="2048"/>
      <c r="T384" s="2048"/>
      <c r="U384" s="2048"/>
      <c r="V384" s="2048"/>
      <c r="W384" s="2048"/>
      <c r="X384" s="2048"/>
      <c r="Y384" s="2048"/>
      <c r="Z384" s="2048"/>
      <c r="AA384" s="2048"/>
      <c r="AB384" s="2048"/>
      <c r="AC384" s="2048"/>
      <c r="AD384" s="2048"/>
      <c r="AE384" s="2048"/>
      <c r="AF384" s="2048"/>
      <c r="AG384" s="2048"/>
      <c r="AH384" s="2048"/>
      <c r="AI384" s="2048"/>
      <c r="AJ384" s="1029" t="s">
        <v>737</v>
      </c>
      <c r="AL384" s="378"/>
      <c r="AM384" s="378"/>
    </row>
    <row r="385" spans="1:39" ht="18" customHeight="1">
      <c r="A385" s="1029"/>
      <c r="B385" s="352"/>
      <c r="C385" s="1021"/>
      <c r="D385" s="1029" t="s">
        <v>736</v>
      </c>
      <c r="E385" s="1028" t="s">
        <v>1061</v>
      </c>
      <c r="F385" s="1028"/>
      <c r="G385" s="2305"/>
      <c r="H385" s="2305"/>
      <c r="I385" s="2305"/>
      <c r="J385" s="2305"/>
      <c r="K385" s="2305"/>
      <c r="L385" s="1029" t="s">
        <v>1062</v>
      </c>
      <c r="M385" s="1029" t="s">
        <v>929</v>
      </c>
      <c r="N385" s="1028" t="s">
        <v>1063</v>
      </c>
      <c r="O385" s="360"/>
      <c r="P385" s="2306" t="s">
        <v>1064</v>
      </c>
      <c r="Q385" s="2306"/>
      <c r="R385" s="2306"/>
      <c r="S385" s="2306"/>
      <c r="T385" s="2306"/>
      <c r="U385" s="1029" t="s">
        <v>1062</v>
      </c>
      <c r="V385" s="1029" t="s">
        <v>929</v>
      </c>
      <c r="W385" s="1028" t="s">
        <v>735</v>
      </c>
      <c r="X385" s="1028"/>
      <c r="Y385" s="1060" t="s">
        <v>888</v>
      </c>
      <c r="Z385" s="2051"/>
      <c r="AA385" s="2051"/>
      <c r="AB385" s="2051"/>
      <c r="AC385" s="1029" t="s">
        <v>933</v>
      </c>
      <c r="AD385" s="2307"/>
      <c r="AE385" s="2307"/>
      <c r="AF385" s="2307"/>
      <c r="AG385" s="2307"/>
      <c r="AH385" s="2307"/>
      <c r="AI385" s="1029" t="s">
        <v>1062</v>
      </c>
      <c r="AJ385" s="1029" t="s">
        <v>737</v>
      </c>
      <c r="AK385" s="352"/>
    </row>
    <row r="386" spans="1:39" ht="18" customHeight="1">
      <c r="A386" s="1029"/>
      <c r="B386" s="352"/>
      <c r="C386" s="1021"/>
      <c r="D386" s="433" t="s">
        <v>2166</v>
      </c>
      <c r="E386" s="461"/>
      <c r="F386" s="461"/>
      <c r="G386" s="977"/>
      <c r="H386" s="977"/>
      <c r="I386" s="977"/>
      <c r="J386" s="977"/>
      <c r="K386" s="977"/>
      <c r="L386" s="848"/>
      <c r="M386" s="848"/>
      <c r="N386" s="461"/>
      <c r="O386" s="815"/>
      <c r="P386" s="978"/>
      <c r="Q386" s="978"/>
      <c r="R386" s="978"/>
      <c r="S386" s="978"/>
      <c r="T386" s="978"/>
      <c r="U386" s="848"/>
      <c r="V386" s="1029"/>
      <c r="W386" s="1028"/>
      <c r="X386" s="1028"/>
      <c r="Y386" s="1060"/>
      <c r="Z386" s="1029"/>
      <c r="AA386" s="1029"/>
      <c r="AB386" s="1029"/>
      <c r="AC386" s="1029"/>
      <c r="AD386" s="1059" t="s">
        <v>736</v>
      </c>
      <c r="AE386" s="1981" t="s">
        <v>558</v>
      </c>
      <c r="AF386" s="1981"/>
      <c r="AG386" s="1981"/>
      <c r="AH386" s="1981"/>
      <c r="AI386" s="1981"/>
      <c r="AJ386" s="1029" t="s">
        <v>737</v>
      </c>
      <c r="AK386" s="352"/>
    </row>
    <row r="387" spans="1:39" s="360" customFormat="1" ht="18" customHeight="1">
      <c r="A387" s="548"/>
      <c r="B387" s="352"/>
      <c r="C387" s="1021" t="s">
        <v>778</v>
      </c>
      <c r="D387" s="352" t="s">
        <v>1564</v>
      </c>
      <c r="E387" s="352"/>
      <c r="F387" s="352"/>
      <c r="G387" s="352"/>
      <c r="H387" s="352"/>
      <c r="I387" s="1029"/>
      <c r="J387" s="1028"/>
      <c r="K387" s="1028"/>
      <c r="L387" s="1036"/>
      <c r="M387" s="1036"/>
      <c r="N387" s="1036"/>
      <c r="O387" s="1036"/>
      <c r="P387" s="1028"/>
      <c r="Q387" s="1029"/>
      <c r="R387" s="1028"/>
      <c r="S387" s="1028"/>
      <c r="T387" s="1036"/>
      <c r="U387" s="1036"/>
      <c r="V387" s="1036"/>
      <c r="W387" s="1036"/>
      <c r="X387" s="1028"/>
      <c r="Y387" s="1029"/>
      <c r="Z387" s="1028"/>
      <c r="AA387" s="1028"/>
      <c r="AB387" s="1028"/>
      <c r="AC387" s="1028"/>
      <c r="AD387" s="1059" t="s">
        <v>736</v>
      </c>
      <c r="AE387" s="1981" t="s">
        <v>558</v>
      </c>
      <c r="AF387" s="1981"/>
      <c r="AG387" s="1981"/>
      <c r="AH387" s="1981"/>
      <c r="AI387" s="1981"/>
      <c r="AJ387" s="1059" t="s">
        <v>737</v>
      </c>
      <c r="AK387" s="352"/>
      <c r="AL387" s="378"/>
      <c r="AM387" s="378"/>
    </row>
    <row r="388" spans="1:39" s="360" customFormat="1" ht="18" customHeight="1">
      <c r="A388" s="1029"/>
      <c r="B388" s="352"/>
      <c r="C388" s="1045" t="s">
        <v>1565</v>
      </c>
      <c r="D388" s="352" t="s">
        <v>1907</v>
      </c>
      <c r="E388" s="1045"/>
      <c r="F388" s="1045"/>
      <c r="G388" s="1045"/>
      <c r="H388" s="1045"/>
      <c r="I388" s="1045"/>
      <c r="J388" s="1045"/>
      <c r="K388" s="1045"/>
      <c r="L388" s="1045"/>
      <c r="M388" s="1045"/>
      <c r="N388" s="1045"/>
      <c r="O388" s="1045"/>
      <c r="P388" s="1045"/>
      <c r="Q388" s="1045"/>
      <c r="R388" s="1045"/>
      <c r="S388" s="1045"/>
      <c r="T388" s="1045"/>
      <c r="U388" s="1045"/>
      <c r="V388" s="1045"/>
      <c r="W388" s="1045"/>
      <c r="X388" s="1045"/>
      <c r="Y388" s="1045"/>
      <c r="Z388" s="1045"/>
      <c r="AA388" s="1045"/>
      <c r="AB388" s="1045"/>
      <c r="AC388" s="1045"/>
      <c r="AD388" s="1059" t="s">
        <v>736</v>
      </c>
      <c r="AE388" s="1981" t="s">
        <v>558</v>
      </c>
      <c r="AF388" s="1981"/>
      <c r="AG388" s="1981"/>
      <c r="AH388" s="1981"/>
      <c r="AI388" s="1981"/>
      <c r="AJ388" s="1059" t="s">
        <v>737</v>
      </c>
      <c r="AK388" s="352"/>
      <c r="AL388" s="378"/>
      <c r="AM388" s="378"/>
    </row>
    <row r="389" spans="1:39" ht="18" customHeight="1">
      <c r="A389" s="1029"/>
      <c r="B389" s="352"/>
      <c r="C389" s="1045"/>
      <c r="D389" s="352" t="s">
        <v>1908</v>
      </c>
      <c r="E389" s="1015"/>
      <c r="F389" s="1015"/>
      <c r="G389" s="1015"/>
      <c r="H389" s="1015"/>
      <c r="I389" s="1015"/>
      <c r="J389" s="1015"/>
      <c r="K389" s="1015"/>
      <c r="L389" s="1015"/>
      <c r="M389" s="1015"/>
      <c r="N389" s="1015"/>
      <c r="O389" s="1015"/>
      <c r="P389" s="1015"/>
      <c r="Q389" s="1015"/>
      <c r="R389" s="1015"/>
      <c r="S389" s="1015"/>
      <c r="T389" s="1015"/>
      <c r="U389" s="1015"/>
      <c r="V389" s="1015"/>
      <c r="W389" s="1015"/>
      <c r="X389" s="1015"/>
      <c r="Y389" s="1015"/>
      <c r="Z389" s="1015"/>
      <c r="AA389" s="1015"/>
      <c r="AB389" s="1045"/>
      <c r="AC389" s="1045"/>
      <c r="AD389" s="1015"/>
      <c r="AE389" s="668"/>
      <c r="AF389" s="668"/>
      <c r="AG389" s="668"/>
      <c r="AH389" s="668"/>
      <c r="AI389" s="668"/>
      <c r="AJ389" s="1015"/>
      <c r="AK389" s="352"/>
    </row>
    <row r="390" spans="1:39" s="360" customFormat="1" ht="18" customHeight="1">
      <c r="A390" s="548"/>
      <c r="B390" s="352"/>
      <c r="C390" s="1021" t="s">
        <v>1566</v>
      </c>
      <c r="D390" s="352" t="s">
        <v>1567</v>
      </c>
      <c r="E390" s="352"/>
      <c r="F390" s="352"/>
      <c r="G390" s="352"/>
      <c r="H390" s="352"/>
      <c r="I390" s="1029"/>
      <c r="J390" s="1028"/>
      <c r="K390" s="1028"/>
      <c r="L390" s="1036"/>
      <c r="M390" s="1036"/>
      <c r="N390" s="1036"/>
      <c r="O390" s="1036"/>
      <c r="P390" s="1028"/>
      <c r="Q390" s="1029"/>
      <c r="R390" s="1028"/>
      <c r="S390" s="1028"/>
      <c r="T390" s="1036"/>
      <c r="U390" s="1036"/>
      <c r="V390" s="1036"/>
      <c r="W390" s="1036"/>
      <c r="X390" s="1028"/>
      <c r="Y390" s="1029"/>
      <c r="Z390" s="1028"/>
      <c r="AA390" s="1028"/>
      <c r="AB390" s="1028"/>
      <c r="AC390" s="1028"/>
      <c r="AD390" s="1059" t="s">
        <v>736</v>
      </c>
      <c r="AE390" s="1981" t="s">
        <v>558</v>
      </c>
      <c r="AF390" s="1981"/>
      <c r="AG390" s="1981"/>
      <c r="AH390" s="1981"/>
      <c r="AI390" s="1981"/>
      <c r="AJ390" s="1059" t="s">
        <v>737</v>
      </c>
      <c r="AK390" s="352"/>
      <c r="AL390" s="378"/>
      <c r="AM390" s="378"/>
    </row>
    <row r="391" spans="1:39" s="360" customFormat="1" ht="18" customHeight="1">
      <c r="A391" s="1029"/>
      <c r="B391" s="474"/>
      <c r="C391" s="1056" t="s">
        <v>1568</v>
      </c>
      <c r="D391" s="592" t="s">
        <v>1569</v>
      </c>
      <c r="E391" s="478"/>
      <c r="F391" s="478"/>
      <c r="G391" s="433"/>
      <c r="H391" s="433"/>
      <c r="I391" s="433"/>
      <c r="J391" s="433"/>
      <c r="K391" s="433"/>
      <c r="L391" s="433"/>
      <c r="M391" s="433"/>
      <c r="N391" s="433"/>
      <c r="O391" s="433"/>
      <c r="P391" s="433"/>
      <c r="Q391" s="433"/>
      <c r="R391" s="433"/>
      <c r="S391" s="433"/>
      <c r="T391" s="433"/>
      <c r="U391" s="433"/>
      <c r="V391" s="433"/>
      <c r="W391" s="433"/>
      <c r="X391" s="433"/>
      <c r="Y391" s="433"/>
      <c r="Z391" s="433"/>
      <c r="AA391" s="433"/>
      <c r="AB391" s="433"/>
      <c r="AC391" s="433"/>
      <c r="AD391" s="462" t="s">
        <v>736</v>
      </c>
      <c r="AE391" s="1967" t="s">
        <v>558</v>
      </c>
      <c r="AF391" s="1967"/>
      <c r="AG391" s="1967"/>
      <c r="AH391" s="1967"/>
      <c r="AI391" s="1967"/>
      <c r="AJ391" s="462" t="s">
        <v>737</v>
      </c>
      <c r="AK391" s="433"/>
      <c r="AL391" s="378"/>
      <c r="AM391" s="378"/>
    </row>
    <row r="392" spans="1:39" ht="18" customHeight="1">
      <c r="A392" s="1029"/>
      <c r="B392" s="474"/>
      <c r="C392" s="1056" t="s">
        <v>1570</v>
      </c>
      <c r="D392" s="433" t="s">
        <v>1571</v>
      </c>
      <c r="E392" s="433"/>
      <c r="F392" s="433"/>
      <c r="G392" s="433"/>
      <c r="H392" s="433"/>
      <c r="I392" s="433"/>
      <c r="J392" s="433"/>
      <c r="K392" s="433"/>
      <c r="L392" s="433"/>
      <c r="M392" s="433"/>
      <c r="N392" s="433"/>
      <c r="O392" s="433"/>
      <c r="P392" s="433"/>
      <c r="Q392" s="433"/>
      <c r="R392" s="433"/>
      <c r="S392" s="433"/>
      <c r="T392" s="433"/>
      <c r="U392" s="433"/>
      <c r="V392" s="433"/>
      <c r="W392" s="433"/>
      <c r="X392" s="433"/>
      <c r="Y392" s="433"/>
      <c r="Z392" s="433"/>
      <c r="AA392" s="433"/>
      <c r="AB392" s="459"/>
      <c r="AC392" s="459"/>
      <c r="AD392" s="462" t="s">
        <v>736</v>
      </c>
      <c r="AE392" s="1967" t="s">
        <v>558</v>
      </c>
      <c r="AF392" s="1967"/>
      <c r="AG392" s="1967"/>
      <c r="AH392" s="1967"/>
      <c r="AI392" s="1967"/>
      <c r="AJ392" s="462" t="s">
        <v>737</v>
      </c>
      <c r="AK392" s="459"/>
    </row>
    <row r="393" spans="1:39" ht="18" customHeight="1">
      <c r="A393" s="1029"/>
      <c r="B393" s="474"/>
      <c r="C393" s="1056"/>
      <c r="D393" s="591" t="s">
        <v>635</v>
      </c>
      <c r="E393" s="433" t="s">
        <v>1558</v>
      </c>
      <c r="F393" s="433"/>
      <c r="G393" s="433"/>
      <c r="H393" s="433"/>
      <c r="I393" s="433"/>
      <c r="J393" s="433"/>
      <c r="K393" s="433"/>
      <c r="L393" s="433"/>
      <c r="M393" s="433"/>
      <c r="N393" s="433"/>
      <c r="O393" s="433"/>
      <c r="P393" s="433"/>
      <c r="Q393" s="433"/>
      <c r="R393" s="433"/>
      <c r="S393" s="433"/>
      <c r="T393" s="433"/>
      <c r="U393" s="433"/>
      <c r="V393" s="433"/>
      <c r="W393" s="433"/>
      <c r="X393" s="433"/>
      <c r="Y393" s="433"/>
      <c r="Z393" s="433"/>
      <c r="AA393" s="433"/>
      <c r="AB393" s="433"/>
      <c r="AC393" s="433"/>
      <c r="AD393" s="462" t="s">
        <v>736</v>
      </c>
      <c r="AE393" s="1967" t="s">
        <v>558</v>
      </c>
      <c r="AF393" s="1967"/>
      <c r="AG393" s="1967"/>
      <c r="AH393" s="1967"/>
      <c r="AI393" s="1967"/>
      <c r="AJ393" s="462" t="s">
        <v>737</v>
      </c>
      <c r="AK393" s="459"/>
    </row>
    <row r="394" spans="1:39" ht="18" customHeight="1">
      <c r="A394" s="1029"/>
      <c r="B394" s="474"/>
      <c r="C394" s="1056"/>
      <c r="D394" s="591" t="s">
        <v>635</v>
      </c>
      <c r="E394" s="433" t="s">
        <v>1559</v>
      </c>
      <c r="F394" s="433"/>
      <c r="G394" s="433"/>
      <c r="H394" s="433"/>
      <c r="I394" s="433"/>
      <c r="J394" s="433"/>
      <c r="K394" s="433"/>
      <c r="L394" s="433"/>
      <c r="M394" s="433"/>
      <c r="N394" s="433"/>
      <c r="O394" s="433"/>
      <c r="P394" s="433"/>
      <c r="Q394" s="433"/>
      <c r="R394" s="433"/>
      <c r="S394" s="433"/>
      <c r="T394" s="433"/>
      <c r="U394" s="433"/>
      <c r="V394" s="433"/>
      <c r="W394" s="433"/>
      <c r="X394" s="433"/>
      <c r="Y394" s="433"/>
      <c r="Z394" s="433"/>
      <c r="AA394" s="433"/>
      <c r="AB394" s="433"/>
      <c r="AC394" s="433"/>
      <c r="AD394" s="462" t="s">
        <v>736</v>
      </c>
      <c r="AE394" s="1967" t="s">
        <v>558</v>
      </c>
      <c r="AF394" s="1967"/>
      <c r="AG394" s="1967"/>
      <c r="AH394" s="1967"/>
      <c r="AI394" s="1967"/>
      <c r="AJ394" s="462" t="s">
        <v>737</v>
      </c>
      <c r="AK394" s="459"/>
    </row>
    <row r="395" spans="1:39" ht="18" customHeight="1">
      <c r="A395" s="1029"/>
      <c r="B395" s="474"/>
      <c r="C395" s="1056" t="s">
        <v>1560</v>
      </c>
      <c r="D395" s="433" t="s">
        <v>1572</v>
      </c>
      <c r="E395" s="459"/>
      <c r="F395" s="459"/>
      <c r="G395" s="459"/>
      <c r="H395" s="459"/>
      <c r="I395" s="459"/>
      <c r="J395" s="459"/>
      <c r="K395" s="459"/>
      <c r="L395" s="459"/>
      <c r="M395" s="459"/>
      <c r="N395" s="459"/>
      <c r="O395" s="459"/>
      <c r="P395" s="459"/>
      <c r="Q395" s="459"/>
      <c r="R395" s="459"/>
      <c r="S395" s="459"/>
      <c r="T395" s="459"/>
      <c r="U395" s="459"/>
      <c r="V395" s="459"/>
      <c r="W395" s="459"/>
      <c r="X395" s="459"/>
      <c r="Y395" s="459"/>
      <c r="Z395" s="459"/>
      <c r="AA395" s="459"/>
      <c r="AB395" s="459"/>
      <c r="AC395" s="459"/>
      <c r="AD395" s="462" t="s">
        <v>736</v>
      </c>
      <c r="AE395" s="1967" t="s">
        <v>558</v>
      </c>
      <c r="AF395" s="1967"/>
      <c r="AG395" s="1967"/>
      <c r="AH395" s="1967"/>
      <c r="AI395" s="1967"/>
      <c r="AJ395" s="462" t="s">
        <v>737</v>
      </c>
      <c r="AK395" s="459"/>
    </row>
    <row r="396" spans="1:39" ht="24" customHeight="1">
      <c r="A396" s="1029"/>
      <c r="B396" s="476"/>
      <c r="C396" s="1056" t="s">
        <v>1727</v>
      </c>
      <c r="D396" s="1968" t="s">
        <v>2203</v>
      </c>
      <c r="E396" s="1968"/>
      <c r="F396" s="1968"/>
      <c r="G396" s="1968"/>
      <c r="H396" s="1968"/>
      <c r="I396" s="1968"/>
      <c r="J396" s="1968"/>
      <c r="K396" s="1968"/>
      <c r="L396" s="1968"/>
      <c r="M396" s="1968"/>
      <c r="N396" s="1968"/>
      <c r="O396" s="1968"/>
      <c r="P396" s="1968"/>
      <c r="Q396" s="1968"/>
      <c r="R396" s="1968"/>
      <c r="S396" s="1968"/>
      <c r="T396" s="1968"/>
      <c r="U396" s="1968"/>
      <c r="V396" s="1968"/>
      <c r="W396" s="1968"/>
      <c r="X396" s="1968"/>
      <c r="Y396" s="1968"/>
      <c r="Z396" s="1968"/>
      <c r="AA396" s="1968"/>
      <c r="AB396" s="459"/>
      <c r="AC396" s="459"/>
      <c r="AD396" s="462" t="s">
        <v>736</v>
      </c>
      <c r="AE396" s="1967" t="s">
        <v>558</v>
      </c>
      <c r="AF396" s="1967"/>
      <c r="AG396" s="1967"/>
      <c r="AH396" s="1967"/>
      <c r="AI396" s="1967"/>
      <c r="AJ396" s="462" t="s">
        <v>737</v>
      </c>
      <c r="AK396" s="459"/>
      <c r="AL396" s="956"/>
      <c r="AM396" s="956"/>
    </row>
    <row r="397" spans="1:39" ht="18" customHeight="1">
      <c r="A397" s="1029"/>
      <c r="B397" s="476"/>
      <c r="C397" s="1056" t="s">
        <v>1729</v>
      </c>
      <c r="D397" s="1968" t="s">
        <v>2204</v>
      </c>
      <c r="E397" s="1968"/>
      <c r="F397" s="1968"/>
      <c r="G397" s="1968"/>
      <c r="H397" s="1968"/>
      <c r="I397" s="1968"/>
      <c r="J397" s="1968"/>
      <c r="K397" s="1968"/>
      <c r="L397" s="1968"/>
      <c r="M397" s="1968"/>
      <c r="N397" s="1968"/>
      <c r="O397" s="1968"/>
      <c r="P397" s="1968"/>
      <c r="Q397" s="1968"/>
      <c r="R397" s="1968"/>
      <c r="S397" s="1968"/>
      <c r="T397" s="1968"/>
      <c r="U397" s="1968"/>
      <c r="V397" s="1968"/>
      <c r="W397" s="1968"/>
      <c r="X397" s="1968"/>
      <c r="Y397" s="1968"/>
      <c r="Z397" s="1968"/>
      <c r="AA397" s="1968"/>
      <c r="AB397" s="459"/>
      <c r="AC397" s="459"/>
      <c r="AD397" s="462" t="s">
        <v>736</v>
      </c>
      <c r="AE397" s="1967" t="s">
        <v>558</v>
      </c>
      <c r="AF397" s="1967"/>
      <c r="AG397" s="1967"/>
      <c r="AH397" s="1967"/>
      <c r="AI397" s="1967"/>
      <c r="AJ397" s="462" t="s">
        <v>737</v>
      </c>
      <c r="AK397" s="459"/>
    </row>
    <row r="398" spans="1:39" ht="24" customHeight="1">
      <c r="A398" s="1029"/>
      <c r="B398" s="476"/>
      <c r="C398" s="1056" t="s">
        <v>1731</v>
      </c>
      <c r="D398" s="1968" t="s">
        <v>2205</v>
      </c>
      <c r="E398" s="1968"/>
      <c r="F398" s="1968"/>
      <c r="G398" s="1968"/>
      <c r="H398" s="1968"/>
      <c r="I398" s="1968"/>
      <c r="J398" s="1968"/>
      <c r="K398" s="1968"/>
      <c r="L398" s="1968"/>
      <c r="M398" s="1968"/>
      <c r="N398" s="1968"/>
      <c r="O398" s="1968"/>
      <c r="P398" s="1968"/>
      <c r="Q398" s="1968"/>
      <c r="R398" s="1968"/>
      <c r="S398" s="1968"/>
      <c r="T398" s="1968"/>
      <c r="U398" s="1968"/>
      <c r="V398" s="1968"/>
      <c r="W398" s="1968"/>
      <c r="X398" s="1968"/>
      <c r="Y398" s="1968"/>
      <c r="Z398" s="1968"/>
      <c r="AA398" s="1968"/>
      <c r="AB398" s="459"/>
      <c r="AC398" s="459"/>
      <c r="AD398" s="462" t="s">
        <v>736</v>
      </c>
      <c r="AE398" s="1967" t="s">
        <v>558</v>
      </c>
      <c r="AF398" s="1967"/>
      <c r="AG398" s="1967"/>
      <c r="AH398" s="1967"/>
      <c r="AI398" s="1967"/>
      <c r="AJ398" s="462" t="s">
        <v>737</v>
      </c>
      <c r="AK398" s="459"/>
    </row>
    <row r="399" spans="1:39" ht="18" customHeight="1">
      <c r="A399" s="1029"/>
      <c r="B399" s="476"/>
      <c r="C399" s="1056" t="s">
        <v>1737</v>
      </c>
      <c r="D399" s="433" t="s">
        <v>2206</v>
      </c>
      <c r="E399" s="980"/>
      <c r="F399" s="980"/>
      <c r="G399" s="980"/>
      <c r="H399" s="980"/>
      <c r="I399" s="980"/>
      <c r="J399" s="980"/>
      <c r="K399" s="980"/>
      <c r="L399" s="980"/>
      <c r="M399" s="980"/>
      <c r="N399" s="980"/>
      <c r="O399" s="980"/>
      <c r="P399" s="980"/>
      <c r="Q399" s="980"/>
      <c r="R399" s="980"/>
      <c r="S399" s="980"/>
      <c r="T399" s="980"/>
      <c r="U399" s="980"/>
      <c r="V399" s="980"/>
      <c r="W399" s="980"/>
      <c r="X399" s="980"/>
      <c r="Y399" s="980"/>
      <c r="Z399" s="980"/>
      <c r="AA399" s="980"/>
      <c r="AB399" s="459"/>
      <c r="AC399" s="459"/>
      <c r="AD399" s="462" t="s">
        <v>736</v>
      </c>
      <c r="AE399" s="1967" t="s">
        <v>558</v>
      </c>
      <c r="AF399" s="1967"/>
      <c r="AG399" s="1967"/>
      <c r="AH399" s="1967"/>
      <c r="AI399" s="1967"/>
      <c r="AJ399" s="462" t="s">
        <v>737</v>
      </c>
      <c r="AK399" s="459"/>
    </row>
    <row r="400" spans="1:39" ht="18" customHeight="1">
      <c r="A400" s="1069"/>
      <c r="B400" s="474"/>
      <c r="C400" s="1070" t="s">
        <v>1738</v>
      </c>
      <c r="D400" s="433" t="s">
        <v>2105</v>
      </c>
      <c r="E400" s="459"/>
      <c r="F400" s="459"/>
      <c r="G400" s="459"/>
      <c r="H400" s="459"/>
      <c r="I400" s="459"/>
      <c r="J400" s="459"/>
      <c r="K400" s="459"/>
      <c r="L400" s="459"/>
      <c r="M400" s="459"/>
      <c r="N400" s="459"/>
      <c r="O400" s="459"/>
      <c r="P400" s="459"/>
      <c r="Q400" s="459"/>
      <c r="R400" s="459"/>
      <c r="S400" s="459"/>
      <c r="T400" s="459"/>
      <c r="U400" s="459"/>
      <c r="V400" s="459"/>
      <c r="W400" s="459"/>
      <c r="X400" s="459"/>
      <c r="Y400" s="459"/>
      <c r="Z400" s="459"/>
      <c r="AA400" s="459"/>
      <c r="AB400" s="459"/>
      <c r="AC400" s="459"/>
      <c r="AD400" s="462" t="s">
        <v>736</v>
      </c>
      <c r="AE400" s="1967" t="s">
        <v>558</v>
      </c>
      <c r="AF400" s="1967"/>
      <c r="AG400" s="1967"/>
      <c r="AH400" s="1967"/>
      <c r="AI400" s="1967"/>
      <c r="AJ400" s="462" t="s">
        <v>737</v>
      </c>
      <c r="AK400" s="459"/>
    </row>
    <row r="401" spans="1:39" ht="24" customHeight="1">
      <c r="A401" s="1029"/>
      <c r="B401" s="474"/>
      <c r="C401" s="1086" t="s">
        <v>1812</v>
      </c>
      <c r="D401" s="1968" t="s">
        <v>2312</v>
      </c>
      <c r="E401" s="1968"/>
      <c r="F401" s="1968"/>
      <c r="G401" s="1968"/>
      <c r="H401" s="1968"/>
      <c r="I401" s="1968"/>
      <c r="J401" s="1968"/>
      <c r="K401" s="1968"/>
      <c r="L401" s="1968"/>
      <c r="M401" s="1968"/>
      <c r="N401" s="1968"/>
      <c r="O401" s="1968"/>
      <c r="P401" s="1968"/>
      <c r="Q401" s="1968"/>
      <c r="R401" s="1968"/>
      <c r="S401" s="1968"/>
      <c r="T401" s="1968"/>
      <c r="U401" s="1968"/>
      <c r="V401" s="1968"/>
      <c r="W401" s="1968"/>
      <c r="X401" s="1968"/>
      <c r="Y401" s="1968"/>
      <c r="Z401" s="1968"/>
      <c r="AA401" s="1968"/>
      <c r="AB401" s="459"/>
      <c r="AC401" s="459"/>
      <c r="AD401" s="462" t="s">
        <v>736</v>
      </c>
      <c r="AE401" s="1967" t="s">
        <v>558</v>
      </c>
      <c r="AF401" s="1967"/>
      <c r="AG401" s="1967"/>
      <c r="AH401" s="1967"/>
      <c r="AI401" s="1967"/>
      <c r="AJ401" s="462" t="s">
        <v>737</v>
      </c>
      <c r="AK401" s="459"/>
    </row>
    <row r="402" spans="1:39" s="351" customFormat="1" ht="20.100000000000001" customHeight="1">
      <c r="C402" s="349"/>
      <c r="D402" s="349"/>
      <c r="E402" s="349"/>
      <c r="F402" s="349"/>
      <c r="G402" s="349"/>
      <c r="H402" s="349"/>
      <c r="I402" s="349"/>
      <c r="J402" s="349"/>
      <c r="K402" s="349"/>
      <c r="L402" s="349"/>
      <c r="M402" s="349"/>
      <c r="N402" s="349"/>
      <c r="O402" s="349"/>
      <c r="P402" s="349"/>
      <c r="Q402" s="349"/>
      <c r="R402" s="349"/>
      <c r="S402" s="349"/>
      <c r="T402" s="349"/>
      <c r="U402" s="349"/>
      <c r="V402" s="349"/>
      <c r="W402" s="349"/>
      <c r="X402" s="349"/>
      <c r="Y402" s="349"/>
      <c r="Z402" s="349"/>
      <c r="AA402" s="349"/>
      <c r="AB402" s="349" t="str">
        <f>表紙!D28</f>
        <v>　　　　　　保育所（園）　   　</v>
      </c>
      <c r="AC402" s="349"/>
      <c r="AD402" s="349"/>
      <c r="AE402" s="349"/>
      <c r="AF402" s="349"/>
      <c r="AG402" s="349"/>
      <c r="AH402" s="349"/>
      <c r="AI402" s="349"/>
      <c r="AJ402" s="349"/>
      <c r="AK402" s="350"/>
      <c r="AL402" s="378"/>
      <c r="AM402" s="378"/>
    </row>
    <row r="403" spans="1:39" s="1068" customFormat="1" ht="20.100000000000001" customHeight="1">
      <c r="A403" s="1088" t="s">
        <v>2272</v>
      </c>
      <c r="B403" s="569"/>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349"/>
      <c r="AA403" s="349"/>
      <c r="AB403" s="349"/>
      <c r="AC403" s="349"/>
      <c r="AD403" s="349"/>
      <c r="AE403" s="349"/>
      <c r="AF403" s="349"/>
      <c r="AG403" s="349"/>
      <c r="AH403" s="349"/>
      <c r="AI403" s="349"/>
      <c r="AJ403" s="349"/>
      <c r="AK403" s="378"/>
      <c r="AL403" s="378"/>
      <c r="AM403" s="378"/>
    </row>
    <row r="404" spans="1:39" s="360" customFormat="1" ht="20.100000000000001" customHeight="1">
      <c r="A404" s="1083"/>
      <c r="B404" s="2226" t="s">
        <v>2313</v>
      </c>
      <c r="C404" s="2227"/>
      <c r="D404" s="2227"/>
      <c r="E404" s="2227"/>
      <c r="F404" s="2227"/>
      <c r="G404" s="2227"/>
      <c r="H404" s="2227"/>
      <c r="I404" s="2227"/>
      <c r="J404" s="2227"/>
      <c r="K404" s="2228"/>
      <c r="L404" s="2226" t="s">
        <v>2316</v>
      </c>
      <c r="M404" s="2227"/>
      <c r="N404" s="2227"/>
      <c r="O404" s="2227"/>
      <c r="P404" s="2227"/>
      <c r="Q404" s="2227"/>
      <c r="R404" s="2227"/>
      <c r="S404" s="2227"/>
      <c r="T404" s="2227"/>
      <c r="U404" s="2227"/>
      <c r="V404" s="2227"/>
      <c r="W404" s="2227"/>
      <c r="X404" s="2227"/>
      <c r="Y404" s="2227"/>
      <c r="Z404" s="2227"/>
      <c r="AA404" s="2227"/>
      <c r="AB404" s="2227"/>
      <c r="AC404" s="2227"/>
      <c r="AD404" s="2227"/>
      <c r="AE404" s="2227"/>
      <c r="AF404" s="2227"/>
      <c r="AG404" s="2227"/>
      <c r="AH404" s="2227"/>
      <c r="AI404" s="2227"/>
      <c r="AJ404" s="2228"/>
      <c r="AL404" s="378"/>
      <c r="AM404" s="378"/>
    </row>
    <row r="405" spans="1:39" s="360" customFormat="1" ht="20.100000000000001" customHeight="1">
      <c r="A405" s="1083"/>
      <c r="B405" s="2253" t="s">
        <v>530</v>
      </c>
      <c r="C405" s="2254"/>
      <c r="D405" s="2254"/>
      <c r="E405" s="2254"/>
      <c r="F405" s="2254"/>
      <c r="G405" s="2254"/>
      <c r="H405" s="2254"/>
      <c r="I405" s="2254"/>
      <c r="J405" s="2254"/>
      <c r="K405" s="2255"/>
      <c r="L405" s="2481" t="s">
        <v>2314</v>
      </c>
      <c r="M405" s="2482"/>
      <c r="N405" s="2482"/>
      <c r="O405" s="2482"/>
      <c r="P405" s="2482"/>
      <c r="Q405" s="2482"/>
      <c r="R405" s="2482"/>
      <c r="S405" s="2482"/>
      <c r="T405" s="2482"/>
      <c r="U405" s="2482"/>
      <c r="V405" s="2482"/>
      <c r="W405" s="2482"/>
      <c r="X405" s="2482"/>
      <c r="Y405" s="2482"/>
      <c r="Z405" s="2482"/>
      <c r="AA405" s="2482"/>
      <c r="AB405" s="2482"/>
      <c r="AC405" s="2482"/>
      <c r="AD405" s="2482"/>
      <c r="AE405" s="2482"/>
      <c r="AF405" s="2482"/>
      <c r="AG405" s="2482"/>
      <c r="AH405" s="2482"/>
      <c r="AI405" s="2482"/>
      <c r="AJ405" s="2483"/>
      <c r="AL405" s="378"/>
      <c r="AM405" s="378"/>
    </row>
    <row r="406" spans="1:39" s="360" customFormat="1" ht="20.100000000000001" customHeight="1">
      <c r="A406" s="834"/>
      <c r="B406" s="421" t="s">
        <v>770</v>
      </c>
      <c r="C406" s="433"/>
      <c r="D406" s="1084"/>
      <c r="E406" s="1084"/>
      <c r="F406" s="1084"/>
      <c r="G406" s="1084"/>
      <c r="H406" s="1084"/>
      <c r="I406" s="1084"/>
      <c r="J406" s="1084"/>
      <c r="K406" s="1084"/>
      <c r="L406" s="819"/>
      <c r="M406" s="819"/>
      <c r="N406" s="819"/>
      <c r="O406" s="819"/>
      <c r="P406" s="819"/>
      <c r="Q406" s="819"/>
      <c r="R406" s="819"/>
      <c r="S406" s="819"/>
      <c r="T406" s="819"/>
      <c r="U406" s="819"/>
      <c r="V406" s="819"/>
      <c r="W406" s="390"/>
      <c r="X406" s="433"/>
      <c r="Y406" s="433"/>
      <c r="Z406" s="433"/>
      <c r="AA406" s="433"/>
      <c r="AB406" s="433"/>
      <c r="AC406" s="433"/>
      <c r="AD406" s="433"/>
      <c r="AE406" s="433"/>
      <c r="AF406" s="433"/>
      <c r="AG406" s="433"/>
      <c r="AH406" s="433"/>
      <c r="AI406" s="433"/>
      <c r="AJ406" s="433"/>
      <c r="AK406" s="352"/>
      <c r="AL406" s="378"/>
      <c r="AM406" s="378"/>
    </row>
    <row r="407" spans="1:39" s="351" customFormat="1" ht="20.100000000000001" customHeight="1">
      <c r="A407" s="783"/>
      <c r="B407" s="783"/>
      <c r="C407" s="1086" t="s">
        <v>2281</v>
      </c>
      <c r="D407" s="433" t="s">
        <v>2269</v>
      </c>
      <c r="E407" s="433"/>
      <c r="F407" s="459"/>
      <c r="G407" s="459"/>
      <c r="H407" s="459"/>
      <c r="I407" s="459"/>
      <c r="J407" s="459"/>
      <c r="K407" s="459"/>
      <c r="L407" s="459"/>
      <c r="M407" s="459"/>
      <c r="N407" s="459"/>
      <c r="O407" s="459"/>
      <c r="P407" s="459"/>
      <c r="Q407" s="459"/>
      <c r="R407" s="459"/>
      <c r="S407" s="459"/>
      <c r="T407" s="459"/>
      <c r="U407" s="459"/>
      <c r="V407" s="459"/>
      <c r="W407" s="459"/>
      <c r="X407" s="459"/>
      <c r="Y407" s="459"/>
      <c r="Z407" s="459"/>
      <c r="AA407" s="459"/>
      <c r="AB407" s="459"/>
      <c r="AC407" s="459"/>
      <c r="AD407" s="462" t="s">
        <v>736</v>
      </c>
      <c r="AE407" s="1967" t="s">
        <v>558</v>
      </c>
      <c r="AF407" s="1967"/>
      <c r="AG407" s="1967"/>
      <c r="AH407" s="1967"/>
      <c r="AI407" s="1967"/>
      <c r="AJ407" s="462" t="s">
        <v>737</v>
      </c>
      <c r="AK407" s="350"/>
      <c r="AL407" s="378"/>
      <c r="AM407" s="378"/>
    </row>
    <row r="408" spans="1:39" s="351" customFormat="1" ht="20.100000000000001" customHeight="1">
      <c r="A408" s="783"/>
      <c r="B408" s="783"/>
      <c r="C408" s="1086" t="s">
        <v>2284</v>
      </c>
      <c r="D408" s="433" t="s">
        <v>2270</v>
      </c>
      <c r="E408" s="433"/>
      <c r="F408" s="459"/>
      <c r="G408" s="459"/>
      <c r="H408" s="459"/>
      <c r="I408" s="459"/>
      <c r="J408" s="459"/>
      <c r="K408" s="459"/>
      <c r="L408" s="459"/>
      <c r="M408" s="459"/>
      <c r="N408" s="459"/>
      <c r="O408" s="459"/>
      <c r="P408" s="459"/>
      <c r="Q408" s="459"/>
      <c r="R408" s="459"/>
      <c r="S408" s="459"/>
      <c r="T408" s="459"/>
      <c r="U408" s="459"/>
      <c r="V408" s="459"/>
      <c r="W408" s="459"/>
      <c r="X408" s="459"/>
      <c r="Y408" s="459"/>
      <c r="Z408" s="459"/>
      <c r="AA408" s="459"/>
      <c r="AB408" s="459"/>
      <c r="AC408" s="459"/>
      <c r="AD408" s="462" t="s">
        <v>736</v>
      </c>
      <c r="AE408" s="1967" t="s">
        <v>558</v>
      </c>
      <c r="AF408" s="1967"/>
      <c r="AG408" s="1967"/>
      <c r="AH408" s="1967"/>
      <c r="AI408" s="1967"/>
      <c r="AJ408" s="462" t="s">
        <v>737</v>
      </c>
      <c r="AK408" s="350"/>
      <c r="AL408" s="378"/>
      <c r="AM408" s="378"/>
    </row>
    <row r="409" spans="1:39" s="351" customFormat="1" ht="20.100000000000001" customHeight="1">
      <c r="A409" s="783"/>
      <c r="B409" s="783"/>
      <c r="C409" s="1086" t="s">
        <v>2285</v>
      </c>
      <c r="D409" s="433" t="s">
        <v>2271</v>
      </c>
      <c r="E409" s="433"/>
      <c r="F409" s="459"/>
      <c r="G409" s="459"/>
      <c r="H409" s="459"/>
      <c r="I409" s="459"/>
      <c r="J409" s="459"/>
      <c r="K409" s="459"/>
      <c r="L409" s="459"/>
      <c r="M409" s="459"/>
      <c r="N409" s="459"/>
      <c r="O409" s="459"/>
      <c r="P409" s="459"/>
      <c r="Q409" s="459"/>
      <c r="R409" s="459"/>
      <c r="S409" s="459"/>
      <c r="T409" s="459"/>
      <c r="U409" s="459"/>
      <c r="V409" s="459"/>
      <c r="W409" s="459"/>
      <c r="X409" s="459"/>
      <c r="Y409" s="459"/>
      <c r="Z409" s="459"/>
      <c r="AA409" s="459"/>
      <c r="AB409" s="459"/>
      <c r="AC409" s="459"/>
      <c r="AD409" s="462" t="s">
        <v>736</v>
      </c>
      <c r="AE409" s="1967" t="s">
        <v>558</v>
      </c>
      <c r="AF409" s="1967"/>
      <c r="AG409" s="1967"/>
      <c r="AH409" s="1967"/>
      <c r="AI409" s="1967"/>
      <c r="AJ409" s="462" t="s">
        <v>737</v>
      </c>
      <c r="AK409" s="350"/>
      <c r="AL409" s="378"/>
      <c r="AM409" s="378"/>
    </row>
    <row r="410" spans="1:39" s="1068" customFormat="1" ht="20.100000000000001" customHeight="1">
      <c r="A410" s="1088" t="s">
        <v>2279</v>
      </c>
      <c r="B410" s="421"/>
      <c r="C410" s="421"/>
      <c r="D410" s="421"/>
      <c r="E410" s="421"/>
      <c r="F410" s="421"/>
      <c r="G410" s="421"/>
      <c r="H410" s="421"/>
      <c r="I410" s="421"/>
      <c r="J410" s="421"/>
      <c r="K410" s="421"/>
      <c r="L410" s="421"/>
      <c r="M410" s="421"/>
      <c r="N410" s="421"/>
      <c r="O410" s="421"/>
      <c r="P410" s="421"/>
      <c r="Q410" s="421"/>
      <c r="R410" s="421"/>
      <c r="S410" s="421"/>
      <c r="T410" s="421"/>
      <c r="U410" s="421"/>
      <c r="V410" s="421"/>
      <c r="W410" s="421"/>
      <c r="X410" s="421"/>
      <c r="Y410" s="421"/>
      <c r="Z410" s="421"/>
      <c r="AA410" s="421"/>
      <c r="AB410" s="421"/>
      <c r="AC410" s="421"/>
      <c r="AD410" s="421"/>
      <c r="AE410" s="421"/>
      <c r="AF410" s="421"/>
      <c r="AG410" s="421"/>
      <c r="AH410" s="421"/>
      <c r="AI410" s="421"/>
      <c r="AJ410" s="421"/>
      <c r="AK410" s="378"/>
      <c r="AL410" s="378"/>
      <c r="AM410" s="378"/>
    </row>
    <row r="411" spans="1:39" s="360" customFormat="1" ht="20.100000000000001" customHeight="1">
      <c r="A411" s="1083"/>
      <c r="B411" s="2226" t="s">
        <v>2315</v>
      </c>
      <c r="C411" s="2227"/>
      <c r="D411" s="2227"/>
      <c r="E411" s="2227"/>
      <c r="F411" s="2227"/>
      <c r="G411" s="2227"/>
      <c r="H411" s="2227"/>
      <c r="I411" s="2227"/>
      <c r="J411" s="2227"/>
      <c r="K411" s="2228"/>
      <c r="L411" s="2226" t="s">
        <v>2317</v>
      </c>
      <c r="M411" s="2227"/>
      <c r="N411" s="2227"/>
      <c r="O411" s="2227"/>
      <c r="P411" s="2227"/>
      <c r="Q411" s="2227"/>
      <c r="R411" s="2227"/>
      <c r="S411" s="2227"/>
      <c r="T411" s="2227"/>
      <c r="U411" s="2227"/>
      <c r="V411" s="2227"/>
      <c r="W411" s="2227"/>
      <c r="X411" s="2227"/>
      <c r="Y411" s="2227"/>
      <c r="Z411" s="2227"/>
      <c r="AA411" s="2227"/>
      <c r="AB411" s="2227"/>
      <c r="AC411" s="2227"/>
      <c r="AD411" s="2227"/>
      <c r="AE411" s="2227"/>
      <c r="AF411" s="2227"/>
      <c r="AG411" s="2227"/>
      <c r="AH411" s="2227"/>
      <c r="AI411" s="2227"/>
      <c r="AJ411" s="2228"/>
      <c r="AL411" s="378"/>
      <c r="AM411" s="378"/>
    </row>
    <row r="412" spans="1:39" s="360" customFormat="1" ht="20.100000000000001" customHeight="1">
      <c r="A412" s="1083"/>
      <c r="B412" s="2253" t="s">
        <v>530</v>
      </c>
      <c r="C412" s="2254"/>
      <c r="D412" s="2254"/>
      <c r="E412" s="2254"/>
      <c r="F412" s="2254"/>
      <c r="G412" s="2254"/>
      <c r="H412" s="2254"/>
      <c r="I412" s="2254"/>
      <c r="J412" s="2254"/>
      <c r="K412" s="2255"/>
      <c r="L412" s="2481" t="s">
        <v>2314</v>
      </c>
      <c r="M412" s="2482"/>
      <c r="N412" s="2482"/>
      <c r="O412" s="2482"/>
      <c r="P412" s="2482"/>
      <c r="Q412" s="2482"/>
      <c r="R412" s="2482"/>
      <c r="S412" s="2482"/>
      <c r="T412" s="2482"/>
      <c r="U412" s="2482"/>
      <c r="V412" s="2482"/>
      <c r="W412" s="2482"/>
      <c r="X412" s="2482"/>
      <c r="Y412" s="2482"/>
      <c r="Z412" s="2482"/>
      <c r="AA412" s="2482"/>
      <c r="AB412" s="2482"/>
      <c r="AC412" s="2482"/>
      <c r="AD412" s="2482"/>
      <c r="AE412" s="2482"/>
      <c r="AF412" s="2482"/>
      <c r="AG412" s="2482"/>
      <c r="AH412" s="2482"/>
      <c r="AI412" s="2482"/>
      <c r="AJ412" s="2483"/>
      <c r="AL412" s="378"/>
      <c r="AM412" s="378"/>
    </row>
    <row r="413" spans="1:39" s="360" customFormat="1" ht="20.100000000000001" customHeight="1">
      <c r="A413" s="834"/>
      <c r="B413" s="421" t="s">
        <v>770</v>
      </c>
      <c r="C413" s="433"/>
      <c r="D413" s="1084"/>
      <c r="E413" s="1084"/>
      <c r="F413" s="1084"/>
      <c r="G413" s="1084"/>
      <c r="H413" s="1084"/>
      <c r="I413" s="1084"/>
      <c r="J413" s="1084"/>
      <c r="K413" s="1084"/>
      <c r="L413" s="819"/>
      <c r="M413" s="819"/>
      <c r="N413" s="819"/>
      <c r="O413" s="819"/>
      <c r="P413" s="819"/>
      <c r="Q413" s="819"/>
      <c r="R413" s="819"/>
      <c r="S413" s="819"/>
      <c r="T413" s="819"/>
      <c r="U413" s="819"/>
      <c r="V413" s="819"/>
      <c r="W413" s="390"/>
      <c r="X413" s="433"/>
      <c r="Y413" s="433"/>
      <c r="Z413" s="433"/>
      <c r="AA413" s="433"/>
      <c r="AB413" s="433"/>
      <c r="AC413" s="433"/>
      <c r="AD413" s="433"/>
      <c r="AE413" s="433"/>
      <c r="AF413" s="433"/>
      <c r="AG413" s="433"/>
      <c r="AH413" s="433"/>
      <c r="AI413" s="433"/>
      <c r="AJ413" s="433"/>
      <c r="AK413" s="352"/>
      <c r="AL413" s="378"/>
      <c r="AM413" s="378"/>
    </row>
    <row r="414" spans="1:39" s="360" customFormat="1" ht="20.100000000000001" customHeight="1">
      <c r="A414" s="834"/>
      <c r="B414" s="421"/>
      <c r="C414" s="433" t="s">
        <v>1634</v>
      </c>
      <c r="D414" s="433" t="s">
        <v>2280</v>
      </c>
      <c r="E414" s="1084"/>
      <c r="F414" s="1084"/>
      <c r="G414" s="1084"/>
      <c r="H414" s="1084"/>
      <c r="I414" s="1084"/>
      <c r="J414" s="1084"/>
      <c r="K414" s="1084"/>
      <c r="L414" s="819"/>
      <c r="M414" s="819"/>
      <c r="N414" s="819"/>
      <c r="O414" s="819"/>
      <c r="P414" s="819"/>
      <c r="Q414" s="819"/>
      <c r="R414" s="819"/>
      <c r="S414" s="819"/>
      <c r="T414" s="819"/>
      <c r="U414" s="819"/>
      <c r="V414" s="819"/>
      <c r="W414" s="390"/>
      <c r="X414" s="433"/>
      <c r="Y414" s="433"/>
      <c r="Z414" s="433"/>
      <c r="AA414" s="433"/>
      <c r="AB414" s="433"/>
      <c r="AC414" s="433"/>
      <c r="AD414" s="433"/>
      <c r="AE414" s="433"/>
      <c r="AF414" s="433"/>
      <c r="AG414" s="433"/>
      <c r="AH414" s="433"/>
      <c r="AI414" s="433"/>
      <c r="AJ414" s="433"/>
      <c r="AK414" s="352"/>
      <c r="AL414" s="378"/>
      <c r="AM414" s="378"/>
    </row>
    <row r="415" spans="1:39" s="360" customFormat="1" ht="20.100000000000001" customHeight="1">
      <c r="A415" s="834"/>
      <c r="B415" s="421"/>
      <c r="C415" s="433"/>
      <c r="D415" s="433" t="s">
        <v>2282</v>
      </c>
      <c r="E415" s="1084"/>
      <c r="F415" s="1084"/>
      <c r="G415" s="1084"/>
      <c r="H415" s="1084"/>
      <c r="I415" s="1084"/>
      <c r="J415" s="1084"/>
      <c r="K415" s="1084"/>
      <c r="L415" s="819"/>
      <c r="M415" s="819"/>
      <c r="N415" s="819"/>
      <c r="O415" s="819"/>
      <c r="P415" s="819"/>
      <c r="Q415" s="819"/>
      <c r="R415" s="819"/>
      <c r="S415" s="819"/>
      <c r="T415" s="819"/>
      <c r="U415" s="819"/>
      <c r="V415" s="819"/>
      <c r="W415" s="390"/>
      <c r="X415" s="433"/>
      <c r="Y415" s="433"/>
      <c r="Z415" s="433"/>
      <c r="AA415" s="433"/>
      <c r="AB415" s="433"/>
      <c r="AC415" s="433"/>
      <c r="AD415" s="433"/>
      <c r="AE415" s="433"/>
      <c r="AF415" s="433"/>
      <c r="AG415" s="433"/>
      <c r="AH415" s="433"/>
      <c r="AI415" s="433"/>
      <c r="AJ415" s="433"/>
      <c r="AK415" s="352"/>
      <c r="AL415" s="378"/>
      <c r="AM415" s="378"/>
    </row>
    <row r="416" spans="1:39" s="351" customFormat="1" ht="20.100000000000001" customHeight="1">
      <c r="A416" s="783"/>
      <c r="B416" s="783"/>
      <c r="C416" s="1086"/>
      <c r="D416" s="433" t="s">
        <v>2273</v>
      </c>
      <c r="E416" s="433"/>
      <c r="F416" s="459"/>
      <c r="G416" s="459"/>
      <c r="H416" s="459"/>
      <c r="I416" s="459"/>
      <c r="J416" s="459"/>
      <c r="K416" s="459"/>
      <c r="L416" s="459"/>
      <c r="M416" s="459"/>
      <c r="N416" s="459"/>
      <c r="O416" s="459"/>
      <c r="P416" s="459"/>
      <c r="Q416" s="459"/>
      <c r="R416" s="459"/>
      <c r="S416" s="459"/>
      <c r="T416" s="459"/>
      <c r="U416" s="459"/>
      <c r="V416" s="459"/>
      <c r="W416" s="459"/>
      <c r="X416" s="459"/>
      <c r="Y416" s="459"/>
      <c r="Z416" s="459"/>
      <c r="AA416" s="459"/>
      <c r="AB416" s="459"/>
      <c r="AC416" s="459"/>
      <c r="AD416" s="462" t="s">
        <v>736</v>
      </c>
      <c r="AE416" s="1967" t="s">
        <v>558</v>
      </c>
      <c r="AF416" s="1967"/>
      <c r="AG416" s="1967"/>
      <c r="AH416" s="1967"/>
      <c r="AI416" s="1967"/>
      <c r="AJ416" s="462" t="s">
        <v>737</v>
      </c>
      <c r="AK416" s="350"/>
      <c r="AL416" s="378"/>
      <c r="AM416" s="378"/>
    </row>
    <row r="417" spans="1:39" s="351" customFormat="1" ht="20.100000000000001" customHeight="1">
      <c r="A417" s="783"/>
      <c r="B417" s="783"/>
      <c r="C417" s="1086"/>
      <c r="D417" s="433" t="s">
        <v>2274</v>
      </c>
      <c r="E417" s="433"/>
      <c r="F417" s="459"/>
      <c r="G417" s="459"/>
      <c r="H417" s="459"/>
      <c r="I417" s="459"/>
      <c r="J417" s="459"/>
      <c r="K417" s="459"/>
      <c r="L417" s="459"/>
      <c r="M417" s="459"/>
      <c r="N417" s="459"/>
      <c r="O417" s="459"/>
      <c r="P417" s="459"/>
      <c r="Q417" s="459"/>
      <c r="R417" s="459"/>
      <c r="S417" s="459"/>
      <c r="T417" s="459"/>
      <c r="U417" s="459"/>
      <c r="V417" s="459"/>
      <c r="W417" s="459"/>
      <c r="X417" s="459"/>
      <c r="Y417" s="459"/>
      <c r="Z417" s="459"/>
      <c r="AA417" s="459"/>
      <c r="AB417" s="459"/>
      <c r="AC417" s="459"/>
      <c r="AD417" s="462" t="s">
        <v>736</v>
      </c>
      <c r="AE417" s="1967" t="s">
        <v>558</v>
      </c>
      <c r="AF417" s="1967"/>
      <c r="AG417" s="1967"/>
      <c r="AH417" s="1967"/>
      <c r="AI417" s="1967"/>
      <c r="AJ417" s="462" t="s">
        <v>737</v>
      </c>
      <c r="AK417" s="350"/>
      <c r="AL417" s="378"/>
      <c r="AM417" s="378"/>
    </row>
    <row r="418" spans="1:39" s="351" customFormat="1" ht="20.100000000000001" customHeight="1">
      <c r="A418" s="783"/>
      <c r="B418" s="783"/>
      <c r="C418" s="1086"/>
      <c r="D418" s="433" t="s">
        <v>2275</v>
      </c>
      <c r="E418" s="433"/>
      <c r="F418" s="459"/>
      <c r="G418" s="459"/>
      <c r="H418" s="459"/>
      <c r="I418" s="459"/>
      <c r="J418" s="459"/>
      <c r="K418" s="459"/>
      <c r="L418" s="459"/>
      <c r="M418" s="459"/>
      <c r="N418" s="459"/>
      <c r="O418" s="459"/>
      <c r="P418" s="459"/>
      <c r="Q418" s="459"/>
      <c r="R418" s="459"/>
      <c r="S418" s="459"/>
      <c r="T418" s="459"/>
      <c r="U418" s="459"/>
      <c r="V418" s="459"/>
      <c r="W418" s="459"/>
      <c r="X418" s="459"/>
      <c r="Y418" s="459"/>
      <c r="Z418" s="459"/>
      <c r="AA418" s="459"/>
      <c r="AB418" s="459"/>
      <c r="AC418" s="459"/>
      <c r="AD418" s="462" t="s">
        <v>736</v>
      </c>
      <c r="AE418" s="1967" t="s">
        <v>558</v>
      </c>
      <c r="AF418" s="1967"/>
      <c r="AG418" s="1967"/>
      <c r="AH418" s="1967"/>
      <c r="AI418" s="1967"/>
      <c r="AJ418" s="462" t="s">
        <v>737</v>
      </c>
      <c r="AK418" s="350"/>
      <c r="AL418" s="378"/>
      <c r="AM418" s="378"/>
    </row>
    <row r="419" spans="1:39" s="360" customFormat="1" ht="20.100000000000001" customHeight="1">
      <c r="A419" s="834"/>
      <c r="B419" s="421"/>
      <c r="C419" s="433"/>
      <c r="D419" s="433" t="s">
        <v>2283</v>
      </c>
      <c r="E419" s="1084"/>
      <c r="F419" s="1084"/>
      <c r="G419" s="1084"/>
      <c r="H419" s="1084"/>
      <c r="I419" s="1084"/>
      <c r="J419" s="1084"/>
      <c r="K419" s="1084"/>
      <c r="L419" s="819"/>
      <c r="M419" s="819"/>
      <c r="N419" s="819"/>
      <c r="O419" s="819"/>
      <c r="P419" s="819"/>
      <c r="Q419" s="819"/>
      <c r="R419" s="819"/>
      <c r="S419" s="819"/>
      <c r="T419" s="819"/>
      <c r="U419" s="819"/>
      <c r="V419" s="819"/>
      <c r="W419" s="390"/>
      <c r="X419" s="433"/>
      <c r="Y419" s="433"/>
      <c r="Z419" s="433"/>
      <c r="AA419" s="433"/>
      <c r="AB419" s="433"/>
      <c r="AC419" s="433"/>
      <c r="AD419" s="433"/>
      <c r="AE419" s="433"/>
      <c r="AF419" s="433"/>
      <c r="AG419" s="433"/>
      <c r="AH419" s="433"/>
      <c r="AI419" s="433"/>
      <c r="AJ419" s="433"/>
      <c r="AK419" s="352"/>
      <c r="AL419" s="378"/>
      <c r="AM419" s="378"/>
    </row>
    <row r="420" spans="1:39" s="351" customFormat="1" ht="20.100000000000001" customHeight="1">
      <c r="A420" s="783"/>
      <c r="B420" s="783"/>
      <c r="C420" s="1086"/>
      <c r="D420" s="433" t="s">
        <v>2278</v>
      </c>
      <c r="E420" s="433"/>
      <c r="F420" s="459"/>
      <c r="G420" s="459"/>
      <c r="H420" s="459"/>
      <c r="I420" s="459"/>
      <c r="J420" s="459"/>
      <c r="K420" s="459"/>
      <c r="L420" s="459"/>
      <c r="M420" s="459"/>
      <c r="N420" s="459"/>
      <c r="O420" s="459"/>
      <c r="P420" s="459"/>
      <c r="Q420" s="459"/>
      <c r="R420" s="459"/>
      <c r="S420" s="459"/>
      <c r="T420" s="459"/>
      <c r="U420" s="459"/>
      <c r="V420" s="459"/>
      <c r="W420" s="459"/>
      <c r="X420" s="459"/>
      <c r="Y420" s="459"/>
      <c r="Z420" s="459"/>
      <c r="AA420" s="459"/>
      <c r="AB420" s="459"/>
      <c r="AC420" s="459"/>
      <c r="AD420" s="462" t="s">
        <v>736</v>
      </c>
      <c r="AE420" s="1967" t="s">
        <v>558</v>
      </c>
      <c r="AF420" s="1967"/>
      <c r="AG420" s="1967"/>
      <c r="AH420" s="1967"/>
      <c r="AI420" s="1967"/>
      <c r="AJ420" s="462" t="s">
        <v>737</v>
      </c>
      <c r="AK420" s="350"/>
      <c r="AL420" s="378"/>
      <c r="AM420" s="378"/>
    </row>
    <row r="421" spans="1:39" s="351" customFormat="1" ht="20.100000000000001" customHeight="1">
      <c r="A421" s="783"/>
      <c r="B421" s="783"/>
      <c r="C421" s="1086"/>
      <c r="D421" s="433" t="s">
        <v>2276</v>
      </c>
      <c r="E421" s="433"/>
      <c r="F421" s="459"/>
      <c r="G421" s="459"/>
      <c r="H421" s="459"/>
      <c r="I421" s="459"/>
      <c r="J421" s="459"/>
      <c r="K421" s="459"/>
      <c r="L421" s="459"/>
      <c r="M421" s="459"/>
      <c r="N421" s="459"/>
      <c r="O421" s="459"/>
      <c r="P421" s="459"/>
      <c r="Q421" s="459"/>
      <c r="R421" s="459"/>
      <c r="S421" s="459"/>
      <c r="T421" s="459"/>
      <c r="U421" s="459"/>
      <c r="V421" s="459"/>
      <c r="W421" s="459"/>
      <c r="X421" s="459"/>
      <c r="Y421" s="459"/>
      <c r="Z421" s="459"/>
      <c r="AA421" s="459"/>
      <c r="AB421" s="459"/>
      <c r="AC421" s="459"/>
      <c r="AD421" s="462" t="s">
        <v>736</v>
      </c>
      <c r="AE421" s="1967" t="s">
        <v>558</v>
      </c>
      <c r="AF421" s="1967"/>
      <c r="AG421" s="1967"/>
      <c r="AH421" s="1967"/>
      <c r="AI421" s="1967"/>
      <c r="AJ421" s="462" t="s">
        <v>737</v>
      </c>
      <c r="AK421" s="350"/>
      <c r="AL421" s="378"/>
      <c r="AM421" s="378"/>
    </row>
    <row r="422" spans="1:39" s="351" customFormat="1" ht="20.100000000000001" customHeight="1">
      <c r="A422" s="783"/>
      <c r="B422" s="783"/>
      <c r="C422" s="1086"/>
      <c r="D422" s="433" t="s">
        <v>2277</v>
      </c>
      <c r="E422" s="433"/>
      <c r="F422" s="459"/>
      <c r="G422" s="459"/>
      <c r="H422" s="459"/>
      <c r="I422" s="459"/>
      <c r="J422" s="459"/>
      <c r="K422" s="459"/>
      <c r="L422" s="459"/>
      <c r="M422" s="459"/>
      <c r="N422" s="459"/>
      <c r="O422" s="459"/>
      <c r="P422" s="459"/>
      <c r="Q422" s="459"/>
      <c r="R422" s="459"/>
      <c r="S422" s="459"/>
      <c r="T422" s="459"/>
      <c r="U422" s="459"/>
      <c r="V422" s="459"/>
      <c r="W422" s="459"/>
      <c r="X422" s="459"/>
      <c r="Y422" s="459"/>
      <c r="Z422" s="459"/>
      <c r="AA422" s="459"/>
      <c r="AB422" s="459"/>
      <c r="AC422" s="459"/>
      <c r="AD422" s="462" t="s">
        <v>736</v>
      </c>
      <c r="AE422" s="1967" t="s">
        <v>558</v>
      </c>
      <c r="AF422" s="1967"/>
      <c r="AG422" s="1967"/>
      <c r="AH422" s="1967"/>
      <c r="AI422" s="1967"/>
      <c r="AJ422" s="462" t="s">
        <v>737</v>
      </c>
      <c r="AK422" s="350"/>
      <c r="AL422" s="378"/>
      <c r="AM422" s="378"/>
    </row>
    <row r="423" spans="1:39" s="351" customFormat="1" ht="20.100000000000001" customHeight="1">
      <c r="A423" s="783"/>
      <c r="B423" s="783"/>
      <c r="C423" s="1086" t="s">
        <v>2284</v>
      </c>
      <c r="D423" s="433" t="s">
        <v>2320</v>
      </c>
      <c r="E423" s="433"/>
      <c r="F423" s="459"/>
      <c r="G423" s="459"/>
      <c r="H423" s="459"/>
      <c r="I423" s="459"/>
      <c r="J423" s="459"/>
      <c r="K423" s="459"/>
      <c r="L423" s="459"/>
      <c r="M423" s="459"/>
      <c r="N423" s="459"/>
      <c r="O423" s="459"/>
      <c r="P423" s="459"/>
      <c r="Q423" s="459"/>
      <c r="R423" s="459"/>
      <c r="S423" s="459"/>
      <c r="T423" s="459"/>
      <c r="U423" s="459"/>
      <c r="V423" s="459"/>
      <c r="W423" s="459"/>
      <c r="X423" s="459"/>
      <c r="Y423" s="459"/>
      <c r="Z423" s="459"/>
      <c r="AA423" s="459"/>
      <c r="AB423" s="459"/>
      <c r="AC423" s="459"/>
      <c r="AD423" s="462" t="s">
        <v>736</v>
      </c>
      <c r="AE423" s="1967" t="s">
        <v>558</v>
      </c>
      <c r="AF423" s="1967"/>
      <c r="AG423" s="1967"/>
      <c r="AH423" s="1967"/>
      <c r="AI423" s="1967"/>
      <c r="AJ423" s="462" t="s">
        <v>737</v>
      </c>
      <c r="AK423" s="350"/>
      <c r="AL423" s="378"/>
      <c r="AM423" s="378"/>
    </row>
    <row r="424" spans="1:39" s="351" customFormat="1" ht="20.100000000000001" customHeight="1">
      <c r="A424" s="783"/>
      <c r="B424" s="783"/>
      <c r="C424" s="1086" t="s">
        <v>2285</v>
      </c>
      <c r="D424" s="433" t="s">
        <v>2319</v>
      </c>
      <c r="E424" s="433"/>
      <c r="F424" s="459"/>
      <c r="G424" s="459"/>
      <c r="H424" s="459"/>
      <c r="I424" s="459"/>
      <c r="J424" s="459"/>
      <c r="K424" s="459"/>
      <c r="L424" s="459"/>
      <c r="M424" s="459"/>
      <c r="N424" s="459"/>
      <c r="O424" s="459"/>
      <c r="P424" s="459"/>
      <c r="Q424" s="459"/>
      <c r="R424" s="459"/>
      <c r="S424" s="459"/>
      <c r="T424" s="459"/>
      <c r="U424" s="459"/>
      <c r="V424" s="459"/>
      <c r="W424" s="459"/>
      <c r="X424" s="459"/>
      <c r="Y424" s="459"/>
      <c r="Z424" s="459"/>
      <c r="AA424" s="459"/>
      <c r="AB424" s="459"/>
      <c r="AC424" s="459"/>
      <c r="AD424" s="462" t="s">
        <v>736</v>
      </c>
      <c r="AE424" s="1967" t="s">
        <v>558</v>
      </c>
      <c r="AF424" s="1967"/>
      <c r="AG424" s="1967"/>
      <c r="AH424" s="1967"/>
      <c r="AI424" s="1967"/>
      <c r="AJ424" s="462" t="s">
        <v>737</v>
      </c>
      <c r="AK424" s="350"/>
      <c r="AL424" s="378"/>
      <c r="AM424" s="378"/>
    </row>
    <row r="425" spans="1:39" s="440" customFormat="1" ht="20.100000000000001" customHeight="1">
      <c r="A425" s="1029"/>
      <c r="B425" s="352"/>
      <c r="C425" s="352"/>
      <c r="D425" s="352"/>
      <c r="E425" s="352"/>
      <c r="F425" s="352"/>
      <c r="G425" s="352"/>
      <c r="H425" s="352"/>
      <c r="I425" s="352"/>
      <c r="J425" s="1034"/>
      <c r="K425" s="1034"/>
      <c r="L425" s="1029"/>
      <c r="M425" s="352"/>
      <c r="N425" s="352"/>
      <c r="O425" s="352"/>
      <c r="P425" s="352"/>
      <c r="Q425" s="352"/>
      <c r="R425" s="1029"/>
      <c r="S425" s="1034"/>
      <c r="T425" s="1034"/>
      <c r="U425" s="1029"/>
      <c r="V425" s="352"/>
      <c r="W425" s="352"/>
      <c r="X425" s="352"/>
      <c r="Y425" s="352"/>
      <c r="Z425" s="352"/>
      <c r="AA425" s="352"/>
      <c r="AB425" s="2354" t="str">
        <f>表紙!D28</f>
        <v>　　　　　　保育所（園）　   　</v>
      </c>
      <c r="AC425" s="2354"/>
      <c r="AD425" s="2354"/>
      <c r="AE425" s="2354"/>
      <c r="AF425" s="2354"/>
      <c r="AG425" s="2354"/>
      <c r="AH425" s="2354"/>
      <c r="AI425" s="2354"/>
      <c r="AJ425" s="352"/>
      <c r="AK425" s="439"/>
      <c r="AL425" s="378"/>
      <c r="AM425" s="378"/>
    </row>
    <row r="426" spans="1:39" s="351" customFormat="1" ht="20.100000000000001" customHeight="1">
      <c r="A426" s="1058">
        <v>20</v>
      </c>
      <c r="B426" s="349" t="s">
        <v>2028</v>
      </c>
      <c r="C426" s="349"/>
      <c r="D426" s="349"/>
      <c r="E426" s="349"/>
      <c r="F426" s="349"/>
      <c r="G426" s="349"/>
      <c r="H426" s="349"/>
      <c r="I426" s="349"/>
      <c r="J426" s="349"/>
      <c r="K426" s="349"/>
      <c r="L426" s="349"/>
      <c r="M426" s="349"/>
      <c r="N426" s="349"/>
      <c r="O426" s="349"/>
      <c r="P426" s="349"/>
      <c r="Q426" s="349"/>
      <c r="R426" s="349"/>
      <c r="S426" s="349"/>
      <c r="T426" s="349"/>
      <c r="U426" s="349"/>
      <c r="V426" s="349"/>
      <c r="W426" s="349"/>
      <c r="X426" s="349"/>
      <c r="Y426" s="349"/>
      <c r="Z426" s="349"/>
      <c r="AA426" s="349"/>
      <c r="AB426" s="349"/>
      <c r="AC426" s="349"/>
      <c r="AD426" s="349"/>
      <c r="AE426" s="349"/>
      <c r="AF426" s="349"/>
      <c r="AG426" s="349"/>
      <c r="AH426" s="349"/>
      <c r="AI426" s="349"/>
      <c r="AJ426" s="349"/>
      <c r="AK426" s="350"/>
      <c r="AL426" s="378"/>
      <c r="AM426" s="378"/>
    </row>
    <row r="427" spans="1:39" s="351" customFormat="1" ht="20.100000000000001" customHeight="1">
      <c r="A427" s="759" t="s">
        <v>277</v>
      </c>
      <c r="B427" s="421" t="s">
        <v>2029</v>
      </c>
      <c r="C427" s="349"/>
      <c r="D427" s="349"/>
      <c r="E427" s="349"/>
      <c r="F427" s="349"/>
      <c r="G427" s="349"/>
      <c r="H427" s="349"/>
      <c r="I427" s="349"/>
      <c r="J427" s="349"/>
      <c r="K427" s="349"/>
      <c r="L427" s="349"/>
      <c r="M427" s="349"/>
      <c r="N427" s="349"/>
      <c r="O427" s="349"/>
      <c r="P427" s="349"/>
      <c r="Q427" s="349"/>
      <c r="R427" s="349"/>
      <c r="S427" s="349"/>
      <c r="T427" s="349"/>
      <c r="U427" s="349"/>
      <c r="V427" s="349"/>
      <c r="W427" s="349"/>
      <c r="X427" s="349"/>
      <c r="Y427" s="349"/>
      <c r="Z427" s="349"/>
      <c r="AA427" s="349"/>
      <c r="AB427" s="349"/>
      <c r="AC427" s="349"/>
      <c r="AD427" s="349"/>
      <c r="AE427" s="349"/>
      <c r="AF427" s="349"/>
      <c r="AG427" s="349"/>
      <c r="AH427" s="349"/>
      <c r="AI427" s="349"/>
      <c r="AJ427" s="349"/>
      <c r="AK427" s="360"/>
      <c r="AL427" s="378"/>
      <c r="AM427" s="378"/>
    </row>
    <row r="428" spans="1:39" s="360" customFormat="1" ht="20.100000000000001" customHeight="1">
      <c r="A428" s="1029"/>
      <c r="B428" s="353" t="s">
        <v>1067</v>
      </c>
      <c r="C428" s="354"/>
      <c r="D428" s="354"/>
      <c r="E428" s="354"/>
      <c r="F428" s="359"/>
      <c r="G428" s="353" t="s">
        <v>1068</v>
      </c>
      <c r="H428" s="354"/>
      <c r="I428" s="354"/>
      <c r="J428" s="354"/>
      <c r="K428" s="354"/>
      <c r="L428" s="354"/>
      <c r="M428" s="354"/>
      <c r="N428" s="354"/>
      <c r="O428" s="354"/>
      <c r="P428" s="354"/>
      <c r="Q428" s="354"/>
      <c r="R428" s="354"/>
      <c r="S428" s="354"/>
      <c r="T428" s="354"/>
      <c r="U428" s="354"/>
      <c r="V428" s="354"/>
      <c r="W428" s="354"/>
      <c r="X428" s="354"/>
      <c r="Y428" s="354"/>
      <c r="Z428" s="354"/>
      <c r="AA428" s="354"/>
      <c r="AB428" s="354"/>
      <c r="AC428" s="354"/>
      <c r="AD428" s="354"/>
      <c r="AE428" s="354"/>
      <c r="AF428" s="354"/>
      <c r="AG428" s="354"/>
      <c r="AH428" s="354"/>
      <c r="AI428" s="354"/>
      <c r="AJ428" s="359"/>
      <c r="AL428" s="378"/>
      <c r="AM428" s="378"/>
    </row>
    <row r="429" spans="1:39" s="360" customFormat="1" ht="20.100000000000001" customHeight="1">
      <c r="A429" s="1029"/>
      <c r="B429" s="2164" t="s">
        <v>1415</v>
      </c>
      <c r="C429" s="2165"/>
      <c r="D429" s="2165"/>
      <c r="E429" s="2165"/>
      <c r="F429" s="2166"/>
      <c r="G429" s="1969" t="s">
        <v>530</v>
      </c>
      <c r="H429" s="2176"/>
      <c r="I429" s="2176"/>
      <c r="J429" s="2176"/>
      <c r="K429" s="2176"/>
      <c r="L429" s="2313" t="s">
        <v>1416</v>
      </c>
      <c r="M429" s="2314"/>
      <c r="N429" s="2314"/>
      <c r="O429" s="2314"/>
      <c r="P429" s="2314"/>
      <c r="Q429" s="2314"/>
      <c r="R429" s="2314"/>
      <c r="S429" s="2314"/>
      <c r="T429" s="2314"/>
      <c r="U429" s="2314"/>
      <c r="V429" s="2314"/>
      <c r="W429" s="2314"/>
      <c r="X429" s="2314"/>
      <c r="Y429" s="2314"/>
      <c r="Z429" s="2314"/>
      <c r="AA429" s="2314"/>
      <c r="AB429" s="2314"/>
      <c r="AC429" s="2314"/>
      <c r="AD429" s="2314"/>
      <c r="AE429" s="2314"/>
      <c r="AF429" s="2314"/>
      <c r="AG429" s="2314"/>
      <c r="AH429" s="2314"/>
      <c r="AI429" s="2314"/>
      <c r="AJ429" s="2315"/>
      <c r="AL429" s="378"/>
      <c r="AM429" s="378"/>
    </row>
    <row r="430" spans="1:39" s="360" customFormat="1" ht="20.100000000000001" customHeight="1">
      <c r="A430" s="1029"/>
      <c r="B430" s="2063" t="s">
        <v>1069</v>
      </c>
      <c r="C430" s="2316"/>
      <c r="D430" s="2317"/>
      <c r="E430" s="2317"/>
      <c r="F430" s="2318"/>
      <c r="G430" s="2308" t="s">
        <v>1070</v>
      </c>
      <c r="H430" s="2309"/>
      <c r="I430" s="2309"/>
      <c r="J430" s="2310"/>
      <c r="K430" s="2311"/>
      <c r="L430" s="2308" t="s">
        <v>1070</v>
      </c>
      <c r="M430" s="2310"/>
      <c r="N430" s="2310"/>
      <c r="O430" s="2310"/>
      <c r="P430" s="2311"/>
      <c r="Q430" s="2308" t="s">
        <v>1070</v>
      </c>
      <c r="R430" s="2309"/>
      <c r="S430" s="2309"/>
      <c r="T430" s="2310"/>
      <c r="U430" s="2311"/>
      <c r="V430" s="2308" t="s">
        <v>1070</v>
      </c>
      <c r="W430" s="2309"/>
      <c r="X430" s="2309"/>
      <c r="Y430" s="2310"/>
      <c r="Z430" s="2311"/>
      <c r="AA430" s="2308" t="s">
        <v>1070</v>
      </c>
      <c r="AB430" s="2309"/>
      <c r="AC430" s="2309"/>
      <c r="AD430" s="2310"/>
      <c r="AE430" s="2311"/>
      <c r="AF430" s="2308" t="s">
        <v>1070</v>
      </c>
      <c r="AG430" s="2309"/>
      <c r="AH430" s="2309"/>
      <c r="AI430" s="2310"/>
      <c r="AJ430" s="2311"/>
      <c r="AL430" s="378"/>
      <c r="AM430" s="378"/>
    </row>
    <row r="431" spans="1:39" s="360" customFormat="1" ht="20.100000000000001" customHeight="1">
      <c r="A431" s="1029"/>
      <c r="B431" s="2064"/>
      <c r="C431" s="1005" t="s">
        <v>1071</v>
      </c>
      <c r="D431" s="997"/>
      <c r="E431" s="997"/>
      <c r="F431" s="998"/>
      <c r="G431" s="2107"/>
      <c r="H431" s="2312"/>
      <c r="I431" s="2312"/>
      <c r="J431" s="2312"/>
      <c r="K431" s="2312"/>
      <c r="L431" s="1969"/>
      <c r="M431" s="2176"/>
      <c r="N431" s="2176"/>
      <c r="O431" s="2176"/>
      <c r="P431" s="1970"/>
      <c r="Q431" s="1969"/>
      <c r="R431" s="2176"/>
      <c r="S431" s="2176"/>
      <c r="T431" s="2176"/>
      <c r="U431" s="1970"/>
      <c r="V431" s="1969"/>
      <c r="W431" s="2176"/>
      <c r="X431" s="2176"/>
      <c r="Y431" s="2176"/>
      <c r="Z431" s="1970"/>
      <c r="AA431" s="1969"/>
      <c r="AB431" s="2176"/>
      <c r="AC431" s="2176"/>
      <c r="AD431" s="2176"/>
      <c r="AE431" s="1970"/>
      <c r="AF431" s="1969"/>
      <c r="AG431" s="2176"/>
      <c r="AH431" s="2176"/>
      <c r="AI431" s="2176"/>
      <c r="AJ431" s="1970"/>
      <c r="AL431" s="378"/>
      <c r="AM431" s="378"/>
    </row>
    <row r="432" spans="1:39" s="360" customFormat="1" ht="20.100000000000001" customHeight="1">
      <c r="A432" s="1029"/>
      <c r="B432" s="2064"/>
      <c r="C432" s="1025" t="s">
        <v>1072</v>
      </c>
      <c r="D432" s="1026"/>
      <c r="E432" s="1026"/>
      <c r="F432" s="1027"/>
      <c r="G432" s="2043"/>
      <c r="H432" s="2043"/>
      <c r="I432" s="2043"/>
      <c r="J432" s="2043"/>
      <c r="K432" s="2043"/>
      <c r="L432" s="2043"/>
      <c r="M432" s="2043"/>
      <c r="N432" s="2043"/>
      <c r="O432" s="2043"/>
      <c r="P432" s="2043"/>
      <c r="Q432" s="2043"/>
      <c r="R432" s="2043"/>
      <c r="S432" s="2043"/>
      <c r="T432" s="2043"/>
      <c r="U432" s="2043"/>
      <c r="V432" s="2043"/>
      <c r="W432" s="2043"/>
      <c r="X432" s="2043"/>
      <c r="Y432" s="2043"/>
      <c r="Z432" s="2043"/>
      <c r="AA432" s="2043"/>
      <c r="AB432" s="2043"/>
      <c r="AC432" s="2043"/>
      <c r="AD432" s="2043"/>
      <c r="AE432" s="2043"/>
      <c r="AF432" s="2043"/>
      <c r="AG432" s="2043"/>
      <c r="AH432" s="2043"/>
      <c r="AI432" s="2043"/>
      <c r="AJ432" s="2043"/>
      <c r="AL432" s="378"/>
      <c r="AM432" s="378"/>
    </row>
    <row r="433" spans="1:39" s="360" customFormat="1" ht="20.100000000000001" customHeight="1">
      <c r="A433" s="1029"/>
      <c r="B433" s="2064"/>
      <c r="C433" s="1025" t="s">
        <v>1073</v>
      </c>
      <c r="D433" s="1026"/>
      <c r="E433" s="1026"/>
      <c r="F433" s="1027"/>
      <c r="G433" s="2043"/>
      <c r="H433" s="2043"/>
      <c r="I433" s="2043"/>
      <c r="J433" s="2043"/>
      <c r="K433" s="2043"/>
      <c r="L433" s="2043"/>
      <c r="M433" s="2043"/>
      <c r="N433" s="2043"/>
      <c r="O433" s="2043"/>
      <c r="P433" s="2043"/>
      <c r="Q433" s="2043"/>
      <c r="R433" s="2043"/>
      <c r="S433" s="2043"/>
      <c r="T433" s="2043"/>
      <c r="U433" s="2043"/>
      <c r="V433" s="2043"/>
      <c r="W433" s="2043"/>
      <c r="X433" s="2043"/>
      <c r="Y433" s="2043"/>
      <c r="Z433" s="2043"/>
      <c r="AA433" s="2043"/>
      <c r="AB433" s="2043"/>
      <c r="AC433" s="2043"/>
      <c r="AD433" s="2043"/>
      <c r="AE433" s="2043"/>
      <c r="AF433" s="2043"/>
      <c r="AG433" s="2043"/>
      <c r="AH433" s="2043"/>
      <c r="AI433" s="2043"/>
      <c r="AJ433" s="2043"/>
      <c r="AL433" s="378"/>
      <c r="AM433" s="378"/>
    </row>
    <row r="434" spans="1:39" s="360" customFormat="1" ht="20.100000000000001" customHeight="1">
      <c r="A434" s="1029"/>
      <c r="B434" s="2064"/>
      <c r="C434" s="1025" t="s">
        <v>1074</v>
      </c>
      <c r="D434" s="1026"/>
      <c r="E434" s="1026"/>
      <c r="F434" s="1027"/>
      <c r="G434" s="2043"/>
      <c r="H434" s="2043"/>
      <c r="I434" s="2043"/>
      <c r="J434" s="2043"/>
      <c r="K434" s="2043"/>
      <c r="L434" s="2043"/>
      <c r="M434" s="2043"/>
      <c r="N434" s="2043"/>
      <c r="O434" s="2043"/>
      <c r="P434" s="2043"/>
      <c r="Q434" s="2043"/>
      <c r="R434" s="2043"/>
      <c r="S434" s="2043"/>
      <c r="T434" s="2043"/>
      <c r="U434" s="2043"/>
      <c r="V434" s="2043"/>
      <c r="W434" s="2043"/>
      <c r="X434" s="2043"/>
      <c r="Y434" s="2043"/>
      <c r="Z434" s="2043"/>
      <c r="AA434" s="2043"/>
      <c r="AB434" s="2043"/>
      <c r="AC434" s="2043"/>
      <c r="AD434" s="2043"/>
      <c r="AE434" s="2043"/>
      <c r="AF434" s="2043"/>
      <c r="AG434" s="2043"/>
      <c r="AH434" s="2043"/>
      <c r="AI434" s="2043"/>
      <c r="AJ434" s="2043"/>
      <c r="AL434" s="378"/>
      <c r="AM434" s="378"/>
    </row>
    <row r="435" spans="1:39" s="360" customFormat="1" ht="20.100000000000001" customHeight="1">
      <c r="A435" s="1029"/>
      <c r="B435" s="2100"/>
      <c r="C435" s="1006" t="s">
        <v>1075</v>
      </c>
      <c r="D435" s="999"/>
      <c r="E435" s="999"/>
      <c r="F435" s="1000"/>
      <c r="G435" s="1984"/>
      <c r="H435" s="2325"/>
      <c r="I435" s="2325"/>
      <c r="J435" s="2325"/>
      <c r="K435" s="2325"/>
      <c r="L435" s="1984"/>
      <c r="M435" s="2325"/>
      <c r="N435" s="2325"/>
      <c r="O435" s="2325"/>
      <c r="P435" s="1985"/>
      <c r="Q435" s="2326"/>
      <c r="R435" s="2326"/>
      <c r="S435" s="2326"/>
      <c r="T435" s="2327"/>
      <c r="U435" s="2328"/>
      <c r="V435" s="1984"/>
      <c r="W435" s="2325"/>
      <c r="X435" s="2325"/>
      <c r="Y435" s="2325"/>
      <c r="Z435" s="1985"/>
      <c r="AA435" s="2325"/>
      <c r="AB435" s="2325"/>
      <c r="AC435" s="2325"/>
      <c r="AD435" s="2325"/>
      <c r="AE435" s="2325"/>
      <c r="AF435" s="1984"/>
      <c r="AG435" s="2325"/>
      <c r="AH435" s="2325"/>
      <c r="AI435" s="2325"/>
      <c r="AJ435" s="1985"/>
      <c r="AL435" s="378"/>
      <c r="AM435" s="378"/>
    </row>
    <row r="436" spans="1:39" s="360" customFormat="1" ht="20.100000000000001" customHeight="1">
      <c r="A436" s="1029"/>
      <c r="B436" s="1025" t="s">
        <v>1076</v>
      </c>
      <c r="C436" s="1009"/>
      <c r="D436" s="1009"/>
      <c r="E436" s="1009"/>
      <c r="F436" s="1010"/>
      <c r="G436" s="2319"/>
      <c r="H436" s="2320"/>
      <c r="I436" s="2320"/>
      <c r="J436" s="2320"/>
      <c r="K436" s="2320"/>
      <c r="L436" s="2319"/>
      <c r="M436" s="2320"/>
      <c r="N436" s="2320"/>
      <c r="O436" s="2320"/>
      <c r="P436" s="2321"/>
      <c r="Q436" s="2322"/>
      <c r="R436" s="2322"/>
      <c r="S436" s="2322"/>
      <c r="T436" s="2323"/>
      <c r="U436" s="2324"/>
      <c r="V436" s="2319"/>
      <c r="W436" s="2320"/>
      <c r="X436" s="2320"/>
      <c r="Y436" s="2320"/>
      <c r="Z436" s="2321"/>
      <c r="AA436" s="2320"/>
      <c r="AB436" s="2320"/>
      <c r="AC436" s="2320"/>
      <c r="AD436" s="2320"/>
      <c r="AE436" s="2320"/>
      <c r="AF436" s="2319"/>
      <c r="AG436" s="2320"/>
      <c r="AH436" s="2320"/>
      <c r="AI436" s="2320"/>
      <c r="AJ436" s="2321"/>
      <c r="AL436" s="378"/>
      <c r="AM436" s="378"/>
    </row>
    <row r="437" spans="1:39" s="1064" customFormat="1" ht="14.1" customHeight="1">
      <c r="A437" s="763"/>
      <c r="B437" s="390" t="s">
        <v>1077</v>
      </c>
      <c r="C437" s="474"/>
      <c r="D437" s="474"/>
      <c r="E437" s="474"/>
      <c r="F437" s="474"/>
      <c r="G437" s="455"/>
      <c r="H437" s="455"/>
      <c r="I437" s="455"/>
      <c r="J437" s="455"/>
      <c r="K437" s="455"/>
      <c r="L437" s="455"/>
      <c r="M437" s="455"/>
      <c r="N437" s="455"/>
      <c r="O437" s="455"/>
      <c r="P437" s="455"/>
      <c r="Q437" s="455"/>
      <c r="R437" s="455"/>
      <c r="S437" s="455"/>
      <c r="T437" s="455"/>
      <c r="U437" s="455"/>
      <c r="V437" s="455"/>
      <c r="W437" s="455"/>
      <c r="X437" s="455"/>
      <c r="Y437" s="479"/>
      <c r="Z437" s="416"/>
      <c r="AA437" s="416"/>
      <c r="AB437" s="416"/>
      <c r="AC437" s="416"/>
      <c r="AD437" s="416"/>
      <c r="AE437" s="416"/>
      <c r="AF437" s="416"/>
      <c r="AG437" s="416"/>
      <c r="AH437" s="416"/>
      <c r="AI437" s="416"/>
      <c r="AJ437" s="416"/>
      <c r="AK437" s="378"/>
      <c r="AL437" s="378"/>
      <c r="AM437" s="378"/>
    </row>
    <row r="438" spans="1:39" s="360" customFormat="1" ht="14.1" customHeight="1">
      <c r="A438" s="1029"/>
      <c r="B438" s="378"/>
      <c r="C438" s="352"/>
      <c r="D438" s="352"/>
      <c r="E438" s="352"/>
      <c r="F438" s="352"/>
      <c r="G438" s="352"/>
      <c r="H438" s="352"/>
      <c r="I438" s="352"/>
      <c r="J438" s="352"/>
      <c r="K438" s="352"/>
      <c r="L438" s="352"/>
      <c r="M438" s="352"/>
      <c r="N438" s="352"/>
      <c r="O438" s="352"/>
      <c r="P438" s="352"/>
      <c r="Q438" s="352"/>
      <c r="R438" s="352"/>
      <c r="S438" s="352"/>
      <c r="T438" s="352"/>
      <c r="U438" s="352"/>
      <c r="V438" s="352"/>
      <c r="W438" s="352"/>
      <c r="X438" s="352"/>
      <c r="Y438" s="352"/>
      <c r="Z438" s="352"/>
      <c r="AA438" s="352"/>
      <c r="AB438" s="352"/>
      <c r="AC438" s="352"/>
      <c r="AD438" s="352"/>
      <c r="AE438" s="352"/>
      <c r="AF438" s="352"/>
      <c r="AG438" s="352"/>
      <c r="AH438" s="352"/>
      <c r="AI438" s="352"/>
      <c r="AJ438" s="352"/>
      <c r="AK438" s="352"/>
      <c r="AL438" s="378"/>
      <c r="AM438" s="378"/>
    </row>
    <row r="439" spans="1:39" ht="20.100000000000001" customHeight="1">
      <c r="B439" s="1028" t="s">
        <v>770</v>
      </c>
    </row>
    <row r="440" spans="1:39" ht="15.9" customHeight="1">
      <c r="B440" s="1028"/>
      <c r="C440" s="848" t="s">
        <v>771</v>
      </c>
      <c r="D440" s="1968" t="s">
        <v>1777</v>
      </c>
      <c r="E440" s="1968"/>
      <c r="F440" s="1968"/>
      <c r="G440" s="1968"/>
      <c r="H440" s="1968"/>
      <c r="I440" s="1968"/>
      <c r="J440" s="1968"/>
      <c r="K440" s="1968"/>
      <c r="L440" s="1968"/>
      <c r="M440" s="1968"/>
      <c r="N440" s="1968"/>
      <c r="O440" s="1968"/>
      <c r="P440" s="1968"/>
      <c r="Q440" s="1968"/>
      <c r="R440" s="1968"/>
      <c r="S440" s="1968"/>
      <c r="T440" s="1968"/>
      <c r="U440" s="1968"/>
      <c r="V440" s="1968"/>
      <c r="W440" s="1968"/>
      <c r="X440" s="1968"/>
      <c r="Y440" s="1968"/>
      <c r="Z440" s="1968"/>
      <c r="AA440" s="1968"/>
      <c r="AB440" s="433"/>
      <c r="AC440" s="433"/>
      <c r="AD440" s="1059" t="s">
        <v>736</v>
      </c>
      <c r="AE440" s="1981" t="s">
        <v>558</v>
      </c>
      <c r="AF440" s="1981"/>
      <c r="AG440" s="1981"/>
      <c r="AH440" s="1981"/>
      <c r="AI440" s="1981"/>
      <c r="AJ440" s="1059" t="s">
        <v>737</v>
      </c>
      <c r="AK440" s="480"/>
    </row>
    <row r="441" spans="1:39" ht="15.9" customHeight="1">
      <c r="B441" s="461"/>
      <c r="C441" s="848"/>
      <c r="D441" s="433" t="s">
        <v>2110</v>
      </c>
      <c r="E441" s="980"/>
      <c r="F441" s="980"/>
      <c r="G441" s="980"/>
      <c r="H441" s="980"/>
      <c r="I441" s="980"/>
      <c r="J441" s="980"/>
      <c r="K441" s="980"/>
      <c r="L441" s="980"/>
      <c r="M441" s="980"/>
      <c r="N441" s="980"/>
      <c r="O441" s="980"/>
      <c r="P441" s="980"/>
      <c r="Q441" s="980"/>
      <c r="R441" s="980"/>
      <c r="S441" s="980"/>
      <c r="T441" s="980"/>
      <c r="U441" s="980"/>
      <c r="V441" s="980"/>
      <c r="W441" s="980"/>
      <c r="X441" s="980"/>
      <c r="Y441" s="980"/>
      <c r="Z441" s="980"/>
      <c r="AA441" s="980"/>
      <c r="AB441" s="433"/>
      <c r="AC441" s="433"/>
      <c r="AD441" s="1059" t="s">
        <v>736</v>
      </c>
      <c r="AE441" s="1981" t="s">
        <v>558</v>
      </c>
      <c r="AF441" s="1981"/>
      <c r="AG441" s="1981"/>
      <c r="AH441" s="1981"/>
      <c r="AI441" s="1981"/>
      <c r="AJ441" s="1059" t="s">
        <v>737</v>
      </c>
      <c r="AK441" s="480"/>
    </row>
    <row r="442" spans="1:39" ht="15.9" customHeight="1">
      <c r="B442" s="461"/>
      <c r="C442" s="848" t="s">
        <v>775</v>
      </c>
      <c r="D442" s="433" t="s">
        <v>1763</v>
      </c>
      <c r="E442" s="433"/>
      <c r="F442" s="433"/>
      <c r="G442" s="433"/>
      <c r="H442" s="433"/>
      <c r="I442" s="433"/>
      <c r="J442" s="433"/>
      <c r="K442" s="433"/>
      <c r="L442" s="433"/>
      <c r="M442" s="433"/>
      <c r="N442" s="433"/>
      <c r="O442" s="433"/>
      <c r="P442" s="433"/>
      <c r="Q442" s="433"/>
      <c r="R442" s="433"/>
      <c r="S442" s="433"/>
      <c r="T442" s="433"/>
      <c r="U442" s="433"/>
      <c r="V442" s="433"/>
      <c r="W442" s="433"/>
      <c r="X442" s="433"/>
      <c r="Y442" s="433"/>
      <c r="Z442" s="433"/>
      <c r="AA442" s="433"/>
      <c r="AB442" s="459"/>
      <c r="AC442" s="459"/>
      <c r="AD442" s="1059" t="s">
        <v>736</v>
      </c>
      <c r="AE442" s="1981" t="s">
        <v>558</v>
      </c>
      <c r="AF442" s="1981"/>
      <c r="AG442" s="1981"/>
      <c r="AH442" s="1981"/>
      <c r="AI442" s="1981"/>
      <c r="AJ442" s="1059" t="s">
        <v>737</v>
      </c>
    </row>
    <row r="443" spans="1:39" ht="15.9" customHeight="1">
      <c r="B443" s="461"/>
      <c r="C443" s="848"/>
      <c r="D443" s="433" t="s">
        <v>1778</v>
      </c>
      <c r="E443" s="433"/>
      <c r="F443" s="433"/>
      <c r="G443" s="433"/>
      <c r="H443" s="433"/>
      <c r="I443" s="433"/>
      <c r="J443" s="433"/>
      <c r="K443" s="433"/>
      <c r="L443" s="433"/>
      <c r="M443" s="433"/>
      <c r="N443" s="433"/>
      <c r="O443" s="433"/>
      <c r="P443" s="433"/>
      <c r="Q443" s="433"/>
      <c r="R443" s="433"/>
      <c r="S443" s="433"/>
      <c r="T443" s="433"/>
      <c r="U443" s="433"/>
      <c r="V443" s="433"/>
      <c r="W443" s="433"/>
      <c r="X443" s="433"/>
      <c r="Y443" s="433"/>
      <c r="Z443" s="433"/>
      <c r="AA443" s="433"/>
      <c r="AB443" s="459"/>
      <c r="AC443" s="459"/>
      <c r="AD443" s="1059" t="s">
        <v>736</v>
      </c>
      <c r="AE443" s="1981" t="s">
        <v>558</v>
      </c>
      <c r="AF443" s="1981"/>
      <c r="AG443" s="1981"/>
      <c r="AH443" s="1981"/>
      <c r="AI443" s="1981"/>
      <c r="AJ443" s="1059" t="s">
        <v>737</v>
      </c>
    </row>
    <row r="444" spans="1:39" ht="15.9" customHeight="1">
      <c r="B444" s="461"/>
      <c r="C444" s="848" t="s">
        <v>776</v>
      </c>
      <c r="D444" s="433" t="s">
        <v>1764</v>
      </c>
      <c r="E444" s="433"/>
      <c r="F444" s="433"/>
      <c r="G444" s="433"/>
      <c r="H444" s="433"/>
      <c r="I444" s="433"/>
      <c r="J444" s="433"/>
      <c r="K444" s="433"/>
      <c r="L444" s="433"/>
      <c r="M444" s="433"/>
      <c r="N444" s="433"/>
      <c r="O444" s="433"/>
      <c r="P444" s="433"/>
      <c r="Q444" s="433"/>
      <c r="R444" s="433"/>
      <c r="S444" s="433"/>
      <c r="T444" s="433"/>
      <c r="U444" s="433"/>
      <c r="V444" s="433"/>
      <c r="W444" s="433"/>
      <c r="X444" s="433"/>
      <c r="Y444" s="433"/>
      <c r="Z444" s="433"/>
      <c r="AA444" s="433"/>
      <c r="AB444" s="459"/>
      <c r="AC444" s="459"/>
      <c r="AD444" s="1059" t="s">
        <v>736</v>
      </c>
      <c r="AE444" s="1981" t="s">
        <v>558</v>
      </c>
      <c r="AF444" s="1981"/>
      <c r="AG444" s="1981"/>
      <c r="AH444" s="1981"/>
      <c r="AI444" s="1981"/>
      <c r="AJ444" s="1059" t="s">
        <v>737</v>
      </c>
    </row>
    <row r="445" spans="1:39" ht="15.9" customHeight="1">
      <c r="B445" s="461"/>
      <c r="C445" s="848" t="s">
        <v>778</v>
      </c>
      <c r="D445" s="433" t="s">
        <v>1765</v>
      </c>
      <c r="E445" s="433"/>
      <c r="F445" s="433"/>
      <c r="G445" s="433"/>
      <c r="H445" s="433"/>
      <c r="I445" s="433"/>
      <c r="J445" s="433"/>
      <c r="K445" s="433"/>
      <c r="L445" s="433"/>
      <c r="M445" s="433"/>
      <c r="N445" s="433"/>
      <c r="O445" s="433"/>
      <c r="P445" s="433"/>
      <c r="Q445" s="433"/>
      <c r="R445" s="433"/>
      <c r="S445" s="433"/>
      <c r="T445" s="433"/>
      <c r="U445" s="433"/>
      <c r="V445" s="433"/>
      <c r="W445" s="433"/>
      <c r="X445" s="433"/>
      <c r="Y445" s="352"/>
      <c r="Z445" s="352"/>
      <c r="AA445" s="352"/>
      <c r="AD445" s="1059" t="s">
        <v>736</v>
      </c>
      <c r="AE445" s="1981" t="s">
        <v>558</v>
      </c>
      <c r="AF445" s="1981"/>
      <c r="AG445" s="1981"/>
      <c r="AH445" s="1981"/>
      <c r="AI445" s="1981"/>
      <c r="AJ445" s="1059" t="s">
        <v>737</v>
      </c>
    </row>
    <row r="446" spans="1:39" ht="20.100000000000001" customHeight="1">
      <c r="B446" s="461"/>
      <c r="C446" s="1030" t="s">
        <v>1596</v>
      </c>
      <c r="D446" s="433" t="s">
        <v>1766</v>
      </c>
      <c r="E446" s="433"/>
      <c r="F446" s="433"/>
      <c r="G446" s="433"/>
      <c r="H446" s="433"/>
      <c r="I446" s="433"/>
      <c r="J446" s="433"/>
      <c r="K446" s="433"/>
      <c r="L446" s="433"/>
      <c r="M446" s="433"/>
      <c r="N446" s="433"/>
      <c r="O446" s="433"/>
      <c r="P446" s="433"/>
      <c r="Q446" s="433"/>
      <c r="R446" s="433"/>
      <c r="S446" s="433"/>
      <c r="T446" s="433"/>
      <c r="U446" s="433"/>
      <c r="V446" s="433"/>
      <c r="W446" s="433"/>
      <c r="X446" s="433"/>
      <c r="Y446" s="433"/>
      <c r="Z446" s="433"/>
      <c r="AA446" s="433"/>
      <c r="AB446" s="459"/>
      <c r="AC446" s="459"/>
      <c r="AD446" s="462" t="s">
        <v>736</v>
      </c>
      <c r="AE446" s="1967" t="s">
        <v>558</v>
      </c>
      <c r="AF446" s="1967"/>
      <c r="AG446" s="1967"/>
      <c r="AH446" s="1967"/>
      <c r="AI446" s="1967"/>
      <c r="AJ446" s="462" t="s">
        <v>737</v>
      </c>
    </row>
    <row r="447" spans="1:39" ht="12" customHeight="1">
      <c r="B447" s="461"/>
      <c r="C447" s="1056"/>
      <c r="D447" s="459"/>
      <c r="E447" s="459"/>
      <c r="F447" s="459"/>
      <c r="G447" s="459"/>
      <c r="H447" s="459"/>
      <c r="I447" s="459"/>
      <c r="J447" s="459"/>
      <c r="K447" s="459"/>
      <c r="L447" s="459"/>
      <c r="M447" s="459"/>
      <c r="N447" s="459"/>
      <c r="O447" s="459"/>
      <c r="P447" s="459"/>
      <c r="Q447" s="459"/>
      <c r="R447" s="459"/>
      <c r="S447" s="459"/>
      <c r="T447" s="459"/>
      <c r="U447" s="459"/>
      <c r="V447" s="459"/>
      <c r="W447" s="459"/>
      <c r="X447" s="459"/>
      <c r="Y447" s="481"/>
      <c r="Z447" s="481"/>
      <c r="AA447" s="481"/>
      <c r="AB447" s="481"/>
      <c r="AC447" s="481"/>
      <c r="AD447" s="482"/>
      <c r="AE447" s="573"/>
      <c r="AF447" s="573"/>
      <c r="AG447" s="573"/>
      <c r="AH447" s="573"/>
      <c r="AI447" s="573"/>
      <c r="AJ447" s="482"/>
    </row>
    <row r="448" spans="1:39" s="783" customFormat="1" ht="20.100000000000001" customHeight="1">
      <c r="A448" s="760" t="s">
        <v>279</v>
      </c>
      <c r="B448" s="421" t="s">
        <v>1889</v>
      </c>
      <c r="C448" s="421"/>
      <c r="E448" s="421"/>
      <c r="F448" s="421"/>
      <c r="G448" s="421"/>
      <c r="H448" s="421"/>
      <c r="I448" s="421"/>
      <c r="J448" s="421"/>
      <c r="K448" s="421"/>
      <c r="L448" s="421"/>
      <c r="M448" s="421"/>
      <c r="N448" s="421"/>
      <c r="O448" s="421"/>
      <c r="P448" s="421"/>
      <c r="Q448" s="421"/>
      <c r="R448" s="421"/>
      <c r="S448" s="421"/>
      <c r="T448" s="421"/>
      <c r="U448" s="421"/>
      <c r="V448" s="421"/>
      <c r="W448" s="421"/>
      <c r="X448" s="421"/>
      <c r="Y448" s="421"/>
      <c r="Z448" s="421"/>
      <c r="AA448" s="421"/>
      <c r="AB448" s="421"/>
      <c r="AC448" s="421"/>
      <c r="AD448" s="421"/>
      <c r="AE448" s="421"/>
      <c r="AF448" s="421"/>
      <c r="AG448" s="421"/>
      <c r="AH448" s="421"/>
      <c r="AI448" s="421"/>
      <c r="AJ448" s="421"/>
      <c r="AK448" s="421"/>
      <c r="AL448" s="390"/>
      <c r="AM448" s="390"/>
    </row>
    <row r="449" spans="1:39" s="815" customFormat="1" ht="18" customHeight="1">
      <c r="A449" s="848"/>
      <c r="B449" s="724" t="s">
        <v>727</v>
      </c>
      <c r="C449" s="728"/>
      <c r="D449" s="728"/>
      <c r="E449" s="728"/>
      <c r="F449" s="728"/>
      <c r="G449" s="729"/>
      <c r="H449" s="1975" t="s">
        <v>824</v>
      </c>
      <c r="I449" s="1976"/>
      <c r="J449" s="724" t="s">
        <v>741</v>
      </c>
      <c r="K449" s="728"/>
      <c r="L449" s="728"/>
      <c r="M449" s="728"/>
      <c r="N449" s="728"/>
      <c r="O449" s="728"/>
      <c r="P449" s="728"/>
      <c r="Q449" s="728"/>
      <c r="R449" s="728"/>
      <c r="S449" s="728"/>
      <c r="T449" s="728"/>
      <c r="U449" s="728"/>
      <c r="V449" s="728"/>
      <c r="W449" s="728"/>
      <c r="X449" s="728"/>
      <c r="Y449" s="728"/>
      <c r="Z449" s="728"/>
      <c r="AA449" s="728"/>
      <c r="AB449" s="728"/>
      <c r="AC449" s="728"/>
      <c r="AD449" s="728"/>
      <c r="AE449" s="728"/>
      <c r="AF449" s="728"/>
      <c r="AG449" s="728"/>
      <c r="AH449" s="728"/>
      <c r="AI449" s="728"/>
      <c r="AJ449" s="729"/>
      <c r="AK449" s="433"/>
      <c r="AL449" s="390"/>
      <c r="AM449" s="390"/>
    </row>
    <row r="450" spans="1:39" s="815" customFormat="1" ht="13.95" customHeight="1">
      <c r="A450" s="848"/>
      <c r="B450" s="2096" t="s">
        <v>1890</v>
      </c>
      <c r="C450" s="2076"/>
      <c r="D450" s="2076"/>
      <c r="E450" s="2076"/>
      <c r="F450" s="2076"/>
      <c r="G450" s="2077"/>
      <c r="H450" s="820"/>
      <c r="I450" s="821"/>
      <c r="J450" s="746"/>
      <c r="K450" s="516"/>
      <c r="L450" s="516"/>
      <c r="M450" s="516"/>
      <c r="N450" s="516"/>
      <c r="O450" s="516"/>
      <c r="P450" s="516"/>
      <c r="Q450" s="822" t="s">
        <v>2089</v>
      </c>
      <c r="R450" s="516"/>
      <c r="S450" s="516"/>
      <c r="T450" s="516"/>
      <c r="U450" s="516"/>
      <c r="V450" s="516"/>
      <c r="W450" s="516"/>
      <c r="X450" s="516"/>
      <c r="Y450" s="516"/>
      <c r="Z450" s="516"/>
      <c r="AA450" s="516"/>
      <c r="AB450" s="516"/>
      <c r="AC450" s="516"/>
      <c r="AD450" s="516"/>
      <c r="AE450" s="516"/>
      <c r="AF450" s="516"/>
      <c r="AG450" s="516"/>
      <c r="AH450" s="516"/>
      <c r="AI450" s="516"/>
      <c r="AJ450" s="517"/>
      <c r="AK450" s="433"/>
      <c r="AL450" s="390"/>
      <c r="AM450" s="390"/>
    </row>
    <row r="451" spans="1:39" s="815" customFormat="1" ht="18" customHeight="1">
      <c r="A451" s="848"/>
      <c r="B451" s="2339"/>
      <c r="C451" s="2340"/>
      <c r="D451" s="2340"/>
      <c r="E451" s="2340"/>
      <c r="F451" s="2340"/>
      <c r="G451" s="2341"/>
      <c r="H451" s="823" t="s">
        <v>529</v>
      </c>
      <c r="I451" s="824"/>
      <c r="J451" s="825" t="s">
        <v>1892</v>
      </c>
      <c r="K451" s="826"/>
      <c r="L451" s="826"/>
      <c r="M451" s="826"/>
      <c r="N451" s="826"/>
      <c r="O451" s="826"/>
      <c r="P451" s="826"/>
      <c r="Q451" s="2342"/>
      <c r="R451" s="2343"/>
      <c r="S451" s="2343"/>
      <c r="T451" s="2343"/>
      <c r="U451" s="2343"/>
      <c r="V451" s="2343"/>
      <c r="W451" s="2343"/>
      <c r="X451" s="2343"/>
      <c r="Y451" s="2343"/>
      <c r="Z451" s="2343"/>
      <c r="AA451" s="2343"/>
      <c r="AB451" s="2343"/>
      <c r="AC451" s="2343"/>
      <c r="AD451" s="2343"/>
      <c r="AE451" s="2343"/>
      <c r="AF451" s="2343"/>
      <c r="AG451" s="2343"/>
      <c r="AH451" s="2343"/>
      <c r="AI451" s="2343"/>
      <c r="AJ451" s="2344"/>
      <c r="AK451" s="433"/>
      <c r="AL451" s="390"/>
      <c r="AM451" s="390"/>
    </row>
    <row r="452" spans="1:39" s="815" customFormat="1" ht="18" customHeight="1">
      <c r="A452" s="848"/>
      <c r="B452" s="2078"/>
      <c r="C452" s="2079"/>
      <c r="D452" s="2079"/>
      <c r="E452" s="2079"/>
      <c r="F452" s="2079"/>
      <c r="G452" s="2080"/>
      <c r="H452" s="827" t="s">
        <v>529</v>
      </c>
      <c r="I452" s="828"/>
      <c r="J452" s="829" t="s">
        <v>1893</v>
      </c>
      <c r="K452" s="830"/>
      <c r="L452" s="830"/>
      <c r="M452" s="830"/>
      <c r="N452" s="830"/>
      <c r="O452" s="830"/>
      <c r="P452" s="830"/>
      <c r="Q452" s="2345"/>
      <c r="R452" s="2098"/>
      <c r="S452" s="2098"/>
      <c r="T452" s="2098"/>
      <c r="U452" s="2098"/>
      <c r="V452" s="2098"/>
      <c r="W452" s="2098"/>
      <c r="X452" s="2098"/>
      <c r="Y452" s="2098"/>
      <c r="Z452" s="2098"/>
      <c r="AA452" s="2098"/>
      <c r="AB452" s="2098"/>
      <c r="AC452" s="2098"/>
      <c r="AD452" s="2098"/>
      <c r="AE452" s="2098"/>
      <c r="AF452" s="2098"/>
      <c r="AG452" s="2098"/>
      <c r="AH452" s="2098"/>
      <c r="AI452" s="2098"/>
      <c r="AJ452" s="2099"/>
      <c r="AK452" s="433"/>
      <c r="AL452" s="390"/>
      <c r="AM452" s="390"/>
    </row>
    <row r="453" spans="1:39" s="815" customFormat="1" ht="13.95" customHeight="1">
      <c r="A453" s="848"/>
      <c r="B453" s="2075" t="s">
        <v>826</v>
      </c>
      <c r="C453" s="2076"/>
      <c r="D453" s="2076"/>
      <c r="E453" s="2076"/>
      <c r="F453" s="2076"/>
      <c r="G453" s="2077"/>
      <c r="H453" s="2081" t="s">
        <v>529</v>
      </c>
      <c r="I453" s="2082"/>
      <c r="J453" s="743" t="s">
        <v>827</v>
      </c>
      <c r="K453" s="744"/>
      <c r="L453" s="745"/>
      <c r="M453" s="745"/>
      <c r="N453" s="745"/>
      <c r="O453" s="745"/>
      <c r="P453" s="516"/>
      <c r="Q453" s="516"/>
      <c r="R453" s="516"/>
      <c r="S453" s="516"/>
      <c r="T453" s="516"/>
      <c r="U453" s="516"/>
      <c r="V453" s="516"/>
      <c r="W453" s="516"/>
      <c r="X453" s="516"/>
      <c r="Y453" s="516"/>
      <c r="Z453" s="516"/>
      <c r="AA453" s="516"/>
      <c r="AB453" s="516"/>
      <c r="AC453" s="516"/>
      <c r="AD453" s="516"/>
      <c r="AE453" s="516"/>
      <c r="AF453" s="516"/>
      <c r="AG453" s="516"/>
      <c r="AH453" s="516"/>
      <c r="AI453" s="516"/>
      <c r="AJ453" s="517"/>
      <c r="AK453" s="433"/>
      <c r="AL453" s="390"/>
      <c r="AM453" s="390"/>
    </row>
    <row r="454" spans="1:39" s="815" customFormat="1" ht="36" customHeight="1">
      <c r="A454" s="848"/>
      <c r="B454" s="2078"/>
      <c r="C454" s="2079"/>
      <c r="D454" s="2079"/>
      <c r="E454" s="2079"/>
      <c r="F454" s="2079"/>
      <c r="G454" s="2080"/>
      <c r="H454" s="2083"/>
      <c r="I454" s="2084"/>
      <c r="J454" s="2085"/>
      <c r="K454" s="2086"/>
      <c r="L454" s="2086"/>
      <c r="M454" s="2086"/>
      <c r="N454" s="2086"/>
      <c r="O454" s="2086"/>
      <c r="P454" s="2086"/>
      <c r="Q454" s="2086"/>
      <c r="R454" s="2086"/>
      <c r="S454" s="2086"/>
      <c r="T454" s="2086"/>
      <c r="U454" s="2086"/>
      <c r="V454" s="2086"/>
      <c r="W454" s="2086"/>
      <c r="X454" s="2086"/>
      <c r="Y454" s="2086"/>
      <c r="Z454" s="2086"/>
      <c r="AA454" s="2086"/>
      <c r="AB454" s="2086"/>
      <c r="AC454" s="2086"/>
      <c r="AD454" s="2086"/>
      <c r="AE454" s="2086"/>
      <c r="AF454" s="2086"/>
      <c r="AG454" s="2086"/>
      <c r="AH454" s="2086"/>
      <c r="AI454" s="2086"/>
      <c r="AJ454" s="2087"/>
      <c r="AK454" s="433"/>
      <c r="AL454" s="390"/>
      <c r="AM454" s="390"/>
    </row>
    <row r="455" spans="1:39" s="815" customFormat="1" ht="13.95" customHeight="1">
      <c r="A455" s="848"/>
      <c r="B455" s="2075" t="s">
        <v>828</v>
      </c>
      <c r="C455" s="2076"/>
      <c r="D455" s="2076"/>
      <c r="E455" s="2076"/>
      <c r="F455" s="2076"/>
      <c r="G455" s="2077"/>
      <c r="H455" s="2081" t="s">
        <v>529</v>
      </c>
      <c r="I455" s="2082"/>
      <c r="J455" s="743" t="s">
        <v>1894</v>
      </c>
      <c r="K455" s="744"/>
      <c r="L455" s="745"/>
      <c r="M455" s="745"/>
      <c r="N455" s="745"/>
      <c r="O455" s="745"/>
      <c r="P455" s="745"/>
      <c r="Q455" s="745"/>
      <c r="R455" s="745"/>
      <c r="S455" s="745"/>
      <c r="T455" s="744"/>
      <c r="U455" s="744"/>
      <c r="V455" s="744"/>
      <c r="W455" s="744"/>
      <c r="X455" s="744"/>
      <c r="Y455" s="744"/>
      <c r="Z455" s="744"/>
      <c r="AA455" s="744"/>
      <c r="AB455" s="744"/>
      <c r="AC455" s="744"/>
      <c r="AD455" s="744"/>
      <c r="AE455" s="744"/>
      <c r="AF455" s="744"/>
      <c r="AG455" s="744"/>
      <c r="AH455" s="516"/>
      <c r="AI455" s="516"/>
      <c r="AJ455" s="517"/>
      <c r="AK455" s="433"/>
      <c r="AL455" s="390"/>
      <c r="AM455" s="390"/>
    </row>
    <row r="456" spans="1:39" s="815" customFormat="1" ht="36" customHeight="1">
      <c r="A456" s="848"/>
      <c r="B456" s="2078"/>
      <c r="C456" s="2079"/>
      <c r="D456" s="2079"/>
      <c r="E456" s="2079"/>
      <c r="F456" s="2079"/>
      <c r="G456" s="2080"/>
      <c r="H456" s="2083"/>
      <c r="I456" s="2084"/>
      <c r="J456" s="2085"/>
      <c r="K456" s="2086"/>
      <c r="L456" s="2086"/>
      <c r="M456" s="2086"/>
      <c r="N456" s="2086"/>
      <c r="O456" s="2086"/>
      <c r="P456" s="2086"/>
      <c r="Q456" s="2086"/>
      <c r="R456" s="2086"/>
      <c r="S456" s="2086"/>
      <c r="T456" s="2086"/>
      <c r="U456" s="2086"/>
      <c r="V456" s="2086"/>
      <c r="W456" s="2086"/>
      <c r="X456" s="2086"/>
      <c r="Y456" s="2086"/>
      <c r="Z456" s="2086"/>
      <c r="AA456" s="2086"/>
      <c r="AB456" s="2086"/>
      <c r="AC456" s="2086"/>
      <c r="AD456" s="2086"/>
      <c r="AE456" s="2086"/>
      <c r="AF456" s="2086"/>
      <c r="AG456" s="2086"/>
      <c r="AH456" s="2086"/>
      <c r="AI456" s="2086"/>
      <c r="AJ456" s="2087"/>
      <c r="AK456" s="433"/>
      <c r="AL456" s="390"/>
      <c r="AM456" s="390"/>
    </row>
    <row r="457" spans="1:39" s="520" customFormat="1" ht="31.95" customHeight="1">
      <c r="A457" s="831"/>
      <c r="B457" s="461"/>
      <c r="C457" s="669" t="s">
        <v>1768</v>
      </c>
      <c r="D457" s="2197" t="s">
        <v>1767</v>
      </c>
      <c r="E457" s="2197"/>
      <c r="F457" s="2197"/>
      <c r="G457" s="2197"/>
      <c r="H457" s="2197"/>
      <c r="I457" s="2197"/>
      <c r="J457" s="2197"/>
      <c r="K457" s="2197"/>
      <c r="L457" s="2197"/>
      <c r="M457" s="2197"/>
      <c r="N457" s="2197"/>
      <c r="O457" s="2197"/>
      <c r="P457" s="2197"/>
      <c r="Q457" s="2197"/>
      <c r="R457" s="2197"/>
      <c r="S457" s="2197"/>
      <c r="T457" s="2197"/>
      <c r="U457" s="2197"/>
      <c r="V457" s="2197"/>
      <c r="W457" s="2197"/>
      <c r="X457" s="2197"/>
      <c r="Y457" s="2197"/>
      <c r="Z457" s="2197"/>
      <c r="AA457" s="2197"/>
      <c r="AB457" s="2197"/>
      <c r="AC457" s="2197"/>
      <c r="AD457" s="2197"/>
      <c r="AE457" s="2197"/>
      <c r="AF457" s="2197"/>
      <c r="AG457" s="2197"/>
      <c r="AH457" s="2197"/>
      <c r="AI457" s="2197"/>
      <c r="AJ457" s="421"/>
      <c r="AK457" s="459"/>
      <c r="AL457" s="390"/>
      <c r="AM457" s="390"/>
    </row>
    <row r="458" spans="1:39" ht="12" customHeight="1">
      <c r="B458" s="1028"/>
      <c r="C458" s="669"/>
      <c r="D458" s="1011"/>
      <c r="E458" s="1011"/>
      <c r="F458" s="1011"/>
      <c r="G458" s="1011"/>
      <c r="H458" s="1011"/>
      <c r="I458" s="1011"/>
      <c r="J458" s="1011"/>
      <c r="K458" s="1011"/>
      <c r="L458" s="1011"/>
      <c r="M458" s="1011"/>
      <c r="N458" s="1011"/>
      <c r="O458" s="1011"/>
      <c r="P458" s="1011"/>
      <c r="Q458" s="1011"/>
      <c r="R458" s="1011"/>
      <c r="S458" s="1011"/>
      <c r="T458" s="1011"/>
      <c r="U458" s="1011"/>
      <c r="V458" s="1011"/>
      <c r="W458" s="1011"/>
      <c r="X458" s="1011"/>
      <c r="Y458" s="1011"/>
      <c r="Z458" s="1011"/>
      <c r="AA458" s="1011"/>
      <c r="AB458" s="1011"/>
      <c r="AC458" s="1011"/>
      <c r="AD458" s="1011"/>
      <c r="AE458" s="1011"/>
      <c r="AF458" s="1011"/>
      <c r="AG458" s="1011"/>
      <c r="AH458" s="1011"/>
      <c r="AI458" s="1011"/>
      <c r="AJ458" s="421"/>
    </row>
    <row r="459" spans="1:39" s="351" customFormat="1" ht="20.100000000000001" customHeight="1">
      <c r="A459" s="760" t="s">
        <v>361</v>
      </c>
      <c r="B459" s="349" t="s">
        <v>1910</v>
      </c>
      <c r="C459" s="349"/>
      <c r="D459" s="349"/>
      <c r="E459" s="349"/>
      <c r="F459" s="349"/>
      <c r="G459" s="349"/>
      <c r="H459" s="349"/>
      <c r="I459" s="349"/>
      <c r="J459" s="349"/>
      <c r="K459" s="349"/>
      <c r="L459" s="349"/>
      <c r="M459" s="349"/>
      <c r="N459" s="349"/>
      <c r="O459" s="349"/>
      <c r="P459" s="349"/>
      <c r="Q459" s="349"/>
      <c r="R459" s="349"/>
      <c r="S459" s="349"/>
      <c r="T459" s="349"/>
      <c r="U459" s="349"/>
      <c r="V459" s="349"/>
      <c r="W459" s="349"/>
      <c r="X459" s="349"/>
      <c r="Y459" s="349"/>
      <c r="Z459" s="349"/>
      <c r="AA459" s="349"/>
      <c r="AB459" s="349"/>
      <c r="AC459" s="349"/>
      <c r="AD459" s="349"/>
      <c r="AE459" s="349"/>
      <c r="AF459" s="349"/>
      <c r="AG459" s="349"/>
      <c r="AH459" s="349"/>
      <c r="AI459" s="349"/>
      <c r="AJ459" s="349"/>
      <c r="AK459" s="349"/>
      <c r="AL459" s="378"/>
      <c r="AM459" s="378"/>
    </row>
    <row r="460" spans="1:39" s="351" customFormat="1" ht="20.100000000000001" customHeight="1">
      <c r="A460" s="1058"/>
      <c r="B460" s="349" t="s">
        <v>2030</v>
      </c>
      <c r="C460" s="349"/>
      <c r="D460" s="349"/>
      <c r="E460" s="349"/>
      <c r="F460" s="349"/>
      <c r="G460" s="349"/>
      <c r="H460" s="349"/>
      <c r="I460" s="349"/>
      <c r="J460" s="349"/>
      <c r="K460" s="349"/>
      <c r="L460" s="349"/>
      <c r="M460" s="349"/>
      <c r="N460" s="349"/>
      <c r="O460" s="349"/>
      <c r="P460" s="349"/>
      <c r="Q460" s="349"/>
      <c r="T460" s="349" t="s">
        <v>2031</v>
      </c>
      <c r="U460" s="349"/>
      <c r="V460" s="349"/>
      <c r="W460" s="349"/>
      <c r="X460" s="349"/>
      <c r="Y460" s="349"/>
      <c r="Z460" s="349"/>
      <c r="AA460" s="349"/>
      <c r="AB460" s="349"/>
      <c r="AC460" s="349"/>
      <c r="AD460" s="349"/>
      <c r="AE460" s="349"/>
      <c r="AF460" s="349"/>
      <c r="AG460" s="349"/>
      <c r="AH460" s="349"/>
      <c r="AI460" s="483"/>
      <c r="AJ460" s="349"/>
      <c r="AK460" s="349"/>
      <c r="AL460" s="378"/>
      <c r="AM460" s="378"/>
    </row>
    <row r="461" spans="1:39" s="360" customFormat="1" ht="20.100000000000001" customHeight="1">
      <c r="A461" s="1029"/>
      <c r="B461" s="353" t="s">
        <v>1078</v>
      </c>
      <c r="C461" s="354"/>
      <c r="D461" s="354"/>
      <c r="E461" s="359"/>
      <c r="F461" s="484" t="s">
        <v>1079</v>
      </c>
      <c r="G461" s="484"/>
      <c r="H461" s="484"/>
      <c r="I461" s="484"/>
      <c r="J461" s="484"/>
      <c r="K461" s="484"/>
      <c r="L461" s="484"/>
      <c r="M461" s="484"/>
      <c r="N461" s="484"/>
      <c r="O461" s="484"/>
      <c r="P461" s="484"/>
      <c r="Q461" s="484"/>
      <c r="R461" s="485"/>
      <c r="T461" s="353" t="s">
        <v>1067</v>
      </c>
      <c r="U461" s="354"/>
      <c r="V461" s="354"/>
      <c r="W461" s="354"/>
      <c r="X461" s="354"/>
      <c r="Y461" s="359"/>
      <c r="Z461" s="353" t="s">
        <v>1080</v>
      </c>
      <c r="AA461" s="486"/>
      <c r="AB461" s="353" t="s">
        <v>1081</v>
      </c>
      <c r="AC461" s="354"/>
      <c r="AD461" s="354"/>
      <c r="AE461" s="354"/>
      <c r="AF461" s="354"/>
      <c r="AG461" s="354"/>
      <c r="AH461" s="354"/>
      <c r="AI461" s="354"/>
      <c r="AJ461" s="359"/>
      <c r="AK461" s="352"/>
      <c r="AL461" s="378"/>
      <c r="AM461" s="378"/>
    </row>
    <row r="462" spans="1:39" s="360" customFormat="1" ht="20.100000000000001" customHeight="1">
      <c r="A462" s="1029"/>
      <c r="B462" s="2329" t="s">
        <v>1082</v>
      </c>
      <c r="C462" s="2331" t="s">
        <v>1083</v>
      </c>
      <c r="D462" s="2332"/>
      <c r="E462" s="2333"/>
      <c r="F462" s="487" t="s">
        <v>1084</v>
      </c>
      <c r="G462" s="2334" t="s">
        <v>1085</v>
      </c>
      <c r="H462" s="2335"/>
      <c r="I462" s="2336"/>
      <c r="J462" s="487"/>
      <c r="K462" s="2334" t="s">
        <v>1086</v>
      </c>
      <c r="L462" s="2336"/>
      <c r="M462" s="487"/>
      <c r="N462" s="1041" t="s">
        <v>1087</v>
      </c>
      <c r="O462" s="2335"/>
      <c r="P462" s="2335"/>
      <c r="Q462" s="2335"/>
      <c r="R462" s="1042" t="s">
        <v>1088</v>
      </c>
      <c r="T462" s="1005" t="s">
        <v>1089</v>
      </c>
      <c r="U462" s="997"/>
      <c r="V462" s="997"/>
      <c r="W462" s="997"/>
      <c r="X462" s="997"/>
      <c r="Y462" s="998"/>
      <c r="Z462" s="1992" t="s">
        <v>529</v>
      </c>
      <c r="AA462" s="1993"/>
      <c r="AB462" s="2337" t="s">
        <v>1090</v>
      </c>
      <c r="AC462" s="2338"/>
      <c r="AD462" s="1009" t="s">
        <v>832</v>
      </c>
      <c r="AE462" s="2061"/>
      <c r="AF462" s="2061"/>
      <c r="AG462" s="1009" t="s">
        <v>833</v>
      </c>
      <c r="AH462" s="1009" t="s">
        <v>929</v>
      </c>
      <c r="AI462" s="2176" t="s">
        <v>1091</v>
      </c>
      <c r="AJ462" s="1970"/>
      <c r="AK462" s="352"/>
      <c r="AL462" s="378"/>
      <c r="AM462" s="378"/>
    </row>
    <row r="463" spans="1:39" s="360" customFormat="1" ht="20.100000000000001" customHeight="1">
      <c r="A463" s="1029"/>
      <c r="B463" s="2330"/>
      <c r="C463" s="2331" t="s">
        <v>1092</v>
      </c>
      <c r="D463" s="2332"/>
      <c r="E463" s="2333"/>
      <c r="F463" s="487"/>
      <c r="G463" s="2334" t="s">
        <v>1085</v>
      </c>
      <c r="H463" s="2335"/>
      <c r="I463" s="2336"/>
      <c r="J463" s="487" t="s">
        <v>1084</v>
      </c>
      <c r="K463" s="2334" t="s">
        <v>1086</v>
      </c>
      <c r="L463" s="2336"/>
      <c r="M463" s="487" t="s">
        <v>1084</v>
      </c>
      <c r="N463" s="1041" t="s">
        <v>1087</v>
      </c>
      <c r="O463" s="2335" t="s">
        <v>1093</v>
      </c>
      <c r="P463" s="2335"/>
      <c r="Q463" s="2335"/>
      <c r="R463" s="1042" t="s">
        <v>1088</v>
      </c>
      <c r="T463" s="1025" t="s">
        <v>1094</v>
      </c>
      <c r="U463" s="1026"/>
      <c r="V463" s="1026"/>
      <c r="W463" s="1026"/>
      <c r="X463" s="1026"/>
      <c r="Y463" s="1027"/>
      <c r="Z463" s="1969" t="s">
        <v>529</v>
      </c>
      <c r="AA463" s="1970"/>
      <c r="AB463" s="2337" t="s">
        <v>1090</v>
      </c>
      <c r="AC463" s="2338"/>
      <c r="AD463" s="1009" t="s">
        <v>832</v>
      </c>
      <c r="AE463" s="2061"/>
      <c r="AF463" s="2061"/>
      <c r="AG463" s="1009" t="s">
        <v>833</v>
      </c>
      <c r="AH463" s="1009" t="s">
        <v>929</v>
      </c>
      <c r="AI463" s="2176" t="s">
        <v>1091</v>
      </c>
      <c r="AJ463" s="1970"/>
      <c r="AK463" s="352"/>
      <c r="AL463" s="378"/>
      <c r="AM463" s="378"/>
    </row>
    <row r="464" spans="1:39" s="360" customFormat="1" ht="20.100000000000001" customHeight="1">
      <c r="A464" s="1029"/>
      <c r="B464" s="2346"/>
      <c r="C464" s="2347"/>
      <c r="D464" s="2347"/>
      <c r="E464" s="2348"/>
      <c r="F464" s="1024"/>
      <c r="G464" s="2349" t="s">
        <v>1085</v>
      </c>
      <c r="H464" s="2350"/>
      <c r="I464" s="2351"/>
      <c r="J464" s="1024"/>
      <c r="K464" s="2349" t="s">
        <v>1086</v>
      </c>
      <c r="L464" s="2351"/>
      <c r="M464" s="1024"/>
      <c r="N464" s="1040" t="s">
        <v>1087</v>
      </c>
      <c r="O464" s="2352"/>
      <c r="P464" s="2352"/>
      <c r="Q464" s="2352"/>
      <c r="R464" s="1038" t="s">
        <v>1088</v>
      </c>
      <c r="T464" s="1025" t="s">
        <v>1095</v>
      </c>
      <c r="U464" s="1026"/>
      <c r="V464" s="1026"/>
      <c r="W464" s="1026"/>
      <c r="X464" s="1026"/>
      <c r="Y464" s="1027"/>
      <c r="Z464" s="1969" t="s">
        <v>529</v>
      </c>
      <c r="AA464" s="1970"/>
      <c r="AB464" s="2337" t="s">
        <v>1090</v>
      </c>
      <c r="AC464" s="2338"/>
      <c r="AD464" s="1009" t="s">
        <v>832</v>
      </c>
      <c r="AE464" s="2061"/>
      <c r="AF464" s="2061"/>
      <c r="AG464" s="1009" t="s">
        <v>833</v>
      </c>
      <c r="AH464" s="1009" t="s">
        <v>929</v>
      </c>
      <c r="AI464" s="2176" t="s">
        <v>1091</v>
      </c>
      <c r="AJ464" s="1970"/>
      <c r="AK464" s="352"/>
      <c r="AL464" s="378"/>
      <c r="AM464" s="378"/>
    </row>
    <row r="465" spans="1:39" s="360" customFormat="1" ht="20.100000000000001" customHeight="1">
      <c r="A465" s="1029"/>
      <c r="B465" s="2346"/>
      <c r="C465" s="2347"/>
      <c r="D465" s="2347"/>
      <c r="E465" s="2348"/>
      <c r="F465" s="1024"/>
      <c r="G465" s="2349" t="s">
        <v>1085</v>
      </c>
      <c r="H465" s="2350"/>
      <c r="I465" s="2351"/>
      <c r="J465" s="1024"/>
      <c r="K465" s="2349" t="s">
        <v>1086</v>
      </c>
      <c r="L465" s="2351"/>
      <c r="M465" s="1024"/>
      <c r="N465" s="1040" t="s">
        <v>1087</v>
      </c>
      <c r="O465" s="2352"/>
      <c r="P465" s="2352"/>
      <c r="Q465" s="2352"/>
      <c r="R465" s="1038" t="s">
        <v>1088</v>
      </c>
      <c r="S465" s="488"/>
      <c r="T465" s="1039" t="s">
        <v>1096</v>
      </c>
      <c r="U465" s="1039"/>
      <c r="V465" s="1026"/>
      <c r="W465" s="1026"/>
      <c r="X465" s="1026"/>
      <c r="Y465" s="1027"/>
      <c r="Z465" s="1969" t="s">
        <v>529</v>
      </c>
      <c r="AA465" s="1970"/>
      <c r="AB465" s="1008"/>
      <c r="AC465" s="1009"/>
      <c r="AD465" s="1009" t="s">
        <v>832</v>
      </c>
      <c r="AE465" s="2061"/>
      <c r="AF465" s="2061"/>
      <c r="AG465" s="2061"/>
      <c r="AH465" s="1009" t="s">
        <v>833</v>
      </c>
      <c r="AI465" s="1009"/>
      <c r="AJ465" s="1010"/>
      <c r="AK465" s="352"/>
      <c r="AL465" s="378"/>
      <c r="AM465" s="378"/>
    </row>
    <row r="466" spans="1:39" s="360" customFormat="1" ht="20.100000000000001" customHeight="1">
      <c r="A466" s="1029"/>
      <c r="B466" s="2346"/>
      <c r="C466" s="2347"/>
      <c r="D466" s="2347"/>
      <c r="E466" s="2348"/>
      <c r="F466" s="1024"/>
      <c r="G466" s="2349" t="s">
        <v>1085</v>
      </c>
      <c r="H466" s="2350"/>
      <c r="I466" s="2351"/>
      <c r="J466" s="1024"/>
      <c r="K466" s="2349" t="s">
        <v>1086</v>
      </c>
      <c r="L466" s="2351"/>
      <c r="M466" s="1024"/>
      <c r="N466" s="1040" t="s">
        <v>1087</v>
      </c>
      <c r="O466" s="2352"/>
      <c r="P466" s="2352"/>
      <c r="Q466" s="2352"/>
      <c r="R466" s="1038" t="s">
        <v>1088</v>
      </c>
      <c r="S466" s="1050"/>
      <c r="T466" s="1025" t="s">
        <v>1097</v>
      </c>
      <c r="U466" s="1026"/>
      <c r="V466" s="1026"/>
      <c r="W466" s="1026"/>
      <c r="X466" s="1026"/>
      <c r="Y466" s="1027"/>
      <c r="Z466" s="1969" t="s">
        <v>529</v>
      </c>
      <c r="AA466" s="1970"/>
      <c r="AB466" s="1008"/>
      <c r="AC466" s="1009"/>
      <c r="AD466" s="1009" t="s">
        <v>832</v>
      </c>
      <c r="AE466" s="2061"/>
      <c r="AF466" s="2061"/>
      <c r="AG466" s="2061"/>
      <c r="AH466" s="1009" t="s">
        <v>833</v>
      </c>
      <c r="AI466" s="1009"/>
      <c r="AJ466" s="1010"/>
      <c r="AK466" s="352"/>
      <c r="AL466" s="378"/>
      <c r="AM466" s="378"/>
    </row>
    <row r="467" spans="1:39" s="360" customFormat="1" ht="20.100000000000001" customHeight="1">
      <c r="A467" s="1029"/>
      <c r="B467" s="2346"/>
      <c r="C467" s="2347"/>
      <c r="D467" s="2347"/>
      <c r="E467" s="2348"/>
      <c r="F467" s="1024"/>
      <c r="G467" s="2349" t="s">
        <v>1085</v>
      </c>
      <c r="H467" s="2350"/>
      <c r="I467" s="2351"/>
      <c r="J467" s="1024"/>
      <c r="K467" s="2349" t="s">
        <v>1086</v>
      </c>
      <c r="L467" s="2351"/>
      <c r="M467" s="1024"/>
      <c r="N467" s="1040" t="s">
        <v>1087</v>
      </c>
      <c r="O467" s="2352"/>
      <c r="P467" s="2352"/>
      <c r="Q467" s="2352"/>
      <c r="R467" s="1038" t="s">
        <v>1088</v>
      </c>
      <c r="S467" s="1050"/>
      <c r="T467" s="1025"/>
      <c r="U467" s="1026"/>
      <c r="V467" s="1026"/>
      <c r="W467" s="1026"/>
      <c r="X467" s="1026"/>
      <c r="Y467" s="1027"/>
      <c r="Z467" s="1026"/>
      <c r="AA467" s="1027"/>
      <c r="AB467" s="489"/>
      <c r="AC467" s="489"/>
      <c r="AD467" s="489"/>
      <c r="AE467" s="489"/>
      <c r="AF467" s="489"/>
      <c r="AG467" s="489"/>
      <c r="AH467" s="489"/>
      <c r="AI467" s="489"/>
      <c r="AJ467" s="490"/>
      <c r="AK467" s="352"/>
      <c r="AL467" s="378"/>
      <c r="AM467" s="378"/>
    </row>
    <row r="468" spans="1:39" s="1064" customFormat="1" ht="14.1" customHeight="1">
      <c r="A468" s="589"/>
      <c r="B468" s="491"/>
      <c r="C468" s="492"/>
      <c r="D468" s="492"/>
      <c r="E468" s="492"/>
      <c r="F468" s="492"/>
      <c r="G468" s="492"/>
      <c r="H468" s="492"/>
      <c r="I468" s="492"/>
      <c r="J468" s="492"/>
      <c r="K468" s="492"/>
      <c r="L468" s="492"/>
      <c r="M468" s="492"/>
      <c r="N468" s="492"/>
      <c r="O468" s="492"/>
      <c r="P468" s="492"/>
      <c r="Q468" s="492"/>
      <c r="R468" s="492"/>
      <c r="S468" s="492"/>
      <c r="T468" s="390" t="s">
        <v>1098</v>
      </c>
      <c r="U468" s="390"/>
      <c r="V468" s="390"/>
      <c r="W468" s="390"/>
      <c r="X468" s="390"/>
      <c r="Y468" s="415"/>
      <c r="Z468" s="493"/>
      <c r="AA468" s="493"/>
      <c r="AB468" s="493"/>
      <c r="AC468" s="493"/>
      <c r="AD468" s="493"/>
      <c r="AE468" s="390"/>
      <c r="AF468" s="390"/>
      <c r="AG468" s="390"/>
      <c r="AH468" s="390"/>
      <c r="AI468" s="390"/>
      <c r="AJ468" s="390"/>
      <c r="AK468" s="390"/>
      <c r="AL468" s="378"/>
      <c r="AM468" s="378"/>
    </row>
    <row r="469" spans="1:39" s="1064" customFormat="1" ht="14.1" customHeight="1">
      <c r="A469" s="589"/>
      <c r="B469" s="491"/>
      <c r="C469" s="492"/>
      <c r="D469" s="492"/>
      <c r="E469" s="492"/>
      <c r="F469" s="492"/>
      <c r="G469" s="492"/>
      <c r="H469" s="492"/>
      <c r="I469" s="492"/>
      <c r="J469" s="492"/>
      <c r="K469" s="492"/>
      <c r="L469" s="492"/>
      <c r="M469" s="492"/>
      <c r="N469" s="492"/>
      <c r="O469" s="492"/>
      <c r="P469" s="492"/>
      <c r="Q469" s="492"/>
      <c r="R469" s="492"/>
      <c r="S469" s="492"/>
      <c r="T469" s="390"/>
      <c r="U469" s="390"/>
      <c r="V469" s="390"/>
      <c r="W469" s="390"/>
      <c r="X469" s="390"/>
      <c r="Y469" s="415"/>
      <c r="Z469" s="415"/>
      <c r="AA469" s="415"/>
      <c r="AB469" s="415"/>
      <c r="AC469" s="415"/>
      <c r="AD469" s="415"/>
      <c r="AE469" s="390"/>
      <c r="AF469" s="390"/>
      <c r="AG469" s="390"/>
      <c r="AH469" s="390"/>
      <c r="AI469" s="390"/>
      <c r="AJ469" s="390"/>
      <c r="AK469" s="390"/>
      <c r="AL469" s="378"/>
      <c r="AM469" s="378"/>
    </row>
    <row r="470" spans="1:39" s="1064" customFormat="1" ht="18" customHeight="1">
      <c r="A470" s="589"/>
      <c r="B470" s="491"/>
      <c r="C470" s="492"/>
      <c r="D470" s="492"/>
      <c r="E470" s="492"/>
      <c r="F470" s="492"/>
      <c r="G470" s="492"/>
      <c r="H470" s="492"/>
      <c r="I470" s="492"/>
      <c r="J470" s="492"/>
      <c r="K470" s="492"/>
      <c r="L470" s="492"/>
      <c r="M470" s="492"/>
      <c r="N470" s="492"/>
      <c r="O470" s="492"/>
      <c r="P470" s="492"/>
      <c r="Q470" s="492"/>
      <c r="R470" s="492"/>
      <c r="S470" s="492"/>
      <c r="T470" s="390"/>
      <c r="U470" s="390"/>
      <c r="V470" s="390"/>
      <c r="W470" s="390"/>
      <c r="X470" s="390"/>
      <c r="Y470" s="415"/>
      <c r="Z470" s="415"/>
      <c r="AA470" s="415"/>
      <c r="AB470" s="415" t="str">
        <f>表紙!D28</f>
        <v>　　　　　　保育所（園）　   　</v>
      </c>
      <c r="AC470" s="415"/>
      <c r="AD470" s="415"/>
      <c r="AE470" s="390"/>
      <c r="AF470" s="390"/>
      <c r="AG470" s="390"/>
      <c r="AH470" s="390"/>
      <c r="AI470" s="390"/>
      <c r="AJ470" s="390"/>
      <c r="AK470" s="390"/>
      <c r="AL470" s="378"/>
      <c r="AM470" s="378"/>
    </row>
    <row r="471" spans="1:39" s="1064" customFormat="1" ht="14.1" customHeight="1">
      <c r="A471" s="589"/>
      <c r="B471" s="461" t="s">
        <v>770</v>
      </c>
      <c r="C471" s="492"/>
      <c r="D471" s="492"/>
      <c r="E471" s="492"/>
      <c r="F471" s="492"/>
      <c r="G471" s="492"/>
      <c r="H471" s="492"/>
      <c r="I471" s="492"/>
      <c r="J471" s="492"/>
      <c r="K471" s="492"/>
      <c r="L471" s="492"/>
      <c r="M471" s="492"/>
      <c r="N471" s="492"/>
      <c r="O471" s="492"/>
      <c r="P471" s="492"/>
      <c r="Q471" s="492"/>
      <c r="R471" s="492"/>
      <c r="S471" s="492"/>
      <c r="T471" s="390"/>
      <c r="U471" s="390"/>
      <c r="V471" s="390"/>
      <c r="W471" s="390"/>
      <c r="X471" s="390"/>
      <c r="Y471" s="415"/>
      <c r="Z471" s="415"/>
      <c r="AA471" s="415"/>
      <c r="AB471" s="415"/>
      <c r="AC471" s="415"/>
      <c r="AD471" s="415"/>
      <c r="AE471" s="390"/>
      <c r="AF471" s="390"/>
      <c r="AG471" s="390"/>
      <c r="AH471" s="390"/>
      <c r="AI471" s="390"/>
      <c r="AJ471" s="390"/>
      <c r="AK471" s="390"/>
      <c r="AL471" s="378"/>
      <c r="AM471" s="378"/>
    </row>
    <row r="472" spans="1:39" s="360" customFormat="1" ht="19.95" customHeight="1">
      <c r="A472" s="848"/>
      <c r="C472" s="848" t="s">
        <v>771</v>
      </c>
      <c r="D472" s="433" t="s">
        <v>2254</v>
      </c>
      <c r="E472" s="459"/>
      <c r="F472" s="459"/>
      <c r="G472" s="459"/>
      <c r="H472" s="459"/>
      <c r="I472" s="459"/>
      <c r="J472" s="459"/>
      <c r="K472" s="459"/>
      <c r="L472" s="459"/>
      <c r="M472" s="459"/>
      <c r="N472" s="459"/>
      <c r="O472" s="459"/>
      <c r="P472" s="459"/>
      <c r="Q472" s="459"/>
      <c r="R472" s="459"/>
      <c r="S472" s="459"/>
      <c r="T472" s="459"/>
      <c r="U472" s="459"/>
      <c r="V472" s="459"/>
      <c r="W472" s="459"/>
      <c r="X472" s="459"/>
      <c r="Y472" s="459"/>
      <c r="Z472" s="459"/>
      <c r="AA472" s="459"/>
      <c r="AB472" s="459"/>
      <c r="AC472" s="459"/>
      <c r="AD472" s="462" t="s">
        <v>736</v>
      </c>
      <c r="AE472" s="1967" t="s">
        <v>558</v>
      </c>
      <c r="AF472" s="1967"/>
      <c r="AG472" s="1967"/>
      <c r="AH472" s="1967"/>
      <c r="AI472" s="1967"/>
      <c r="AJ472" s="462" t="s">
        <v>737</v>
      </c>
      <c r="AK472" s="491"/>
      <c r="AL472" s="957"/>
      <c r="AM472" s="956"/>
    </row>
    <row r="473" spans="1:39" ht="28.05" customHeight="1">
      <c r="C473" s="1029" t="s">
        <v>775</v>
      </c>
      <c r="D473" s="2354" t="s">
        <v>2304</v>
      </c>
      <c r="E473" s="2354"/>
      <c r="F473" s="2354"/>
      <c r="G473" s="2354"/>
      <c r="H473" s="2354"/>
      <c r="I473" s="2354"/>
      <c r="J473" s="2354"/>
      <c r="K473" s="2354"/>
      <c r="L473" s="2354"/>
      <c r="M473" s="2354"/>
      <c r="N473" s="2354"/>
      <c r="O473" s="2354"/>
      <c r="P473" s="2354"/>
      <c r="Q473" s="2354"/>
      <c r="R473" s="2354"/>
      <c r="S473" s="2354"/>
      <c r="T473" s="2354"/>
      <c r="U473" s="2354"/>
      <c r="V473" s="2354"/>
      <c r="W473" s="2354"/>
      <c r="X473" s="2354"/>
      <c r="Y473" s="2354"/>
      <c r="Z473" s="2354"/>
      <c r="AA473" s="2354"/>
      <c r="AB473" s="2354"/>
      <c r="AC473" s="1045"/>
      <c r="AD473" s="1059" t="s">
        <v>736</v>
      </c>
      <c r="AE473" s="1981" t="s">
        <v>558</v>
      </c>
      <c r="AF473" s="1981"/>
      <c r="AG473" s="1981"/>
      <c r="AH473" s="1981"/>
      <c r="AI473" s="1981"/>
      <c r="AJ473" s="1059" t="s">
        <v>737</v>
      </c>
      <c r="AL473" s="956"/>
      <c r="AM473" s="956"/>
    </row>
    <row r="474" spans="1:39" ht="19.95" customHeight="1">
      <c r="B474" s="459"/>
      <c r="C474" s="848" t="s">
        <v>1604</v>
      </c>
      <c r="D474" s="1968" t="s">
        <v>2305</v>
      </c>
      <c r="E474" s="1968"/>
      <c r="F474" s="1968"/>
      <c r="G474" s="1968"/>
      <c r="H474" s="1968"/>
      <c r="I474" s="1968"/>
      <c r="J474" s="1968"/>
      <c r="K474" s="1968"/>
      <c r="L474" s="1968"/>
      <c r="M474" s="1968"/>
      <c r="N474" s="1968"/>
      <c r="O474" s="1968"/>
      <c r="P474" s="1968"/>
      <c r="Q474" s="1968"/>
      <c r="R474" s="1968"/>
      <c r="S474" s="1968"/>
      <c r="T474" s="1968"/>
      <c r="U474" s="1968"/>
      <c r="V474" s="1968"/>
      <c r="W474" s="1968"/>
      <c r="X474" s="1968"/>
      <c r="Y474" s="1968"/>
      <c r="Z474" s="1968"/>
      <c r="AA474" s="1968"/>
      <c r="AB474" s="1968"/>
      <c r="AC474" s="1968"/>
      <c r="AD474" s="1968"/>
      <c r="AE474" s="701"/>
      <c r="AF474" s="701"/>
      <c r="AG474" s="701"/>
      <c r="AH474" s="701"/>
      <c r="AI474" s="701"/>
      <c r="AJ474" s="701"/>
      <c r="AL474" s="956"/>
      <c r="AM474" s="956"/>
    </row>
    <row r="475" spans="1:39" ht="19.95" customHeight="1">
      <c r="B475" s="459"/>
      <c r="C475" s="848"/>
      <c r="D475" s="462" t="s">
        <v>102</v>
      </c>
      <c r="E475" s="461" t="s">
        <v>2306</v>
      </c>
      <c r="F475" s="461"/>
      <c r="G475" s="981"/>
      <c r="H475" s="981"/>
      <c r="I475" s="981"/>
      <c r="J475" s="981"/>
      <c r="K475" s="981"/>
      <c r="L475" s="981"/>
      <c r="M475" s="981"/>
      <c r="N475" s="981"/>
      <c r="O475" s="981"/>
      <c r="P475" s="981"/>
      <c r="Q475" s="981"/>
      <c r="R475" s="981"/>
      <c r="S475" s="981"/>
      <c r="T475" s="981"/>
      <c r="U475" s="981"/>
      <c r="V475" s="981"/>
      <c r="W475" s="981"/>
      <c r="X475" s="981"/>
      <c r="Y475" s="981"/>
      <c r="Z475" s="981"/>
      <c r="AA475" s="981"/>
      <c r="AB475" s="981"/>
      <c r="AC475" s="433"/>
      <c r="AD475" s="462" t="s">
        <v>736</v>
      </c>
      <c r="AE475" s="1981" t="s">
        <v>558</v>
      </c>
      <c r="AF475" s="1981"/>
      <c r="AG475" s="1981"/>
      <c r="AH475" s="1981"/>
      <c r="AI475" s="1981"/>
      <c r="AJ475" s="1059" t="s">
        <v>737</v>
      </c>
      <c r="AL475" s="956"/>
      <c r="AM475" s="956"/>
    </row>
    <row r="476" spans="1:39" ht="19.95" customHeight="1">
      <c r="B476" s="459"/>
      <c r="C476" s="848"/>
      <c r="D476" s="462" t="s">
        <v>102</v>
      </c>
      <c r="E476" s="461" t="s">
        <v>2307</v>
      </c>
      <c r="F476" s="461"/>
      <c r="G476" s="981"/>
      <c r="H476" s="981"/>
      <c r="I476" s="981"/>
      <c r="J476" s="981"/>
      <c r="K476" s="981"/>
      <c r="L476" s="981"/>
      <c r="M476" s="981"/>
      <c r="N476" s="981"/>
      <c r="O476" s="981"/>
      <c r="P476" s="981"/>
      <c r="Q476" s="981"/>
      <c r="R476" s="981"/>
      <c r="S476" s="981"/>
      <c r="T476" s="981"/>
      <c r="U476" s="981"/>
      <c r="V476" s="981"/>
      <c r="W476" s="981"/>
      <c r="X476" s="981"/>
      <c r="Y476" s="981"/>
      <c r="Z476" s="981"/>
      <c r="AA476" s="981"/>
      <c r="AB476" s="981"/>
      <c r="AC476" s="433"/>
      <c r="AD476" s="462" t="s">
        <v>736</v>
      </c>
      <c r="AE476" s="1981" t="s">
        <v>558</v>
      </c>
      <c r="AF476" s="1981"/>
      <c r="AG476" s="1981"/>
      <c r="AH476" s="1981"/>
      <c r="AI476" s="1981"/>
      <c r="AJ476" s="1059" t="s">
        <v>737</v>
      </c>
      <c r="AL476" s="956"/>
    </row>
    <row r="477" spans="1:39" ht="19.95" customHeight="1">
      <c r="B477" s="459"/>
      <c r="C477" s="848"/>
      <c r="D477" s="462" t="s">
        <v>102</v>
      </c>
      <c r="E477" s="461" t="s">
        <v>2308</v>
      </c>
      <c r="F477" s="461"/>
      <c r="G477" s="981"/>
      <c r="H477" s="981"/>
      <c r="I477" s="981"/>
      <c r="J477" s="981"/>
      <c r="K477" s="981"/>
      <c r="L477" s="981"/>
      <c r="M477" s="981"/>
      <c r="N477" s="981"/>
      <c r="O477" s="981"/>
      <c r="P477" s="981"/>
      <c r="Q477" s="981"/>
      <c r="R477" s="981"/>
      <c r="S477" s="981"/>
      <c r="T477" s="981"/>
      <c r="U477" s="981"/>
      <c r="V477" s="981"/>
      <c r="W477" s="981"/>
      <c r="X477" s="981"/>
      <c r="Y477" s="981"/>
      <c r="Z477" s="981"/>
      <c r="AA477" s="981"/>
      <c r="AB477" s="981"/>
      <c r="AC477" s="433"/>
      <c r="AD477" s="462" t="s">
        <v>736</v>
      </c>
      <c r="AE477" s="1981" t="s">
        <v>558</v>
      </c>
      <c r="AF477" s="1981"/>
      <c r="AG477" s="1981"/>
      <c r="AH477" s="1981"/>
      <c r="AI477" s="1981"/>
      <c r="AJ477" s="1059" t="s">
        <v>737</v>
      </c>
      <c r="AL477" s="956"/>
    </row>
    <row r="478" spans="1:39" ht="19.95" customHeight="1">
      <c r="B478" s="459"/>
      <c r="C478" s="848"/>
      <c r="D478" s="462" t="s">
        <v>102</v>
      </c>
      <c r="E478" s="461" t="s">
        <v>2309</v>
      </c>
      <c r="F478" s="461"/>
      <c r="G478" s="981"/>
      <c r="H478" s="981"/>
      <c r="I478" s="981"/>
      <c r="J478" s="981"/>
      <c r="K478" s="981"/>
      <c r="L478" s="981"/>
      <c r="M478" s="981"/>
      <c r="N478" s="981"/>
      <c r="O478" s="981"/>
      <c r="P478" s="981"/>
      <c r="Q478" s="981"/>
      <c r="R478" s="981"/>
      <c r="S478" s="981"/>
      <c r="T478" s="981"/>
      <c r="U478" s="981"/>
      <c r="V478" s="981"/>
      <c r="W478" s="981"/>
      <c r="X478" s="981"/>
      <c r="Y478" s="981"/>
      <c r="Z478" s="981"/>
      <c r="AA478" s="981"/>
      <c r="AB478" s="981"/>
      <c r="AC478" s="433"/>
      <c r="AD478" s="462" t="s">
        <v>736</v>
      </c>
      <c r="AE478" s="1981" t="s">
        <v>558</v>
      </c>
      <c r="AF478" s="1981"/>
      <c r="AG478" s="1981"/>
      <c r="AH478" s="1981"/>
      <c r="AI478" s="1981"/>
      <c r="AJ478" s="1059" t="s">
        <v>737</v>
      </c>
      <c r="AL478" s="956"/>
    </row>
    <row r="479" spans="1:39" ht="19.95" customHeight="1">
      <c r="B479" s="459"/>
      <c r="C479" s="848"/>
      <c r="D479" s="462" t="s">
        <v>102</v>
      </c>
      <c r="E479" s="461" t="s">
        <v>2310</v>
      </c>
      <c r="F479" s="461"/>
      <c r="G479" s="981"/>
      <c r="H479" s="981"/>
      <c r="I479" s="981"/>
      <c r="J479" s="981"/>
      <c r="K479" s="981"/>
      <c r="L479" s="981"/>
      <c r="M479" s="981"/>
      <c r="N479" s="981"/>
      <c r="O479" s="981"/>
      <c r="P479" s="981"/>
      <c r="Q479" s="981"/>
      <c r="R479" s="981"/>
      <c r="S479" s="981"/>
      <c r="T479" s="981"/>
      <c r="U479" s="981"/>
      <c r="V479" s="981"/>
      <c r="W479" s="981"/>
      <c r="X479" s="981"/>
      <c r="Y479" s="981"/>
      <c r="Z479" s="981"/>
      <c r="AA479" s="981"/>
      <c r="AB479" s="981"/>
      <c r="AC479" s="433"/>
      <c r="AD479" s="462" t="s">
        <v>736</v>
      </c>
      <c r="AE479" s="1981" t="s">
        <v>558</v>
      </c>
      <c r="AF479" s="1981"/>
      <c r="AG479" s="1981"/>
      <c r="AH479" s="1981"/>
      <c r="AI479" s="1981"/>
      <c r="AJ479" s="1059" t="s">
        <v>737</v>
      </c>
      <c r="AL479" s="956"/>
    </row>
    <row r="480" spans="1:39" ht="19.95" customHeight="1">
      <c r="B480" s="459"/>
      <c r="C480" s="802"/>
      <c r="D480" s="848" t="s">
        <v>1531</v>
      </c>
      <c r="E480" s="461" t="s">
        <v>2209</v>
      </c>
      <c r="F480" s="979"/>
      <c r="G480" s="979"/>
      <c r="H480" s="979"/>
      <c r="I480" s="979"/>
      <c r="J480" s="979"/>
      <c r="K480" s="979"/>
      <c r="L480" s="979"/>
      <c r="M480" s="979"/>
      <c r="N480" s="979"/>
      <c r="O480" s="979"/>
      <c r="P480" s="979"/>
      <c r="Q480" s="979"/>
      <c r="R480" s="979"/>
      <c r="S480" s="979"/>
      <c r="T480" s="979"/>
      <c r="U480" s="979"/>
      <c r="V480" s="979"/>
      <c r="W480" s="979"/>
      <c r="X480" s="979"/>
      <c r="Y480" s="979"/>
      <c r="Z480" s="979"/>
      <c r="AA480" s="979"/>
      <c r="AB480" s="979"/>
      <c r="AC480" s="817"/>
      <c r="AD480" s="818"/>
      <c r="AE480" s="701"/>
      <c r="AF480" s="701"/>
      <c r="AG480" s="701"/>
      <c r="AH480" s="701"/>
      <c r="AI480" s="701"/>
      <c r="AJ480" s="417"/>
      <c r="AL480" s="956"/>
    </row>
    <row r="481" spans="1:39" ht="30" customHeight="1">
      <c r="B481" s="459"/>
      <c r="C481" s="848"/>
      <c r="D481" s="981"/>
      <c r="E481" s="1968" t="s">
        <v>2207</v>
      </c>
      <c r="F481" s="1968"/>
      <c r="G481" s="1968"/>
      <c r="H481" s="1968"/>
      <c r="I481" s="1968"/>
      <c r="J481" s="1968"/>
      <c r="K481" s="1968"/>
      <c r="L481" s="1968"/>
      <c r="M481" s="1968"/>
      <c r="N481" s="1968"/>
      <c r="O481" s="1968"/>
      <c r="P481" s="1968"/>
      <c r="Q481" s="1968"/>
      <c r="R481" s="1968"/>
      <c r="S481" s="1968"/>
      <c r="T481" s="1968"/>
      <c r="U481" s="1968"/>
      <c r="V481" s="1968"/>
      <c r="W481" s="1968"/>
      <c r="X481" s="1968"/>
      <c r="Y481" s="1968"/>
      <c r="Z481" s="1968"/>
      <c r="AA481" s="1968"/>
      <c r="AB481" s="1968"/>
      <c r="AC481" s="433"/>
      <c r="AD481" s="462"/>
      <c r="AE481" s="665"/>
      <c r="AF481" s="665"/>
      <c r="AG481" s="665"/>
      <c r="AH481" s="665"/>
      <c r="AI481" s="665"/>
      <c r="AJ481" s="1059"/>
      <c r="AL481" s="956"/>
    </row>
    <row r="482" spans="1:39" ht="19.95" customHeight="1">
      <c r="B482" s="459"/>
      <c r="C482" s="848" t="s">
        <v>1704</v>
      </c>
      <c r="D482" s="2353" t="s">
        <v>2208</v>
      </c>
      <c r="E482" s="2353"/>
      <c r="F482" s="2353"/>
      <c r="G482" s="2353"/>
      <c r="H482" s="2353"/>
      <c r="I482" s="2353"/>
      <c r="J482" s="2353"/>
      <c r="K482" s="2353"/>
      <c r="L482" s="2353"/>
      <c r="M482" s="2353"/>
      <c r="N482" s="2353"/>
      <c r="O482" s="2353"/>
      <c r="P482" s="2353"/>
      <c r="Q482" s="2353"/>
      <c r="R482" s="2353"/>
      <c r="S482" s="2353"/>
      <c r="T482" s="2353"/>
      <c r="U482" s="2353"/>
      <c r="V482" s="2353"/>
      <c r="W482" s="2353"/>
      <c r="X482" s="2353"/>
      <c r="Y482" s="2353"/>
      <c r="Z482" s="2353"/>
      <c r="AA482" s="2353"/>
      <c r="AB482" s="2353"/>
      <c r="AC482" s="433"/>
      <c r="AD482" s="462"/>
      <c r="AE482" s="1029"/>
      <c r="AF482" s="1029"/>
      <c r="AG482" s="1029"/>
      <c r="AH482" s="1029"/>
      <c r="AI482" s="1029"/>
      <c r="AJ482" s="1059"/>
      <c r="AL482" s="956"/>
      <c r="AM482" s="956"/>
    </row>
    <row r="483" spans="1:39" ht="19.95" customHeight="1">
      <c r="B483" s="459"/>
      <c r="C483" s="848"/>
      <c r="D483" s="462" t="s">
        <v>102</v>
      </c>
      <c r="E483" s="461" t="s">
        <v>2213</v>
      </c>
      <c r="F483" s="981"/>
      <c r="G483" s="981"/>
      <c r="H483" s="981"/>
      <c r="I483" s="981"/>
      <c r="J483" s="981"/>
      <c r="K483" s="981"/>
      <c r="L483" s="981"/>
      <c r="M483" s="981"/>
      <c r="N483" s="981"/>
      <c r="O483" s="981"/>
      <c r="P483" s="981"/>
      <c r="Q483" s="981"/>
      <c r="R483" s="981"/>
      <c r="S483" s="981"/>
      <c r="T483" s="981"/>
      <c r="U483" s="981"/>
      <c r="V483" s="981"/>
      <c r="W483" s="981"/>
      <c r="X483" s="981"/>
      <c r="Y483" s="981"/>
      <c r="Z483" s="981"/>
      <c r="AA483" s="981"/>
      <c r="AB483" s="981"/>
      <c r="AC483" s="433"/>
      <c r="AD483" s="462" t="s">
        <v>736</v>
      </c>
      <c r="AE483" s="1981" t="s">
        <v>558</v>
      </c>
      <c r="AF483" s="1981"/>
      <c r="AG483" s="1981"/>
      <c r="AH483" s="1981"/>
      <c r="AI483" s="1981"/>
      <c r="AJ483" s="1059" t="s">
        <v>737</v>
      </c>
    </row>
    <row r="484" spans="1:39" ht="19.95" customHeight="1">
      <c r="B484" s="459"/>
      <c r="C484" s="848"/>
      <c r="D484" s="462" t="s">
        <v>102</v>
      </c>
      <c r="E484" s="461" t="s">
        <v>2210</v>
      </c>
      <c r="F484" s="981"/>
      <c r="G484" s="981"/>
      <c r="H484" s="981"/>
      <c r="I484" s="981"/>
      <c r="J484" s="981"/>
      <c r="K484" s="981"/>
      <c r="L484" s="981"/>
      <c r="M484" s="981"/>
      <c r="N484" s="981"/>
      <c r="O484" s="981"/>
      <c r="P484" s="981"/>
      <c r="Q484" s="981"/>
      <c r="R484" s="981"/>
      <c r="S484" s="981"/>
      <c r="T484" s="981"/>
      <c r="U484" s="981"/>
      <c r="V484" s="981"/>
      <c r="W484" s="981"/>
      <c r="X484" s="981"/>
      <c r="Y484" s="981"/>
      <c r="Z484" s="981"/>
      <c r="AA484" s="981"/>
      <c r="AB484" s="981"/>
      <c r="AC484" s="433"/>
      <c r="AD484" s="462" t="s">
        <v>736</v>
      </c>
      <c r="AE484" s="1981" t="s">
        <v>558</v>
      </c>
      <c r="AF484" s="1981"/>
      <c r="AG484" s="1981"/>
      <c r="AH484" s="1981"/>
      <c r="AI484" s="1981"/>
      <c r="AJ484" s="1059" t="s">
        <v>737</v>
      </c>
    </row>
    <row r="485" spans="1:39" ht="19.95" customHeight="1">
      <c r="B485" s="459"/>
      <c r="C485" s="848"/>
      <c r="D485" s="462" t="s">
        <v>102</v>
      </c>
      <c r="E485" s="461" t="s">
        <v>2211</v>
      </c>
      <c r="F485" s="981"/>
      <c r="G485" s="981"/>
      <c r="H485" s="981"/>
      <c r="I485" s="981"/>
      <c r="J485" s="981"/>
      <c r="K485" s="981"/>
      <c r="L485" s="981"/>
      <c r="M485" s="981"/>
      <c r="N485" s="981"/>
      <c r="O485" s="981"/>
      <c r="P485" s="981"/>
      <c r="Q485" s="981"/>
      <c r="R485" s="981"/>
      <c r="S485" s="981"/>
      <c r="T485" s="981"/>
      <c r="U485" s="981"/>
      <c r="V485" s="981"/>
      <c r="W485" s="981"/>
      <c r="X485" s="981"/>
      <c r="Y485" s="981"/>
      <c r="Z485" s="981"/>
      <c r="AA485" s="981"/>
      <c r="AB485" s="981"/>
      <c r="AC485" s="433"/>
      <c r="AD485" s="462" t="s">
        <v>736</v>
      </c>
      <c r="AE485" s="1981" t="s">
        <v>558</v>
      </c>
      <c r="AF485" s="1981"/>
      <c r="AG485" s="1981"/>
      <c r="AH485" s="1981"/>
      <c r="AI485" s="1981"/>
      <c r="AJ485" s="1059" t="s">
        <v>737</v>
      </c>
    </row>
    <row r="486" spans="1:39" ht="19.95" customHeight="1">
      <c r="B486" s="459"/>
      <c r="C486" s="848"/>
      <c r="D486" s="462" t="s">
        <v>102</v>
      </c>
      <c r="E486" s="461" t="s">
        <v>2212</v>
      </c>
      <c r="F486" s="981"/>
      <c r="G486" s="981"/>
      <c r="H486" s="981"/>
      <c r="I486" s="981"/>
      <c r="J486" s="981"/>
      <c r="K486" s="981"/>
      <c r="L486" s="981"/>
      <c r="M486" s="981"/>
      <c r="N486" s="981"/>
      <c r="O486" s="981"/>
      <c r="P486" s="981"/>
      <c r="Q486" s="981"/>
      <c r="R486" s="981"/>
      <c r="S486" s="981"/>
      <c r="T486" s="981"/>
      <c r="U486" s="981"/>
      <c r="V486" s="981"/>
      <c r="W486" s="981"/>
      <c r="X486" s="981"/>
      <c r="Y486" s="981"/>
      <c r="Z486" s="981"/>
      <c r="AA486" s="981"/>
      <c r="AB486" s="981"/>
      <c r="AC486" s="433"/>
      <c r="AD486" s="462" t="s">
        <v>736</v>
      </c>
      <c r="AE486" s="1981" t="s">
        <v>558</v>
      </c>
      <c r="AF486" s="1981"/>
      <c r="AG486" s="1981"/>
      <c r="AH486" s="1981"/>
      <c r="AI486" s="1981"/>
      <c r="AJ486" s="1059" t="s">
        <v>737</v>
      </c>
    </row>
    <row r="487" spans="1:39" ht="20.100000000000001" customHeight="1">
      <c r="B487" s="459"/>
      <c r="C487" s="848"/>
      <c r="D487" s="462" t="s">
        <v>102</v>
      </c>
      <c r="E487" s="461" t="s">
        <v>2214</v>
      </c>
      <c r="F487" s="461"/>
      <c r="G487" s="461"/>
      <c r="H487" s="461"/>
      <c r="I487" s="461"/>
      <c r="J487" s="461"/>
      <c r="K487" s="461"/>
      <c r="L487" s="461"/>
      <c r="M487" s="461"/>
      <c r="N487" s="461"/>
      <c r="O487" s="461"/>
      <c r="P487" s="461"/>
      <c r="Q487" s="461"/>
      <c r="R487" s="461"/>
      <c r="S487" s="461"/>
      <c r="T487" s="461"/>
      <c r="U487" s="461"/>
      <c r="V487" s="461"/>
      <c r="W487" s="461"/>
      <c r="X487" s="461"/>
      <c r="Y487" s="461"/>
      <c r="Z487" s="518"/>
      <c r="AA487" s="518"/>
      <c r="AB487" s="518"/>
      <c r="AC487" s="518"/>
      <c r="AD487" s="818" t="s">
        <v>736</v>
      </c>
      <c r="AE487" s="2355" t="s">
        <v>558</v>
      </c>
      <c r="AF487" s="2355"/>
      <c r="AG487" s="2355"/>
      <c r="AH487" s="2355"/>
      <c r="AI487" s="2355"/>
      <c r="AJ487" s="417" t="s">
        <v>737</v>
      </c>
    </row>
    <row r="488" spans="1:39" ht="20.100000000000001" customHeight="1">
      <c r="B488" s="459"/>
      <c r="C488" s="848"/>
      <c r="D488" s="461"/>
      <c r="E488" s="461" t="s">
        <v>2215</v>
      </c>
      <c r="F488" s="461"/>
      <c r="G488" s="461"/>
      <c r="H488" s="461"/>
      <c r="I488" s="461"/>
      <c r="J488" s="461"/>
      <c r="K488" s="461"/>
      <c r="L488" s="461"/>
      <c r="M488" s="461"/>
      <c r="N488" s="461"/>
      <c r="O488" s="461"/>
      <c r="P488" s="461"/>
      <c r="Q488" s="461"/>
      <c r="R488" s="461"/>
      <c r="S488" s="461"/>
      <c r="T488" s="461"/>
      <c r="U488" s="461"/>
      <c r="V488" s="461"/>
      <c r="W488" s="461"/>
      <c r="X488" s="461"/>
      <c r="Y488" s="461"/>
      <c r="Z488" s="461"/>
      <c r="AA488" s="461"/>
      <c r="AB488" s="461"/>
      <c r="AC488" s="421"/>
      <c r="AD488" s="421"/>
      <c r="AE488" s="349"/>
      <c r="AF488" s="349"/>
      <c r="AG488" s="349"/>
      <c r="AH488" s="349"/>
      <c r="AI488" s="349"/>
      <c r="AJ488" s="349"/>
    </row>
    <row r="489" spans="1:39" s="360" customFormat="1" ht="24.9" customHeight="1">
      <c r="A489" s="1029"/>
      <c r="B489" s="1021"/>
      <c r="C489" s="1021"/>
      <c r="D489" s="955"/>
      <c r="E489" s="2356"/>
      <c r="F489" s="2357"/>
      <c r="G489" s="2357"/>
      <c r="H489" s="2357"/>
      <c r="I489" s="2357"/>
      <c r="J489" s="2357"/>
      <c r="K489" s="2357"/>
      <c r="L489" s="2357"/>
      <c r="M489" s="2357"/>
      <c r="N489" s="2357"/>
      <c r="O489" s="2357"/>
      <c r="P489" s="2357"/>
      <c r="Q489" s="2357"/>
      <c r="R489" s="2357"/>
      <c r="S489" s="2357"/>
      <c r="T489" s="2357"/>
      <c r="U489" s="2357"/>
      <c r="V489" s="2357"/>
      <c r="W489" s="2357"/>
      <c r="X489" s="2357"/>
      <c r="Y489" s="2357"/>
      <c r="Z489" s="2357"/>
      <c r="AA489" s="2357"/>
      <c r="AB489" s="2357"/>
      <c r="AC489" s="2357"/>
      <c r="AD489" s="2357"/>
      <c r="AE489" s="2357"/>
      <c r="AF489" s="2357"/>
      <c r="AG489" s="2357"/>
      <c r="AH489" s="2357"/>
      <c r="AI489" s="2358"/>
      <c r="AJ489" s="772"/>
      <c r="AK489" s="352"/>
      <c r="AL489" s="378"/>
      <c r="AM489" s="378"/>
    </row>
    <row r="490" spans="1:39" s="360" customFormat="1" ht="24.9" customHeight="1">
      <c r="A490" s="1029"/>
      <c r="B490" s="1021"/>
      <c r="C490" s="1021"/>
      <c r="D490" s="955"/>
      <c r="E490" s="2359"/>
      <c r="F490" s="2360"/>
      <c r="G490" s="2360"/>
      <c r="H490" s="2360"/>
      <c r="I490" s="2360"/>
      <c r="J490" s="2360"/>
      <c r="K490" s="2360"/>
      <c r="L490" s="2360"/>
      <c r="M490" s="2360"/>
      <c r="N490" s="2360"/>
      <c r="O490" s="2360"/>
      <c r="P490" s="2360"/>
      <c r="Q490" s="2360"/>
      <c r="R490" s="2360"/>
      <c r="S490" s="2360"/>
      <c r="T490" s="2360"/>
      <c r="U490" s="2360"/>
      <c r="V490" s="2360"/>
      <c r="W490" s="2360"/>
      <c r="X490" s="2360"/>
      <c r="Y490" s="2360"/>
      <c r="Z490" s="2360"/>
      <c r="AA490" s="2360"/>
      <c r="AB490" s="2360"/>
      <c r="AC490" s="2360"/>
      <c r="AD490" s="2360"/>
      <c r="AE490" s="2360"/>
      <c r="AF490" s="2360"/>
      <c r="AG490" s="2360"/>
      <c r="AH490" s="2360"/>
      <c r="AI490" s="2361"/>
      <c r="AJ490" s="772"/>
      <c r="AK490" s="352"/>
      <c r="AL490" s="378"/>
      <c r="AM490" s="378"/>
    </row>
    <row r="491" spans="1:39" s="360" customFormat="1" ht="19.95" customHeight="1">
      <c r="A491" s="848"/>
      <c r="B491" s="461"/>
      <c r="C491" s="459"/>
      <c r="D491" s="459"/>
      <c r="E491" s="459"/>
      <c r="F491" s="459"/>
      <c r="G491" s="459"/>
      <c r="H491" s="459"/>
      <c r="I491" s="459"/>
      <c r="J491" s="459"/>
      <c r="K491" s="459"/>
      <c r="L491" s="459"/>
      <c r="M491" s="459"/>
      <c r="N491" s="459"/>
      <c r="O491" s="459"/>
      <c r="P491" s="459"/>
      <c r="Q491" s="459"/>
      <c r="R491" s="459"/>
      <c r="S491" s="459"/>
      <c r="T491" s="459"/>
      <c r="U491" s="459"/>
      <c r="V491" s="459"/>
      <c r="W491" s="459"/>
      <c r="X491" s="459"/>
      <c r="Y491" s="459"/>
      <c r="Z491" s="459"/>
      <c r="AA491" s="459"/>
      <c r="AB491" s="459"/>
      <c r="AC491" s="462"/>
      <c r="AD491" s="848"/>
      <c r="AE491" s="848"/>
      <c r="AF491" s="848"/>
      <c r="AG491" s="848"/>
      <c r="AH491" s="848"/>
      <c r="AI491" s="462"/>
      <c r="AJ491" s="491"/>
      <c r="AK491" s="491"/>
      <c r="AL491" s="378"/>
      <c r="AM491" s="378"/>
    </row>
    <row r="492" spans="1:39" s="360" customFormat="1" ht="19.95" customHeight="1">
      <c r="A492" s="848"/>
      <c r="B492" s="461"/>
      <c r="C492" s="459"/>
      <c r="D492" s="459"/>
      <c r="E492" s="459"/>
      <c r="F492" s="459"/>
      <c r="G492" s="459"/>
      <c r="H492" s="459"/>
      <c r="I492" s="459"/>
      <c r="J492" s="459"/>
      <c r="K492" s="459"/>
      <c r="L492" s="459"/>
      <c r="M492" s="459"/>
      <c r="N492" s="459"/>
      <c r="O492" s="459"/>
      <c r="P492" s="459"/>
      <c r="Q492" s="459"/>
      <c r="R492" s="459"/>
      <c r="S492" s="459"/>
      <c r="T492" s="459"/>
      <c r="U492" s="459"/>
      <c r="V492" s="459"/>
      <c r="W492" s="459"/>
      <c r="X492" s="459"/>
      <c r="Y492" s="459"/>
      <c r="Z492" s="459"/>
      <c r="AA492" s="459"/>
      <c r="AB492" s="459"/>
      <c r="AC492" s="462"/>
      <c r="AD492" s="848"/>
      <c r="AE492" s="848"/>
      <c r="AF492" s="848"/>
      <c r="AG492" s="848"/>
      <c r="AH492" s="848"/>
      <c r="AI492" s="462"/>
      <c r="AJ492" s="491"/>
      <c r="AK492" s="491"/>
      <c r="AL492" s="378"/>
      <c r="AM492" s="378"/>
    </row>
    <row r="493" spans="1:39" s="351" customFormat="1" ht="20.100000000000001" customHeight="1">
      <c r="A493" s="760" t="s">
        <v>459</v>
      </c>
      <c r="B493" s="421" t="s">
        <v>1911</v>
      </c>
      <c r="C493" s="421"/>
      <c r="E493" s="421"/>
      <c r="F493" s="421"/>
      <c r="G493" s="421"/>
      <c r="H493" s="421"/>
      <c r="I493" s="421"/>
      <c r="J493" s="421"/>
      <c r="K493" s="421"/>
      <c r="L493" s="421"/>
      <c r="M493" s="421"/>
      <c r="N493" s="421"/>
      <c r="O493" s="421"/>
      <c r="P493" s="421"/>
      <c r="Q493" s="421"/>
      <c r="R493" s="421"/>
      <c r="S493" s="421"/>
      <c r="T493" s="421"/>
      <c r="U493" s="421"/>
      <c r="V493" s="421"/>
      <c r="W493" s="421"/>
      <c r="X493" s="421"/>
      <c r="Y493" s="421"/>
      <c r="Z493" s="421"/>
      <c r="AA493" s="421"/>
      <c r="AB493" s="421"/>
      <c r="AC493" s="421"/>
      <c r="AD493" s="421"/>
      <c r="AE493" s="421"/>
      <c r="AF493" s="421"/>
      <c r="AG493" s="421"/>
      <c r="AH493" s="421"/>
      <c r="AI493" s="421"/>
      <c r="AJ493" s="421"/>
      <c r="AK493" s="421"/>
      <c r="AL493" s="378"/>
      <c r="AM493" s="378"/>
    </row>
    <row r="494" spans="1:39" s="360" customFormat="1" ht="20.100000000000001" customHeight="1">
      <c r="A494" s="773"/>
      <c r="B494" s="353" t="s">
        <v>1099</v>
      </c>
      <c r="C494" s="354"/>
      <c r="D494" s="354"/>
      <c r="E494" s="359"/>
      <c r="F494" s="353" t="s">
        <v>1100</v>
      </c>
      <c r="G494" s="354"/>
      <c r="H494" s="354"/>
      <c r="I494" s="354"/>
      <c r="J494" s="354"/>
      <c r="K494" s="354"/>
      <c r="L494" s="359"/>
      <c r="M494" s="353" t="s">
        <v>1101</v>
      </c>
      <c r="N494" s="354"/>
      <c r="O494" s="354"/>
      <c r="P494" s="354"/>
      <c r="Q494" s="354"/>
      <c r="R494" s="354"/>
      <c r="S494" s="354"/>
      <c r="T494" s="354"/>
      <c r="U494" s="354"/>
      <c r="V494" s="354"/>
      <c r="W494" s="354"/>
      <c r="X494" s="354"/>
      <c r="Y494" s="359"/>
      <c r="Z494" s="353" t="s">
        <v>1102</v>
      </c>
      <c r="AA494" s="354"/>
      <c r="AB494" s="354"/>
      <c r="AC494" s="359"/>
      <c r="AD494" s="353" t="s">
        <v>1103</v>
      </c>
      <c r="AE494" s="354"/>
      <c r="AF494" s="354"/>
      <c r="AG494" s="354"/>
      <c r="AH494" s="354"/>
      <c r="AI494" s="354"/>
      <c r="AJ494" s="359"/>
      <c r="AK494" s="352"/>
      <c r="AL494" s="378"/>
      <c r="AM494" s="378"/>
    </row>
    <row r="495" spans="1:39" s="360" customFormat="1" ht="20.100000000000001" customHeight="1">
      <c r="A495" s="773"/>
      <c r="B495" s="2109"/>
      <c r="C495" s="2204"/>
      <c r="D495" s="2204"/>
      <c r="E495" s="2018"/>
      <c r="F495" s="2028"/>
      <c r="G495" s="2029"/>
      <c r="H495" s="2029"/>
      <c r="I495" s="2029"/>
      <c r="J495" s="2029"/>
      <c r="K495" s="2029"/>
      <c r="L495" s="2030"/>
      <c r="M495" s="2028"/>
      <c r="N495" s="2029"/>
      <c r="O495" s="2029"/>
      <c r="P495" s="2029"/>
      <c r="Q495" s="2029"/>
      <c r="R495" s="2029"/>
      <c r="S495" s="2029"/>
      <c r="T495" s="2029"/>
      <c r="U495" s="2029"/>
      <c r="V495" s="2029"/>
      <c r="W495" s="2029"/>
      <c r="X495" s="2029"/>
      <c r="Y495" s="2030"/>
      <c r="Z495" s="1992" t="s">
        <v>1104</v>
      </c>
      <c r="AA495" s="2203"/>
      <c r="AB495" s="2203"/>
      <c r="AC495" s="1993"/>
      <c r="AD495" s="2028"/>
      <c r="AE495" s="2029"/>
      <c r="AF495" s="2029"/>
      <c r="AG495" s="2029"/>
      <c r="AH495" s="2029"/>
      <c r="AI495" s="2029"/>
      <c r="AJ495" s="2030"/>
      <c r="AK495" s="352"/>
      <c r="AL495" s="378"/>
      <c r="AM495" s="378"/>
    </row>
    <row r="496" spans="1:39" s="360" customFormat="1" ht="20.100000000000001" customHeight="1">
      <c r="A496" s="773"/>
      <c r="B496" s="2060"/>
      <c r="C496" s="2061"/>
      <c r="D496" s="2061"/>
      <c r="E496" s="2062"/>
      <c r="F496" s="2044"/>
      <c r="G496" s="2045"/>
      <c r="H496" s="2045"/>
      <c r="I496" s="2045"/>
      <c r="J496" s="2045"/>
      <c r="K496" s="2045"/>
      <c r="L496" s="2046"/>
      <c r="M496" s="2044"/>
      <c r="N496" s="2045"/>
      <c r="O496" s="2045"/>
      <c r="P496" s="2045"/>
      <c r="Q496" s="2045"/>
      <c r="R496" s="2045"/>
      <c r="S496" s="2045"/>
      <c r="T496" s="2045"/>
      <c r="U496" s="2045"/>
      <c r="V496" s="2045"/>
      <c r="W496" s="2045"/>
      <c r="X496" s="2045"/>
      <c r="Y496" s="2046"/>
      <c r="Z496" s="1969" t="s">
        <v>530</v>
      </c>
      <c r="AA496" s="2176"/>
      <c r="AB496" s="2176"/>
      <c r="AC496" s="1970"/>
      <c r="AD496" s="2044"/>
      <c r="AE496" s="2045"/>
      <c r="AF496" s="2045"/>
      <c r="AG496" s="2045"/>
      <c r="AH496" s="2045"/>
      <c r="AI496" s="2045"/>
      <c r="AJ496" s="2046"/>
      <c r="AK496" s="352"/>
      <c r="AL496" s="378"/>
      <c r="AM496" s="378"/>
    </row>
    <row r="497" spans="1:39" s="360" customFormat="1" ht="20.100000000000001" customHeight="1">
      <c r="A497" s="773"/>
      <c r="B497" s="2060"/>
      <c r="C497" s="2061"/>
      <c r="D497" s="2061"/>
      <c r="E497" s="2062"/>
      <c r="F497" s="2044"/>
      <c r="G497" s="2045"/>
      <c r="H497" s="2045"/>
      <c r="I497" s="2045"/>
      <c r="J497" s="2045"/>
      <c r="K497" s="2045"/>
      <c r="L497" s="2046"/>
      <c r="M497" s="2044"/>
      <c r="N497" s="2045"/>
      <c r="O497" s="2045"/>
      <c r="P497" s="2045"/>
      <c r="Q497" s="2045"/>
      <c r="R497" s="2045"/>
      <c r="S497" s="2045"/>
      <c r="T497" s="2045"/>
      <c r="U497" s="2045"/>
      <c r="V497" s="2045"/>
      <c r="W497" s="2045"/>
      <c r="X497" s="2045"/>
      <c r="Y497" s="2046"/>
      <c r="Z497" s="1969" t="s">
        <v>530</v>
      </c>
      <c r="AA497" s="2176"/>
      <c r="AB497" s="2176"/>
      <c r="AC497" s="1970"/>
      <c r="AD497" s="2044"/>
      <c r="AE497" s="2045"/>
      <c r="AF497" s="2045"/>
      <c r="AG497" s="2045"/>
      <c r="AH497" s="2045"/>
      <c r="AI497" s="2045"/>
      <c r="AJ497" s="2046"/>
      <c r="AK497" s="352"/>
      <c r="AL497" s="378"/>
      <c r="AM497" s="378"/>
    </row>
    <row r="498" spans="1:39" s="360" customFormat="1" ht="20.100000000000001" customHeight="1">
      <c r="A498" s="773"/>
      <c r="B498" s="2060"/>
      <c r="C498" s="2061"/>
      <c r="D498" s="2061"/>
      <c r="E498" s="2062"/>
      <c r="F498" s="2044"/>
      <c r="G498" s="2045"/>
      <c r="H498" s="2045"/>
      <c r="I498" s="2045"/>
      <c r="J498" s="2045"/>
      <c r="K498" s="2045"/>
      <c r="L498" s="2046"/>
      <c r="M498" s="2044"/>
      <c r="N498" s="2045"/>
      <c r="O498" s="2045"/>
      <c r="P498" s="2045"/>
      <c r="Q498" s="2045"/>
      <c r="R498" s="2045"/>
      <c r="S498" s="2045"/>
      <c r="T498" s="2045"/>
      <c r="U498" s="2045"/>
      <c r="V498" s="2045"/>
      <c r="W498" s="2045"/>
      <c r="X498" s="2045"/>
      <c r="Y498" s="2046"/>
      <c r="Z498" s="1969" t="s">
        <v>530</v>
      </c>
      <c r="AA498" s="2176"/>
      <c r="AB498" s="2176"/>
      <c r="AC498" s="1970"/>
      <c r="AD498" s="2044"/>
      <c r="AE498" s="2045"/>
      <c r="AF498" s="2045"/>
      <c r="AG498" s="2045"/>
      <c r="AH498" s="2045"/>
      <c r="AI498" s="2045"/>
      <c r="AJ498" s="2046"/>
      <c r="AK498" s="352"/>
      <c r="AL498" s="378"/>
      <c r="AM498" s="378"/>
    </row>
    <row r="499" spans="1:39" s="360" customFormat="1" ht="20.100000000000001" customHeight="1">
      <c r="A499" s="773"/>
      <c r="B499" s="2060"/>
      <c r="C499" s="2061"/>
      <c r="D499" s="2061"/>
      <c r="E499" s="2062"/>
      <c r="F499" s="2044"/>
      <c r="G499" s="2045"/>
      <c r="H499" s="2045"/>
      <c r="I499" s="2045"/>
      <c r="J499" s="2045"/>
      <c r="K499" s="2045"/>
      <c r="L499" s="2046"/>
      <c r="M499" s="2044"/>
      <c r="N499" s="2045"/>
      <c r="O499" s="2045"/>
      <c r="P499" s="2045"/>
      <c r="Q499" s="2045"/>
      <c r="R499" s="2045"/>
      <c r="S499" s="2045"/>
      <c r="T499" s="2045"/>
      <c r="U499" s="2045"/>
      <c r="V499" s="2045"/>
      <c r="W499" s="2045"/>
      <c r="X499" s="2045"/>
      <c r="Y499" s="2046"/>
      <c r="Z499" s="1969" t="s">
        <v>530</v>
      </c>
      <c r="AA499" s="2176"/>
      <c r="AB499" s="2176"/>
      <c r="AC499" s="1970"/>
      <c r="AD499" s="2044"/>
      <c r="AE499" s="2045"/>
      <c r="AF499" s="2045"/>
      <c r="AG499" s="2045"/>
      <c r="AH499" s="2045"/>
      <c r="AI499" s="2045"/>
      <c r="AJ499" s="2046"/>
      <c r="AK499" s="352"/>
      <c r="AL499" s="378"/>
      <c r="AM499" s="378"/>
    </row>
    <row r="500" spans="1:39" s="360" customFormat="1" ht="20.100000000000001" customHeight="1">
      <c r="A500" s="773"/>
      <c r="B500" s="2060"/>
      <c r="C500" s="2061"/>
      <c r="D500" s="2061"/>
      <c r="E500" s="2062"/>
      <c r="F500" s="2044"/>
      <c r="G500" s="2045"/>
      <c r="H500" s="2045"/>
      <c r="I500" s="2045"/>
      <c r="J500" s="2045"/>
      <c r="K500" s="2045"/>
      <c r="L500" s="2046"/>
      <c r="M500" s="2044"/>
      <c r="N500" s="2045"/>
      <c r="O500" s="2045"/>
      <c r="P500" s="2045"/>
      <c r="Q500" s="2045"/>
      <c r="R500" s="2045"/>
      <c r="S500" s="2045"/>
      <c r="T500" s="2045"/>
      <c r="U500" s="2045"/>
      <c r="V500" s="2045"/>
      <c r="W500" s="2045"/>
      <c r="X500" s="2045"/>
      <c r="Y500" s="2046"/>
      <c r="Z500" s="1969" t="s">
        <v>530</v>
      </c>
      <c r="AA500" s="2176"/>
      <c r="AB500" s="2176"/>
      <c r="AC500" s="1970"/>
      <c r="AD500" s="2044"/>
      <c r="AE500" s="2045"/>
      <c r="AF500" s="2045"/>
      <c r="AG500" s="2045"/>
      <c r="AH500" s="2045"/>
      <c r="AI500" s="2045"/>
      <c r="AJ500" s="2046"/>
      <c r="AK500" s="352"/>
      <c r="AL500" s="378"/>
      <c r="AM500" s="378"/>
    </row>
    <row r="501" spans="1:39" s="360" customFormat="1" ht="20.100000000000001" customHeight="1">
      <c r="A501" s="773"/>
      <c r="B501" s="2022"/>
      <c r="C501" s="2023"/>
      <c r="D501" s="2023"/>
      <c r="E501" s="2019"/>
      <c r="F501" s="1994"/>
      <c r="G501" s="1995"/>
      <c r="H501" s="1995"/>
      <c r="I501" s="1995"/>
      <c r="J501" s="1995"/>
      <c r="K501" s="1995"/>
      <c r="L501" s="1996"/>
      <c r="M501" s="1994"/>
      <c r="N501" s="1995"/>
      <c r="O501" s="1995"/>
      <c r="P501" s="1995"/>
      <c r="Q501" s="1995"/>
      <c r="R501" s="1995"/>
      <c r="S501" s="1995"/>
      <c r="T501" s="1995"/>
      <c r="U501" s="1995"/>
      <c r="V501" s="1995"/>
      <c r="W501" s="1995"/>
      <c r="X501" s="1995"/>
      <c r="Y501" s="1996"/>
      <c r="Z501" s="1984" t="s">
        <v>530</v>
      </c>
      <c r="AA501" s="2325"/>
      <c r="AB501" s="2325"/>
      <c r="AC501" s="1985"/>
      <c r="AD501" s="1994"/>
      <c r="AE501" s="1995"/>
      <c r="AF501" s="1995"/>
      <c r="AG501" s="1995"/>
      <c r="AH501" s="1995"/>
      <c r="AI501" s="1995"/>
      <c r="AJ501" s="1996"/>
      <c r="AK501" s="352"/>
      <c r="AL501" s="378"/>
      <c r="AM501" s="378"/>
    </row>
    <row r="502" spans="1:39" s="1064" customFormat="1" ht="14.1" customHeight="1">
      <c r="A502" s="774"/>
      <c r="B502" s="2362" t="s">
        <v>1776</v>
      </c>
      <c r="C502" s="2362"/>
      <c r="D502" s="390" t="s">
        <v>1774</v>
      </c>
      <c r="E502" s="390"/>
      <c r="F502" s="390"/>
      <c r="G502" s="378"/>
      <c r="H502" s="378"/>
      <c r="I502" s="378"/>
      <c r="J502" s="378"/>
      <c r="K502" s="378"/>
      <c r="L502" s="378"/>
      <c r="M502" s="378"/>
      <c r="N502" s="378"/>
      <c r="O502" s="378"/>
      <c r="P502" s="378"/>
      <c r="Q502" s="378"/>
      <c r="R502" s="378"/>
      <c r="S502" s="378"/>
      <c r="T502" s="378"/>
      <c r="U502" s="378"/>
      <c r="V502" s="378"/>
      <c r="W502" s="378"/>
      <c r="X502" s="378"/>
      <c r="Y502" s="378"/>
      <c r="Z502" s="378"/>
      <c r="AA502" s="378"/>
      <c r="AB502" s="378"/>
      <c r="AC502" s="378"/>
      <c r="AD502" s="378"/>
      <c r="AE502" s="378"/>
      <c r="AF502" s="378"/>
      <c r="AG502" s="378"/>
      <c r="AH502" s="378"/>
      <c r="AI502" s="378"/>
      <c r="AJ502" s="378"/>
      <c r="AK502" s="378"/>
      <c r="AL502" s="378"/>
      <c r="AM502" s="378"/>
    </row>
    <row r="503" spans="1:39" s="1064" customFormat="1" ht="14.1" customHeight="1">
      <c r="A503" s="774"/>
      <c r="B503" s="2091">
        <v>2</v>
      </c>
      <c r="C503" s="2091"/>
      <c r="D503" s="390" t="s">
        <v>1775</v>
      </c>
      <c r="E503" s="390"/>
      <c r="F503" s="390"/>
      <c r="G503" s="378"/>
      <c r="H503" s="378"/>
      <c r="I503" s="378"/>
      <c r="J503" s="378"/>
      <c r="K503" s="378"/>
      <c r="L503" s="378"/>
      <c r="M503" s="378"/>
      <c r="N503" s="378"/>
      <c r="O503" s="378"/>
      <c r="P503" s="378"/>
      <c r="Q503" s="378"/>
      <c r="R503" s="378"/>
      <c r="S503" s="378"/>
      <c r="T503" s="378"/>
      <c r="U503" s="378"/>
      <c r="V503" s="378"/>
      <c r="W503" s="378"/>
      <c r="X503" s="378"/>
      <c r="Y503" s="378"/>
      <c r="Z503" s="378"/>
      <c r="AA503" s="378"/>
      <c r="AB503" s="378"/>
      <c r="AC503" s="378"/>
      <c r="AD503" s="378"/>
      <c r="AE503" s="378"/>
      <c r="AF503" s="378"/>
      <c r="AG503" s="378"/>
      <c r="AH503" s="378"/>
      <c r="AI503" s="378"/>
      <c r="AJ503" s="378"/>
      <c r="AK503" s="378"/>
      <c r="AL503" s="378"/>
      <c r="AM503" s="378"/>
    </row>
    <row r="504" spans="1:39" ht="12" customHeight="1">
      <c r="A504" s="775"/>
    </row>
    <row r="505" spans="1:39" ht="18" customHeight="1">
      <c r="A505" s="775"/>
      <c r="AB505" s="369" t="str">
        <f>表紙!D28</f>
        <v>　　　　　　保育所（園）　   　</v>
      </c>
    </row>
    <row r="506" spans="1:39" s="351" customFormat="1" ht="20.100000000000001" customHeight="1">
      <c r="A506" s="760" t="s">
        <v>460</v>
      </c>
      <c r="B506" s="349" t="s">
        <v>1912</v>
      </c>
      <c r="C506" s="349"/>
      <c r="E506" s="349"/>
      <c r="F506" s="349"/>
      <c r="G506" s="349"/>
      <c r="H506" s="349"/>
      <c r="I506" s="349"/>
      <c r="J506" s="349"/>
      <c r="K506" s="349"/>
      <c r="L506" s="349"/>
      <c r="M506" s="349"/>
      <c r="N506" s="349"/>
      <c r="O506" s="349"/>
      <c r="P506" s="349"/>
      <c r="Q506" s="349"/>
      <c r="R506" s="349"/>
      <c r="S506" s="349"/>
      <c r="T506" s="349"/>
      <c r="U506" s="349"/>
      <c r="V506" s="349"/>
      <c r="W506" s="349"/>
      <c r="X506" s="349"/>
      <c r="Y506" s="349"/>
      <c r="Z506" s="349"/>
      <c r="AA506" s="349"/>
      <c r="AB506" s="349"/>
      <c r="AC506" s="349"/>
      <c r="AD506" s="349"/>
      <c r="AE506" s="349"/>
      <c r="AF506" s="349"/>
      <c r="AG506" s="349"/>
      <c r="AH506" s="349"/>
      <c r="AI506" s="349"/>
      <c r="AJ506" s="349"/>
      <c r="AK506" s="349"/>
      <c r="AL506" s="378"/>
      <c r="AM506" s="378"/>
    </row>
    <row r="507" spans="1:39" s="360" customFormat="1" ht="20.100000000000001" customHeight="1">
      <c r="A507" s="1029"/>
      <c r="B507" s="353" t="s">
        <v>1105</v>
      </c>
      <c r="C507" s="354"/>
      <c r="D507" s="359"/>
      <c r="E507" s="2331" t="s">
        <v>1106</v>
      </c>
      <c r="F507" s="2332"/>
      <c r="G507" s="2332"/>
      <c r="H507" s="2332"/>
      <c r="I507" s="2332"/>
      <c r="J507" s="2332"/>
      <c r="K507" s="2333"/>
      <c r="L507" s="376" t="s">
        <v>1107</v>
      </c>
      <c r="M507" s="377"/>
      <c r="N507" s="377"/>
      <c r="O507" s="377"/>
      <c r="P507" s="399"/>
      <c r="Q507" s="376" t="s">
        <v>1107</v>
      </c>
      <c r="R507" s="377"/>
      <c r="S507" s="377"/>
      <c r="T507" s="377"/>
      <c r="U507" s="399"/>
      <c r="V507" s="376" t="s">
        <v>1107</v>
      </c>
      <c r="W507" s="377"/>
      <c r="X507" s="377"/>
      <c r="Y507" s="377"/>
      <c r="Z507" s="399"/>
      <c r="AA507" s="376" t="s">
        <v>1107</v>
      </c>
      <c r="AB507" s="377"/>
      <c r="AC507" s="377"/>
      <c r="AD507" s="377"/>
      <c r="AE507" s="399"/>
      <c r="AF507" s="376" t="s">
        <v>1107</v>
      </c>
      <c r="AG507" s="377"/>
      <c r="AH507" s="377"/>
      <c r="AI507" s="377"/>
      <c r="AJ507" s="399"/>
      <c r="AK507" s="352"/>
      <c r="AL507" s="378"/>
      <c r="AM507" s="378"/>
    </row>
    <row r="508" spans="1:39" s="360" customFormat="1" ht="20.100000000000001" customHeight="1">
      <c r="A508" s="1029"/>
      <c r="B508" s="2363" t="s">
        <v>1108</v>
      </c>
      <c r="C508" s="2364"/>
      <c r="D508" s="2365"/>
      <c r="E508" s="495"/>
      <c r="F508" s="496"/>
      <c r="G508" s="496"/>
      <c r="H508" s="496"/>
      <c r="I508" s="496"/>
      <c r="J508" s="496"/>
      <c r="K508" s="497"/>
      <c r="L508" s="1033"/>
      <c r="M508" s="1034"/>
      <c r="N508" s="1034"/>
      <c r="O508" s="1034"/>
      <c r="P508" s="1035"/>
      <c r="Q508" s="1033"/>
      <c r="R508" s="1034"/>
      <c r="S508" s="1034"/>
      <c r="T508" s="1034"/>
      <c r="U508" s="1035"/>
      <c r="V508" s="1033"/>
      <c r="W508" s="1034"/>
      <c r="X508" s="1034"/>
      <c r="Y508" s="1034"/>
      <c r="Z508" s="1035"/>
      <c r="AA508" s="1033"/>
      <c r="AB508" s="1034"/>
      <c r="AC508" s="1034"/>
      <c r="AD508" s="1034"/>
      <c r="AE508" s="1035"/>
      <c r="AF508" s="1033"/>
      <c r="AG508" s="1034"/>
      <c r="AH508" s="1034"/>
      <c r="AI508" s="1034"/>
      <c r="AJ508" s="1035"/>
      <c r="AK508" s="352"/>
      <c r="AL508" s="378"/>
      <c r="AM508" s="378"/>
    </row>
    <row r="509" spans="1:39" s="360" customFormat="1" ht="20.100000000000001" customHeight="1">
      <c r="A509" s="1029"/>
      <c r="B509" s="2366"/>
      <c r="C509" s="2367"/>
      <c r="D509" s="2368"/>
      <c r="E509" s="495"/>
      <c r="F509" s="496"/>
      <c r="G509" s="496"/>
      <c r="H509" s="496"/>
      <c r="I509" s="496"/>
      <c r="J509" s="496"/>
      <c r="K509" s="497"/>
      <c r="L509" s="1033"/>
      <c r="M509" s="1034"/>
      <c r="N509" s="1034"/>
      <c r="O509" s="1034"/>
      <c r="P509" s="1035"/>
      <c r="Q509" s="1033"/>
      <c r="R509" s="1034"/>
      <c r="S509" s="1034"/>
      <c r="T509" s="1034"/>
      <c r="U509" s="1035"/>
      <c r="V509" s="1033"/>
      <c r="W509" s="1034"/>
      <c r="X509" s="1034"/>
      <c r="Y509" s="1034"/>
      <c r="Z509" s="1035"/>
      <c r="AA509" s="1033"/>
      <c r="AB509" s="1034"/>
      <c r="AC509" s="1034"/>
      <c r="AD509" s="1034"/>
      <c r="AE509" s="1035"/>
      <c r="AF509" s="1033"/>
      <c r="AG509" s="1034"/>
      <c r="AH509" s="1034"/>
      <c r="AI509" s="1034"/>
      <c r="AJ509" s="1035"/>
      <c r="AK509" s="352"/>
      <c r="AL509" s="378"/>
      <c r="AM509" s="378"/>
    </row>
    <row r="510" spans="1:39" s="360" customFormat="1" ht="20.100000000000001" customHeight="1">
      <c r="A510" s="1029"/>
      <c r="B510" s="2366" t="s">
        <v>1109</v>
      </c>
      <c r="C510" s="2367"/>
      <c r="D510" s="2368"/>
      <c r="E510" s="2369" t="s">
        <v>1110</v>
      </c>
      <c r="F510" s="2370"/>
      <c r="G510" s="2370"/>
      <c r="H510" s="2370"/>
      <c r="I510" s="2370"/>
      <c r="J510" s="2370"/>
      <c r="K510" s="2371"/>
      <c r="L510" s="1033"/>
      <c r="M510" s="1034"/>
      <c r="N510" s="1034"/>
      <c r="O510" s="1034"/>
      <c r="P510" s="1035"/>
      <c r="Q510" s="1033"/>
      <c r="R510" s="1034"/>
      <c r="S510" s="1034"/>
      <c r="T510" s="1034"/>
      <c r="U510" s="1035"/>
      <c r="V510" s="1033"/>
      <c r="W510" s="1034"/>
      <c r="X510" s="1034"/>
      <c r="Y510" s="1034"/>
      <c r="Z510" s="1035"/>
      <c r="AA510" s="1033"/>
      <c r="AB510" s="1034"/>
      <c r="AC510" s="1034"/>
      <c r="AD510" s="1034"/>
      <c r="AE510" s="1035"/>
      <c r="AF510" s="1033"/>
      <c r="AG510" s="1034"/>
      <c r="AH510" s="1034"/>
      <c r="AI510" s="1034"/>
      <c r="AJ510" s="1035"/>
      <c r="AK510" s="352"/>
      <c r="AL510" s="378"/>
      <c r="AM510" s="378"/>
    </row>
    <row r="511" spans="1:39" s="360" customFormat="1" ht="20.100000000000001" customHeight="1">
      <c r="A511" s="1029"/>
      <c r="B511" s="2366"/>
      <c r="C511" s="2367"/>
      <c r="D511" s="2368"/>
      <c r="E511" s="2372"/>
      <c r="F511" s="2373"/>
      <c r="G511" s="2373"/>
      <c r="H511" s="2373"/>
      <c r="I511" s="2373"/>
      <c r="J511" s="2373"/>
      <c r="K511" s="2374"/>
      <c r="L511" s="1033"/>
      <c r="M511" s="1034"/>
      <c r="N511" s="1034"/>
      <c r="O511" s="1034"/>
      <c r="P511" s="1035"/>
      <c r="Q511" s="1033"/>
      <c r="R511" s="1034"/>
      <c r="S511" s="1034"/>
      <c r="T511" s="1034"/>
      <c r="U511" s="1035"/>
      <c r="V511" s="1033"/>
      <c r="W511" s="1034"/>
      <c r="X511" s="1034"/>
      <c r="Y511" s="1034"/>
      <c r="Z511" s="1035"/>
      <c r="AA511" s="1033"/>
      <c r="AB511" s="1034"/>
      <c r="AC511" s="1034"/>
      <c r="AD511" s="1034"/>
      <c r="AE511" s="1035"/>
      <c r="AF511" s="1033"/>
      <c r="AG511" s="1034"/>
      <c r="AH511" s="1034"/>
      <c r="AI511" s="1034"/>
      <c r="AJ511" s="1035"/>
      <c r="AK511" s="352"/>
      <c r="AL511" s="378"/>
      <c r="AM511" s="378"/>
    </row>
    <row r="512" spans="1:39" s="360" customFormat="1" ht="20.100000000000001" customHeight="1">
      <c r="A512" s="1029"/>
      <c r="B512" s="2366" t="s">
        <v>1111</v>
      </c>
      <c r="C512" s="2367"/>
      <c r="D512" s="2368"/>
      <c r="E512" s="2394" t="s">
        <v>1112</v>
      </c>
      <c r="F512" s="2386"/>
      <c r="G512" s="2386"/>
      <c r="H512" s="2386"/>
      <c r="I512" s="2386"/>
      <c r="J512" s="2386"/>
      <c r="K512" s="2387"/>
      <c r="L512" s="1033"/>
      <c r="M512" s="1034"/>
      <c r="N512" s="1034"/>
      <c r="O512" s="1034"/>
      <c r="P512" s="1035"/>
      <c r="Q512" s="1033"/>
      <c r="R512" s="1034"/>
      <c r="S512" s="1034"/>
      <c r="T512" s="1034"/>
      <c r="U512" s="1035"/>
      <c r="V512" s="1033"/>
      <c r="W512" s="1034"/>
      <c r="X512" s="1034"/>
      <c r="Y512" s="1034"/>
      <c r="Z512" s="1035"/>
      <c r="AA512" s="1033"/>
      <c r="AB512" s="1034"/>
      <c r="AC512" s="1034"/>
      <c r="AD512" s="1034"/>
      <c r="AE512" s="1035"/>
      <c r="AF512" s="1033"/>
      <c r="AG512" s="1034"/>
      <c r="AH512" s="1034"/>
      <c r="AI512" s="1034"/>
      <c r="AJ512" s="1035"/>
      <c r="AK512" s="352"/>
      <c r="AL512" s="378"/>
      <c r="AM512" s="378"/>
    </row>
    <row r="513" spans="1:39" s="360" customFormat="1" ht="20.100000000000001" customHeight="1">
      <c r="A513" s="1029"/>
      <c r="B513" s="2366"/>
      <c r="C513" s="2367"/>
      <c r="D513" s="2368"/>
      <c r="E513" s="2391"/>
      <c r="F513" s="2392"/>
      <c r="G513" s="2392"/>
      <c r="H513" s="2392"/>
      <c r="I513" s="2392"/>
      <c r="J513" s="2392"/>
      <c r="K513" s="2393"/>
      <c r="L513" s="1033"/>
      <c r="M513" s="1034"/>
      <c r="N513" s="1034"/>
      <c r="O513" s="1034"/>
      <c r="P513" s="1035"/>
      <c r="Q513" s="1033"/>
      <c r="R513" s="1034"/>
      <c r="S513" s="1034"/>
      <c r="T513" s="1034"/>
      <c r="U513" s="1035"/>
      <c r="V513" s="1033"/>
      <c r="W513" s="1034"/>
      <c r="X513" s="1034"/>
      <c r="Y513" s="1034"/>
      <c r="Z513" s="1035"/>
      <c r="AA513" s="1033"/>
      <c r="AB513" s="1034"/>
      <c r="AC513" s="1034"/>
      <c r="AD513" s="1034"/>
      <c r="AE513" s="1035"/>
      <c r="AF513" s="1033"/>
      <c r="AG513" s="1034"/>
      <c r="AH513" s="1034"/>
      <c r="AI513" s="1034"/>
      <c r="AJ513" s="1035"/>
      <c r="AK513" s="352"/>
      <c r="AL513" s="378"/>
      <c r="AM513" s="378"/>
    </row>
    <row r="514" spans="1:39" s="360" customFormat="1" ht="20.100000000000001" customHeight="1">
      <c r="A514" s="1029"/>
      <c r="B514" s="2366" t="s">
        <v>1113</v>
      </c>
      <c r="C514" s="2367"/>
      <c r="D514" s="2368"/>
      <c r="E514" s="498" t="s">
        <v>1114</v>
      </c>
      <c r="F514" s="499"/>
      <c r="G514" s="499"/>
      <c r="H514" s="499"/>
      <c r="I514" s="499"/>
      <c r="J514" s="499"/>
      <c r="K514" s="500"/>
      <c r="L514" s="1033"/>
      <c r="M514" s="1034"/>
      <c r="N514" s="1034"/>
      <c r="O514" s="1034"/>
      <c r="P514" s="1035"/>
      <c r="Q514" s="1033"/>
      <c r="R514" s="1034"/>
      <c r="S514" s="1034"/>
      <c r="T514" s="1034"/>
      <c r="U514" s="1035"/>
      <c r="V514" s="1033"/>
      <c r="W514" s="1034"/>
      <c r="X514" s="1034"/>
      <c r="Y514" s="1034"/>
      <c r="Z514" s="1035"/>
      <c r="AA514" s="1033"/>
      <c r="AB514" s="1034"/>
      <c r="AC514" s="1034"/>
      <c r="AD514" s="1034"/>
      <c r="AE514" s="1035"/>
      <c r="AF514" s="1033"/>
      <c r="AG514" s="1034"/>
      <c r="AH514" s="1034"/>
      <c r="AI514" s="1034"/>
      <c r="AJ514" s="1035"/>
      <c r="AK514" s="352"/>
      <c r="AL514" s="378"/>
      <c r="AM514" s="378"/>
    </row>
    <row r="515" spans="1:39" s="360" customFormat="1" ht="20.100000000000001" customHeight="1">
      <c r="A515" s="1029"/>
      <c r="B515" s="2366"/>
      <c r="C515" s="2367"/>
      <c r="D515" s="2368"/>
      <c r="E515" s="495" t="s">
        <v>1115</v>
      </c>
      <c r="F515" s="496"/>
      <c r="G515" s="496"/>
      <c r="H515" s="496"/>
      <c r="I515" s="496"/>
      <c r="J515" s="496"/>
      <c r="K515" s="497"/>
      <c r="L515" s="1033"/>
      <c r="M515" s="1034"/>
      <c r="N515" s="1034"/>
      <c r="O515" s="1034"/>
      <c r="P515" s="1035"/>
      <c r="Q515" s="1033"/>
      <c r="R515" s="1034"/>
      <c r="S515" s="1034"/>
      <c r="T515" s="1034"/>
      <c r="U515" s="1035"/>
      <c r="V515" s="1033"/>
      <c r="W515" s="1034"/>
      <c r="X515" s="1034"/>
      <c r="Y515" s="1034"/>
      <c r="Z515" s="1035"/>
      <c r="AA515" s="1033"/>
      <c r="AB515" s="1034"/>
      <c r="AC515" s="1034"/>
      <c r="AD515" s="1034"/>
      <c r="AE515" s="1035"/>
      <c r="AF515" s="1033"/>
      <c r="AG515" s="1034"/>
      <c r="AH515" s="1034"/>
      <c r="AI515" s="1034"/>
      <c r="AJ515" s="1035"/>
      <c r="AK515" s="352"/>
      <c r="AL515" s="378"/>
      <c r="AM515" s="378"/>
    </row>
    <row r="516" spans="1:39" s="360" customFormat="1" ht="20.100000000000001" customHeight="1">
      <c r="A516" s="1029"/>
      <c r="B516" s="2366" t="s">
        <v>1116</v>
      </c>
      <c r="C516" s="2367"/>
      <c r="D516" s="2368"/>
      <c r="E516" s="495"/>
      <c r="F516" s="496"/>
      <c r="G516" s="496"/>
      <c r="H516" s="496"/>
      <c r="I516" s="496"/>
      <c r="J516" s="496"/>
      <c r="K516" s="497"/>
      <c r="L516" s="1033"/>
      <c r="M516" s="1034"/>
      <c r="N516" s="1034"/>
      <c r="O516" s="1034"/>
      <c r="P516" s="1035"/>
      <c r="Q516" s="1033"/>
      <c r="R516" s="1034"/>
      <c r="S516" s="1034"/>
      <c r="T516" s="1034"/>
      <c r="U516" s="1035"/>
      <c r="V516" s="1033"/>
      <c r="W516" s="1034"/>
      <c r="X516" s="1034"/>
      <c r="Y516" s="1034"/>
      <c r="Z516" s="1035"/>
      <c r="AA516" s="1033"/>
      <c r="AB516" s="1034"/>
      <c r="AC516" s="1034"/>
      <c r="AD516" s="1034"/>
      <c r="AE516" s="1035"/>
      <c r="AF516" s="1033"/>
      <c r="AG516" s="1034"/>
      <c r="AH516" s="1034"/>
      <c r="AI516" s="1034"/>
      <c r="AJ516" s="1035"/>
      <c r="AK516" s="352"/>
      <c r="AL516" s="378"/>
      <c r="AM516" s="378"/>
    </row>
    <row r="517" spans="1:39" s="360" customFormat="1" ht="20.100000000000001" customHeight="1">
      <c r="A517" s="1029"/>
      <c r="B517" s="2366"/>
      <c r="C517" s="2367"/>
      <c r="D517" s="2368"/>
      <c r="E517" s="2369" t="s">
        <v>1117</v>
      </c>
      <c r="F517" s="2378"/>
      <c r="G517" s="2378"/>
      <c r="H517" s="2378"/>
      <c r="I517" s="2378"/>
      <c r="J517" s="2378"/>
      <c r="K517" s="2379"/>
      <c r="L517" s="1033"/>
      <c r="M517" s="1034"/>
      <c r="N517" s="1034"/>
      <c r="O517" s="1034"/>
      <c r="P517" s="1035"/>
      <c r="Q517" s="1033"/>
      <c r="R517" s="1034"/>
      <c r="S517" s="1034"/>
      <c r="T517" s="1034"/>
      <c r="U517" s="1035"/>
      <c r="V517" s="1033"/>
      <c r="W517" s="1034"/>
      <c r="X517" s="1034"/>
      <c r="Y517" s="1034"/>
      <c r="Z517" s="1035"/>
      <c r="AA517" s="1033"/>
      <c r="AB517" s="1034"/>
      <c r="AC517" s="1034"/>
      <c r="AD517" s="1034"/>
      <c r="AE517" s="1035"/>
      <c r="AF517" s="1033"/>
      <c r="AG517" s="1034"/>
      <c r="AH517" s="1034"/>
      <c r="AI517" s="1034"/>
      <c r="AJ517" s="1035"/>
      <c r="AK517" s="352"/>
      <c r="AL517" s="378"/>
      <c r="AM517" s="378"/>
    </row>
    <row r="518" spans="1:39" s="360" customFormat="1" ht="20.100000000000001" customHeight="1">
      <c r="A518" s="1029"/>
      <c r="B518" s="2366" t="s">
        <v>1118</v>
      </c>
      <c r="C518" s="2367"/>
      <c r="D518" s="2368"/>
      <c r="E518" s="2380"/>
      <c r="F518" s="2381"/>
      <c r="G518" s="2381"/>
      <c r="H518" s="2381"/>
      <c r="I518" s="2381"/>
      <c r="J518" s="2381"/>
      <c r="K518" s="2382"/>
      <c r="L518" s="1033"/>
      <c r="M518" s="1034"/>
      <c r="N518" s="1034"/>
      <c r="O518" s="1034"/>
      <c r="P518" s="1035"/>
      <c r="Q518" s="1033"/>
      <c r="R518" s="1034"/>
      <c r="S518" s="1034"/>
      <c r="T518" s="1034"/>
      <c r="U518" s="1035"/>
      <c r="V518" s="1033"/>
      <c r="W518" s="1034"/>
      <c r="X518" s="1034"/>
      <c r="Y518" s="1034"/>
      <c r="Z518" s="1035"/>
      <c r="AA518" s="1033"/>
      <c r="AB518" s="1034"/>
      <c r="AC518" s="1034"/>
      <c r="AD518" s="1034"/>
      <c r="AE518" s="1035"/>
      <c r="AF518" s="1033"/>
      <c r="AG518" s="1034"/>
      <c r="AH518" s="1034"/>
      <c r="AI518" s="1034"/>
      <c r="AJ518" s="1035"/>
      <c r="AK518" s="352"/>
      <c r="AL518" s="378"/>
      <c r="AM518" s="378"/>
    </row>
    <row r="519" spans="1:39" s="360" customFormat="1" ht="20.100000000000001" customHeight="1">
      <c r="A519" s="1029"/>
      <c r="B519" s="2366"/>
      <c r="C519" s="2367"/>
      <c r="D519" s="2368"/>
      <c r="E519" s="2383"/>
      <c r="F519" s="2384"/>
      <c r="G519" s="2384"/>
      <c r="H519" s="2384"/>
      <c r="I519" s="2384"/>
      <c r="J519" s="2384"/>
      <c r="K519" s="2385"/>
      <c r="L519" s="1033"/>
      <c r="M519" s="1034"/>
      <c r="N519" s="1034"/>
      <c r="O519" s="1034"/>
      <c r="P519" s="1035"/>
      <c r="Q519" s="1033"/>
      <c r="R519" s="1034"/>
      <c r="S519" s="1034"/>
      <c r="T519" s="1034"/>
      <c r="U519" s="1035"/>
      <c r="V519" s="1033"/>
      <c r="W519" s="1034"/>
      <c r="X519" s="1034"/>
      <c r="Y519" s="1034"/>
      <c r="Z519" s="1035"/>
      <c r="AA519" s="1033"/>
      <c r="AB519" s="1034"/>
      <c r="AC519" s="1034"/>
      <c r="AD519" s="1034"/>
      <c r="AE519" s="1035"/>
      <c r="AF519" s="1033"/>
      <c r="AG519" s="1034"/>
      <c r="AH519" s="1034"/>
      <c r="AI519" s="1034"/>
      <c r="AJ519" s="1035"/>
      <c r="AK519" s="352"/>
      <c r="AL519" s="378"/>
      <c r="AM519" s="378"/>
    </row>
    <row r="520" spans="1:39" s="360" customFormat="1" ht="20.100000000000001" customHeight="1">
      <c r="A520" s="1029"/>
      <c r="B520" s="2366" t="s">
        <v>1119</v>
      </c>
      <c r="C520" s="2367"/>
      <c r="D520" s="2368"/>
      <c r="E520" s="2369" t="s">
        <v>1120</v>
      </c>
      <c r="F520" s="2378"/>
      <c r="G520" s="2378"/>
      <c r="H520" s="2378"/>
      <c r="I520" s="2378"/>
      <c r="J520" s="2378"/>
      <c r="K520" s="2379"/>
      <c r="L520" s="1033"/>
      <c r="M520" s="1034"/>
      <c r="N520" s="1034"/>
      <c r="O520" s="1034"/>
      <c r="P520" s="1035"/>
      <c r="Q520" s="1033"/>
      <c r="R520" s="1034"/>
      <c r="S520" s="1034"/>
      <c r="T520" s="1034"/>
      <c r="U520" s="1035"/>
      <c r="V520" s="1033"/>
      <c r="W520" s="1034"/>
      <c r="X520" s="1034"/>
      <c r="Y520" s="1034"/>
      <c r="Z520" s="1035"/>
      <c r="AA520" s="1033"/>
      <c r="AB520" s="1034"/>
      <c r="AC520" s="1034"/>
      <c r="AD520" s="1034"/>
      <c r="AE520" s="1035"/>
      <c r="AF520" s="1033"/>
      <c r="AG520" s="1034"/>
      <c r="AH520" s="1034"/>
      <c r="AI520" s="1034"/>
      <c r="AJ520" s="1035"/>
      <c r="AK520" s="352"/>
      <c r="AL520" s="378"/>
      <c r="AM520" s="378"/>
    </row>
    <row r="521" spans="1:39" s="360" customFormat="1" ht="20.100000000000001" customHeight="1">
      <c r="A521" s="1029"/>
      <c r="B521" s="2366"/>
      <c r="C521" s="2367"/>
      <c r="D521" s="2368"/>
      <c r="E521" s="2380"/>
      <c r="F521" s="2381"/>
      <c r="G521" s="2381"/>
      <c r="H521" s="2381"/>
      <c r="I521" s="2381"/>
      <c r="J521" s="2381"/>
      <c r="K521" s="2382"/>
      <c r="L521" s="1033"/>
      <c r="M521" s="1034"/>
      <c r="N521" s="1034"/>
      <c r="O521" s="1034"/>
      <c r="P521" s="1035"/>
      <c r="Q521" s="1033"/>
      <c r="R521" s="1034"/>
      <c r="S521" s="1034"/>
      <c r="T521" s="1034"/>
      <c r="U521" s="1035"/>
      <c r="V521" s="1033"/>
      <c r="W521" s="1034"/>
      <c r="X521" s="1034"/>
      <c r="Y521" s="1034"/>
      <c r="Z521" s="1035"/>
      <c r="AA521" s="1033"/>
      <c r="AB521" s="1034"/>
      <c r="AC521" s="1034"/>
      <c r="AD521" s="1034"/>
      <c r="AE521" s="1035"/>
      <c r="AF521" s="1033"/>
      <c r="AG521" s="1034"/>
      <c r="AH521" s="1034"/>
      <c r="AI521" s="1034"/>
      <c r="AJ521" s="1035"/>
      <c r="AK521" s="352"/>
      <c r="AL521" s="378"/>
      <c r="AM521" s="378"/>
    </row>
    <row r="522" spans="1:39" s="360" customFormat="1" ht="20.100000000000001" customHeight="1">
      <c r="A522" s="1029"/>
      <c r="B522" s="2366" t="s">
        <v>1121</v>
      </c>
      <c r="C522" s="2367"/>
      <c r="D522" s="2368"/>
      <c r="E522" s="2380"/>
      <c r="F522" s="2381"/>
      <c r="G522" s="2381"/>
      <c r="H522" s="2381"/>
      <c r="I522" s="2381"/>
      <c r="J522" s="2381"/>
      <c r="K522" s="2382"/>
      <c r="L522" s="1033"/>
      <c r="M522" s="1034"/>
      <c r="N522" s="1034"/>
      <c r="O522" s="1034"/>
      <c r="P522" s="1035"/>
      <c r="Q522" s="1033"/>
      <c r="R522" s="1034"/>
      <c r="S522" s="1034"/>
      <c r="T522" s="1034"/>
      <c r="U522" s="1035"/>
      <c r="V522" s="1033"/>
      <c r="W522" s="1034"/>
      <c r="X522" s="1034"/>
      <c r="Y522" s="1034"/>
      <c r="Z522" s="1035"/>
      <c r="AA522" s="1033"/>
      <c r="AB522" s="1034"/>
      <c r="AC522" s="1034"/>
      <c r="AD522" s="1034"/>
      <c r="AE522" s="1035"/>
      <c r="AF522" s="1033"/>
      <c r="AG522" s="1034"/>
      <c r="AH522" s="1034"/>
      <c r="AI522" s="1034"/>
      <c r="AJ522" s="1035"/>
      <c r="AK522" s="352"/>
      <c r="AL522" s="378"/>
      <c r="AM522" s="378"/>
    </row>
    <row r="523" spans="1:39" s="360" customFormat="1" ht="20.100000000000001" customHeight="1">
      <c r="A523" s="1029"/>
      <c r="B523" s="2366"/>
      <c r="C523" s="2367"/>
      <c r="D523" s="2368"/>
      <c r="E523" s="2383"/>
      <c r="F523" s="2384"/>
      <c r="G523" s="2384"/>
      <c r="H523" s="2384"/>
      <c r="I523" s="2384"/>
      <c r="J523" s="2384"/>
      <c r="K523" s="2385"/>
      <c r="L523" s="1033"/>
      <c r="M523" s="1034"/>
      <c r="N523" s="1034"/>
      <c r="O523" s="1034"/>
      <c r="P523" s="1035"/>
      <c r="Q523" s="1033"/>
      <c r="R523" s="1034"/>
      <c r="S523" s="1034"/>
      <c r="T523" s="1034"/>
      <c r="U523" s="1035"/>
      <c r="V523" s="1033"/>
      <c r="W523" s="1034"/>
      <c r="X523" s="1034"/>
      <c r="Y523" s="1034"/>
      <c r="Z523" s="1035"/>
      <c r="AA523" s="1033"/>
      <c r="AB523" s="1034"/>
      <c r="AC523" s="1034"/>
      <c r="AD523" s="1034"/>
      <c r="AE523" s="1035"/>
      <c r="AF523" s="1033"/>
      <c r="AG523" s="1034"/>
      <c r="AH523" s="1034"/>
      <c r="AI523" s="1034"/>
      <c r="AJ523" s="1035"/>
      <c r="AK523" s="352"/>
      <c r="AL523" s="378"/>
      <c r="AM523" s="378"/>
    </row>
    <row r="524" spans="1:39" s="360" customFormat="1" ht="20.100000000000001" customHeight="1">
      <c r="A524" s="1029"/>
      <c r="B524" s="2366" t="s">
        <v>1122</v>
      </c>
      <c r="C524" s="2367"/>
      <c r="D524" s="2368"/>
      <c r="E524" s="495" t="s">
        <v>1123</v>
      </c>
      <c r="F524" s="496"/>
      <c r="G524" s="496"/>
      <c r="H524" s="496"/>
      <c r="I524" s="496"/>
      <c r="J524" s="496"/>
      <c r="K524" s="497"/>
      <c r="L524" s="1033"/>
      <c r="M524" s="1034"/>
      <c r="N524" s="1034"/>
      <c r="O524" s="1034"/>
      <c r="P524" s="1035"/>
      <c r="Q524" s="1033"/>
      <c r="R524" s="1034"/>
      <c r="S524" s="1034"/>
      <c r="T524" s="1034"/>
      <c r="U524" s="1035"/>
      <c r="V524" s="1033"/>
      <c r="W524" s="1034"/>
      <c r="X524" s="1034"/>
      <c r="Y524" s="1034"/>
      <c r="Z524" s="1035"/>
      <c r="AA524" s="1033"/>
      <c r="AB524" s="1034"/>
      <c r="AC524" s="1034"/>
      <c r="AD524" s="1034"/>
      <c r="AE524" s="1035"/>
      <c r="AF524" s="1033"/>
      <c r="AG524" s="1034"/>
      <c r="AH524" s="1034"/>
      <c r="AI524" s="1034"/>
      <c r="AJ524" s="1035"/>
      <c r="AK524" s="352"/>
      <c r="AL524" s="378"/>
      <c r="AM524" s="378"/>
    </row>
    <row r="525" spans="1:39" s="360" customFormat="1" ht="20.100000000000001" customHeight="1">
      <c r="A525" s="1029"/>
      <c r="B525" s="2366"/>
      <c r="C525" s="2367"/>
      <c r="D525" s="2368"/>
      <c r="E525" s="495" t="s">
        <v>1115</v>
      </c>
      <c r="F525" s="496"/>
      <c r="G525" s="496"/>
      <c r="H525" s="496"/>
      <c r="I525" s="496"/>
      <c r="J525" s="496"/>
      <c r="K525" s="497"/>
      <c r="L525" s="1033"/>
      <c r="M525" s="1034"/>
      <c r="N525" s="1034"/>
      <c r="O525" s="1034"/>
      <c r="P525" s="1035"/>
      <c r="Q525" s="1033"/>
      <c r="R525" s="1034"/>
      <c r="S525" s="1034"/>
      <c r="T525" s="1034"/>
      <c r="U525" s="1035"/>
      <c r="V525" s="1033"/>
      <c r="W525" s="1034"/>
      <c r="X525" s="1034"/>
      <c r="Y525" s="1034"/>
      <c r="Z525" s="1035"/>
      <c r="AA525" s="1033"/>
      <c r="AB525" s="1034"/>
      <c r="AC525" s="1034"/>
      <c r="AD525" s="1034"/>
      <c r="AE525" s="1035"/>
      <c r="AF525" s="1033"/>
      <c r="AG525" s="1034"/>
      <c r="AH525" s="1034"/>
      <c r="AI525" s="1034"/>
      <c r="AJ525" s="1035"/>
      <c r="AK525" s="352"/>
      <c r="AL525" s="378"/>
      <c r="AM525" s="378"/>
    </row>
    <row r="526" spans="1:39" s="360" customFormat="1" ht="20.100000000000001" customHeight="1">
      <c r="A526" s="1029"/>
      <c r="B526" s="2366" t="s">
        <v>1124</v>
      </c>
      <c r="C526" s="2367"/>
      <c r="D526" s="2368"/>
      <c r="E526" s="495"/>
      <c r="F526" s="496"/>
      <c r="G526" s="496"/>
      <c r="H526" s="496"/>
      <c r="I526" s="496"/>
      <c r="J526" s="496"/>
      <c r="K526" s="497"/>
      <c r="L526" s="1033"/>
      <c r="M526" s="1034"/>
      <c r="N526" s="1034"/>
      <c r="O526" s="1034"/>
      <c r="P526" s="1035"/>
      <c r="Q526" s="1033"/>
      <c r="R526" s="1034"/>
      <c r="S526" s="1034"/>
      <c r="T526" s="1034"/>
      <c r="U526" s="1035"/>
      <c r="V526" s="1033"/>
      <c r="W526" s="1034"/>
      <c r="X526" s="1034"/>
      <c r="Y526" s="1034"/>
      <c r="Z526" s="1035"/>
      <c r="AA526" s="1033"/>
      <c r="AB526" s="1034"/>
      <c r="AC526" s="1034"/>
      <c r="AD526" s="1034"/>
      <c r="AE526" s="1035"/>
      <c r="AF526" s="1033"/>
      <c r="AG526" s="1034"/>
      <c r="AH526" s="1034"/>
      <c r="AI526" s="1034"/>
      <c r="AJ526" s="1035"/>
      <c r="AK526" s="352"/>
      <c r="AL526" s="378"/>
      <c r="AM526" s="378"/>
    </row>
    <row r="527" spans="1:39" s="360" customFormat="1" ht="20.100000000000001" customHeight="1">
      <c r="A527" s="1029"/>
      <c r="B527" s="2366"/>
      <c r="C527" s="2367"/>
      <c r="D527" s="2368"/>
      <c r="E527" s="498" t="s">
        <v>1125</v>
      </c>
      <c r="F527" s="499"/>
      <c r="G527" s="499"/>
      <c r="H527" s="499"/>
      <c r="I527" s="499"/>
      <c r="J527" s="499"/>
      <c r="K527" s="500"/>
      <c r="L527" s="1033"/>
      <c r="M527" s="1034"/>
      <c r="N527" s="1034"/>
      <c r="O527" s="1034"/>
      <c r="P527" s="1035"/>
      <c r="Q527" s="1033"/>
      <c r="R527" s="1034"/>
      <c r="S527" s="1034"/>
      <c r="T527" s="1034"/>
      <c r="U527" s="1035"/>
      <c r="V527" s="1033"/>
      <c r="W527" s="1034"/>
      <c r="X527" s="1034"/>
      <c r="Y527" s="1034"/>
      <c r="Z527" s="1035"/>
      <c r="AA527" s="1033"/>
      <c r="AB527" s="1034"/>
      <c r="AC527" s="1034"/>
      <c r="AD527" s="1034"/>
      <c r="AE527" s="1035"/>
      <c r="AF527" s="1033"/>
      <c r="AG527" s="1034"/>
      <c r="AH527" s="1034"/>
      <c r="AI527" s="1034"/>
      <c r="AJ527" s="1035"/>
      <c r="AK527" s="352"/>
      <c r="AL527" s="378"/>
      <c r="AM527" s="378"/>
    </row>
    <row r="528" spans="1:39" s="360" customFormat="1" ht="20.100000000000001" customHeight="1">
      <c r="A528" s="1029"/>
      <c r="B528" s="2366" t="s">
        <v>1126</v>
      </c>
      <c r="C528" s="2367"/>
      <c r="D528" s="2368"/>
      <c r="E528" s="501" t="s">
        <v>1127</v>
      </c>
      <c r="F528" s="502"/>
      <c r="G528" s="502"/>
      <c r="H528" s="502"/>
      <c r="I528" s="502"/>
      <c r="J528" s="502"/>
      <c r="K528" s="503"/>
      <c r="L528" s="1033"/>
      <c r="M528" s="1034"/>
      <c r="N528" s="1034"/>
      <c r="O528" s="1034"/>
      <c r="P528" s="1035"/>
      <c r="Q528" s="1033"/>
      <c r="R528" s="1034"/>
      <c r="S528" s="1034"/>
      <c r="T528" s="1034"/>
      <c r="U528" s="1035"/>
      <c r="V528" s="1033"/>
      <c r="W528" s="1034"/>
      <c r="X528" s="1034"/>
      <c r="Y528" s="1034"/>
      <c r="Z528" s="1035"/>
      <c r="AA528" s="1033"/>
      <c r="AB528" s="1034"/>
      <c r="AC528" s="1034"/>
      <c r="AD528" s="1034"/>
      <c r="AE528" s="1035"/>
      <c r="AF528" s="1033"/>
      <c r="AG528" s="1034"/>
      <c r="AH528" s="1034"/>
      <c r="AI528" s="1034"/>
      <c r="AJ528" s="1035"/>
      <c r="AK528" s="352"/>
      <c r="AL528" s="378"/>
      <c r="AM528" s="378"/>
    </row>
    <row r="529" spans="1:39" s="360" customFormat="1" ht="20.100000000000001" customHeight="1">
      <c r="A529" s="1029"/>
      <c r="B529" s="2366"/>
      <c r="C529" s="2367"/>
      <c r="D529" s="2368"/>
      <c r="E529" s="2369" t="s">
        <v>1128</v>
      </c>
      <c r="F529" s="2386"/>
      <c r="G529" s="2386"/>
      <c r="H529" s="2386"/>
      <c r="I529" s="2386"/>
      <c r="J529" s="2386"/>
      <c r="K529" s="2387"/>
      <c r="L529" s="1033"/>
      <c r="M529" s="1034"/>
      <c r="N529" s="1034"/>
      <c r="O529" s="1034"/>
      <c r="P529" s="1035"/>
      <c r="Q529" s="1033"/>
      <c r="R529" s="1034"/>
      <c r="S529" s="1034"/>
      <c r="T529" s="1034"/>
      <c r="U529" s="1035"/>
      <c r="V529" s="1033"/>
      <c r="W529" s="1034"/>
      <c r="X529" s="1034"/>
      <c r="Y529" s="1034"/>
      <c r="Z529" s="1035"/>
      <c r="AA529" s="1033"/>
      <c r="AB529" s="1034"/>
      <c r="AC529" s="1034"/>
      <c r="AD529" s="1034"/>
      <c r="AE529" s="1035"/>
      <c r="AF529" s="1033"/>
      <c r="AG529" s="1034"/>
      <c r="AH529" s="1034"/>
      <c r="AI529" s="1034"/>
      <c r="AJ529" s="1035"/>
      <c r="AK529" s="352"/>
      <c r="AL529" s="378"/>
      <c r="AM529" s="378"/>
    </row>
    <row r="530" spans="1:39" s="360" customFormat="1" ht="20.100000000000001" customHeight="1">
      <c r="A530" s="1029"/>
      <c r="B530" s="2366" t="s">
        <v>1129</v>
      </c>
      <c r="C530" s="2367"/>
      <c r="D530" s="2368"/>
      <c r="E530" s="2388"/>
      <c r="F530" s="2389"/>
      <c r="G530" s="2389"/>
      <c r="H530" s="2389"/>
      <c r="I530" s="2389"/>
      <c r="J530" s="2389"/>
      <c r="K530" s="2390"/>
      <c r="L530" s="1033"/>
      <c r="M530" s="1034"/>
      <c r="N530" s="1034"/>
      <c r="O530" s="1034"/>
      <c r="P530" s="1035"/>
      <c r="Q530" s="1033"/>
      <c r="R530" s="1034"/>
      <c r="S530" s="1034"/>
      <c r="T530" s="1034"/>
      <c r="U530" s="1035"/>
      <c r="V530" s="1033"/>
      <c r="W530" s="1034"/>
      <c r="X530" s="1034"/>
      <c r="Y530" s="1034"/>
      <c r="Z530" s="1035"/>
      <c r="AA530" s="1033"/>
      <c r="AB530" s="1034"/>
      <c r="AC530" s="1034"/>
      <c r="AD530" s="1034"/>
      <c r="AE530" s="1035"/>
      <c r="AF530" s="1033"/>
      <c r="AG530" s="1034"/>
      <c r="AH530" s="1034"/>
      <c r="AI530" s="1034"/>
      <c r="AJ530" s="1035"/>
      <c r="AK530" s="352"/>
      <c r="AL530" s="378"/>
      <c r="AM530" s="378"/>
    </row>
    <row r="531" spans="1:39" s="360" customFormat="1" ht="20.100000000000001" customHeight="1">
      <c r="A531" s="1029"/>
      <c r="B531" s="2366"/>
      <c r="C531" s="2367"/>
      <c r="D531" s="2368"/>
      <c r="E531" s="2391"/>
      <c r="F531" s="2392"/>
      <c r="G531" s="2392"/>
      <c r="H531" s="2392"/>
      <c r="I531" s="2392"/>
      <c r="J531" s="2392"/>
      <c r="K531" s="2393"/>
      <c r="L531" s="1033"/>
      <c r="M531" s="1034"/>
      <c r="N531" s="1034"/>
      <c r="O531" s="1034"/>
      <c r="P531" s="1035"/>
      <c r="Q531" s="1033"/>
      <c r="R531" s="1034"/>
      <c r="S531" s="1034"/>
      <c r="T531" s="1034"/>
      <c r="U531" s="1035"/>
      <c r="V531" s="1033"/>
      <c r="W531" s="1034"/>
      <c r="X531" s="1034"/>
      <c r="Y531" s="1034"/>
      <c r="Z531" s="1035"/>
      <c r="AA531" s="1033"/>
      <c r="AB531" s="1034"/>
      <c r="AC531" s="1034"/>
      <c r="AD531" s="1034"/>
      <c r="AE531" s="1035"/>
      <c r="AF531" s="1033"/>
      <c r="AG531" s="1034"/>
      <c r="AH531" s="1034"/>
      <c r="AI531" s="1034"/>
      <c r="AJ531" s="1035"/>
      <c r="AK531" s="352"/>
      <c r="AL531" s="378"/>
      <c r="AM531" s="378"/>
    </row>
    <row r="532" spans="1:39" s="360" customFormat="1" ht="20.100000000000001" customHeight="1">
      <c r="A532" s="1029"/>
      <c r="B532" s="2366" t="s">
        <v>1130</v>
      </c>
      <c r="C532" s="2367"/>
      <c r="D532" s="2368"/>
      <c r="E532" s="2369" t="s">
        <v>1131</v>
      </c>
      <c r="F532" s="2370"/>
      <c r="G532" s="2370"/>
      <c r="H532" s="2370"/>
      <c r="I532" s="2370"/>
      <c r="J532" s="2370"/>
      <c r="K532" s="2371"/>
      <c r="L532" s="1033"/>
      <c r="M532" s="1034"/>
      <c r="N532" s="1034"/>
      <c r="O532" s="1034"/>
      <c r="P532" s="1035"/>
      <c r="Q532" s="1033"/>
      <c r="R532" s="1034"/>
      <c r="S532" s="1034"/>
      <c r="T532" s="1034"/>
      <c r="U532" s="1035"/>
      <c r="V532" s="1033"/>
      <c r="W532" s="1034"/>
      <c r="X532" s="1034"/>
      <c r="Y532" s="1034"/>
      <c r="Z532" s="1035"/>
      <c r="AA532" s="1033"/>
      <c r="AB532" s="1034"/>
      <c r="AC532" s="1034"/>
      <c r="AD532" s="1034"/>
      <c r="AE532" s="1035"/>
      <c r="AF532" s="1033"/>
      <c r="AG532" s="1034"/>
      <c r="AH532" s="1034"/>
      <c r="AI532" s="1034"/>
      <c r="AJ532" s="1035"/>
      <c r="AK532" s="352"/>
      <c r="AL532" s="378"/>
      <c r="AM532" s="378"/>
    </row>
    <row r="533" spans="1:39" s="360" customFormat="1" ht="20.100000000000001" customHeight="1">
      <c r="A533" s="1029"/>
      <c r="B533" s="2366"/>
      <c r="C533" s="2367"/>
      <c r="D533" s="2368"/>
      <c r="E533" s="2372"/>
      <c r="F533" s="2373"/>
      <c r="G533" s="2373"/>
      <c r="H533" s="2373"/>
      <c r="I533" s="2373"/>
      <c r="J533" s="2373"/>
      <c r="K533" s="2374"/>
      <c r="L533" s="1033"/>
      <c r="M533" s="1034"/>
      <c r="N533" s="1034"/>
      <c r="O533" s="1034"/>
      <c r="P533" s="1035"/>
      <c r="Q533" s="1033"/>
      <c r="R533" s="1034"/>
      <c r="S533" s="1034"/>
      <c r="T533" s="1034"/>
      <c r="U533" s="1035"/>
      <c r="V533" s="1033"/>
      <c r="W533" s="1034"/>
      <c r="X533" s="1034"/>
      <c r="Y533" s="1034"/>
      <c r="Z533" s="1035"/>
      <c r="AA533" s="1033"/>
      <c r="AB533" s="1034"/>
      <c r="AC533" s="1034"/>
      <c r="AD533" s="1034"/>
      <c r="AE533" s="1035"/>
      <c r="AF533" s="1033"/>
      <c r="AG533" s="1034"/>
      <c r="AH533" s="1034"/>
      <c r="AI533" s="1034"/>
      <c r="AJ533" s="1035"/>
      <c r="AK533" s="352"/>
      <c r="AL533" s="378"/>
      <c r="AM533" s="378"/>
    </row>
    <row r="534" spans="1:39" ht="20.100000000000001" customHeight="1">
      <c r="B534" s="2366" t="s">
        <v>1132</v>
      </c>
      <c r="C534" s="2367"/>
      <c r="D534" s="2368"/>
      <c r="E534" s="495"/>
      <c r="F534" s="496"/>
      <c r="G534" s="496"/>
      <c r="H534" s="496"/>
      <c r="I534" s="496"/>
      <c r="J534" s="496"/>
      <c r="K534" s="497"/>
      <c r="L534" s="1033"/>
      <c r="M534" s="1034"/>
      <c r="N534" s="1034"/>
      <c r="O534" s="1034"/>
      <c r="P534" s="1035"/>
      <c r="Q534" s="1033"/>
      <c r="R534" s="1034"/>
      <c r="S534" s="1034"/>
      <c r="T534" s="1034"/>
      <c r="U534" s="1035"/>
      <c r="V534" s="1033"/>
      <c r="W534" s="1034"/>
      <c r="X534" s="1034"/>
      <c r="Y534" s="1034"/>
      <c r="Z534" s="1035"/>
      <c r="AA534" s="1033"/>
      <c r="AB534" s="1034"/>
      <c r="AC534" s="1034"/>
      <c r="AD534" s="1034"/>
      <c r="AE534" s="1035"/>
      <c r="AF534" s="1033"/>
      <c r="AG534" s="1034"/>
      <c r="AH534" s="1034"/>
      <c r="AI534" s="1034"/>
      <c r="AJ534" s="1035"/>
    </row>
    <row r="535" spans="1:39" ht="20.100000000000001" customHeight="1">
      <c r="B535" s="2375"/>
      <c r="C535" s="2376"/>
      <c r="D535" s="2377"/>
      <c r="E535" s="504"/>
      <c r="F535" s="505"/>
      <c r="G535" s="505"/>
      <c r="H535" s="505"/>
      <c r="I535" s="505"/>
      <c r="J535" s="505"/>
      <c r="K535" s="506"/>
      <c r="L535" s="994"/>
      <c r="M535" s="995"/>
      <c r="N535" s="995"/>
      <c r="O535" s="995"/>
      <c r="P535" s="996"/>
      <c r="Q535" s="994"/>
      <c r="R535" s="995"/>
      <c r="S535" s="995"/>
      <c r="T535" s="995"/>
      <c r="U535" s="996"/>
      <c r="V535" s="994"/>
      <c r="W535" s="995"/>
      <c r="X535" s="995"/>
      <c r="Y535" s="995"/>
      <c r="Z535" s="996"/>
      <c r="AA535" s="994"/>
      <c r="AB535" s="995"/>
      <c r="AC535" s="995"/>
      <c r="AD535" s="995"/>
      <c r="AE535" s="996"/>
      <c r="AF535" s="994"/>
      <c r="AG535" s="995"/>
      <c r="AH535" s="995"/>
      <c r="AI535" s="995"/>
      <c r="AJ535" s="996"/>
    </row>
    <row r="536" spans="1:39" s="1064" customFormat="1" ht="16.05" customHeight="1">
      <c r="A536" s="763"/>
      <c r="B536" s="390" t="s">
        <v>1133</v>
      </c>
      <c r="C536" s="378"/>
      <c r="D536" s="378"/>
      <c r="E536" s="378"/>
      <c r="F536" s="378"/>
      <c r="G536" s="378"/>
      <c r="H536" s="378"/>
      <c r="I536" s="378"/>
      <c r="J536" s="378"/>
      <c r="K536" s="378"/>
      <c r="L536" s="378"/>
      <c r="M536" s="378"/>
      <c r="N536" s="378"/>
      <c r="O536" s="378"/>
      <c r="P536" s="378"/>
      <c r="Q536" s="378"/>
      <c r="R536" s="378"/>
      <c r="S536" s="378"/>
      <c r="T536" s="378"/>
      <c r="U536" s="378"/>
      <c r="V536" s="378"/>
      <c r="W536" s="378"/>
      <c r="X536" s="378"/>
      <c r="Y536" s="378"/>
      <c r="Z536" s="378"/>
      <c r="AA536" s="378"/>
      <c r="AB536" s="378"/>
      <c r="AC536" s="378"/>
      <c r="AD536" s="378"/>
      <c r="AE536" s="378"/>
      <c r="AF536" s="378"/>
      <c r="AG536" s="378"/>
      <c r="AH536" s="378"/>
      <c r="AI536" s="378"/>
      <c r="AJ536" s="378"/>
      <c r="AK536" s="378"/>
      <c r="AL536" s="378"/>
      <c r="AM536" s="378"/>
    </row>
    <row r="537" spans="1:39" s="507" customFormat="1" ht="14.1" customHeight="1">
      <c r="A537" s="767"/>
      <c r="AL537" s="954"/>
      <c r="AM537" s="954"/>
    </row>
    <row r="538" spans="1:39" s="351" customFormat="1" ht="20.100000000000001" customHeight="1">
      <c r="C538" s="349"/>
      <c r="D538" s="349"/>
      <c r="E538" s="349"/>
      <c r="F538" s="349"/>
      <c r="G538" s="349"/>
      <c r="H538" s="349"/>
      <c r="I538" s="349"/>
      <c r="J538" s="349"/>
      <c r="K538" s="349"/>
      <c r="L538" s="349"/>
      <c r="M538" s="349"/>
      <c r="N538" s="349"/>
      <c r="O538" s="349"/>
      <c r="P538" s="349"/>
      <c r="Q538" s="349"/>
      <c r="R538" s="349"/>
      <c r="S538" s="349"/>
      <c r="T538" s="349"/>
      <c r="U538" s="349"/>
      <c r="V538" s="349"/>
      <c r="W538" s="349"/>
      <c r="X538" s="349"/>
      <c r="Y538" s="349"/>
      <c r="Z538" s="349"/>
      <c r="AA538" s="349"/>
      <c r="AB538" s="349" t="str">
        <f>表紙!D28</f>
        <v>　　　　　　保育所（園）　   　</v>
      </c>
      <c r="AC538" s="349"/>
      <c r="AD538" s="349"/>
      <c r="AE538" s="349"/>
      <c r="AF538" s="349"/>
      <c r="AG538" s="349"/>
      <c r="AH538" s="349"/>
      <c r="AI538" s="349"/>
      <c r="AJ538" s="349"/>
      <c r="AK538" s="350"/>
      <c r="AL538" s="378"/>
      <c r="AM538" s="378"/>
    </row>
    <row r="539" spans="1:39" s="351" customFormat="1" ht="20.100000000000001" customHeight="1">
      <c r="A539" s="1058">
        <v>21</v>
      </c>
      <c r="B539" s="349" t="s">
        <v>2032</v>
      </c>
      <c r="C539" s="349"/>
      <c r="D539" s="349"/>
      <c r="E539" s="349"/>
      <c r="F539" s="349"/>
      <c r="G539" s="349"/>
      <c r="H539" s="349"/>
      <c r="I539" s="349"/>
      <c r="J539" s="349"/>
      <c r="K539" s="349"/>
      <c r="L539" s="349"/>
      <c r="M539" s="349"/>
      <c r="N539" s="349"/>
      <c r="O539" s="349"/>
      <c r="P539" s="349"/>
      <c r="Q539" s="349"/>
      <c r="R539" s="349"/>
      <c r="S539" s="349"/>
      <c r="T539" s="349"/>
      <c r="U539" s="349"/>
      <c r="V539" s="349"/>
      <c r="W539" s="349"/>
      <c r="X539" s="349"/>
      <c r="Y539" s="349"/>
      <c r="Z539" s="349"/>
      <c r="AA539" s="349"/>
      <c r="AB539" s="349"/>
      <c r="AC539" s="349"/>
      <c r="AD539" s="349"/>
      <c r="AE539" s="349"/>
      <c r="AF539" s="349"/>
      <c r="AG539" s="349"/>
      <c r="AH539" s="349"/>
      <c r="AI539" s="349"/>
      <c r="AJ539" s="349"/>
      <c r="AK539" s="350"/>
      <c r="AL539" s="378"/>
      <c r="AM539" s="378"/>
    </row>
    <row r="540" spans="1:39" s="351" customFormat="1" ht="20.100000000000001" customHeight="1">
      <c r="A540" s="759" t="s">
        <v>277</v>
      </c>
      <c r="B540" s="349" t="s">
        <v>2033</v>
      </c>
      <c r="C540" s="349"/>
      <c r="D540" s="349"/>
      <c r="E540" s="349"/>
      <c r="F540" s="349"/>
      <c r="G540" s="349"/>
      <c r="H540" s="349"/>
      <c r="I540" s="349"/>
      <c r="J540" s="349"/>
      <c r="K540" s="349"/>
      <c r="L540" s="349"/>
      <c r="M540" s="349"/>
      <c r="N540" s="349"/>
      <c r="O540" s="349"/>
      <c r="P540" s="349"/>
      <c r="Q540" s="349"/>
      <c r="R540" s="349"/>
      <c r="S540" s="349"/>
      <c r="T540" s="349"/>
      <c r="U540" s="349"/>
      <c r="V540" s="349"/>
      <c r="W540" s="349"/>
      <c r="X540" s="349"/>
      <c r="Y540" s="349"/>
      <c r="Z540" s="349"/>
      <c r="AA540" s="349"/>
      <c r="AB540" s="349"/>
      <c r="AC540" s="349"/>
      <c r="AD540" s="349"/>
      <c r="AE540" s="349"/>
      <c r="AF540" s="349"/>
      <c r="AG540" s="349"/>
      <c r="AH540" s="349"/>
      <c r="AI540" s="349"/>
      <c r="AJ540" s="349"/>
      <c r="AK540" s="349"/>
      <c r="AL540" s="378"/>
      <c r="AM540" s="378"/>
    </row>
    <row r="541" spans="1:39" s="351" customFormat="1" ht="20.100000000000001" customHeight="1">
      <c r="A541" s="1058"/>
      <c r="B541" s="1982" t="s">
        <v>760</v>
      </c>
      <c r="C541" s="1982"/>
      <c r="D541" s="1982"/>
      <c r="E541" s="1982"/>
      <c r="F541" s="1982"/>
      <c r="G541" s="1982" t="s">
        <v>761</v>
      </c>
      <c r="H541" s="1982"/>
      <c r="I541" s="1982"/>
      <c r="J541" s="1982"/>
      <c r="K541" s="1982"/>
      <c r="L541" s="1982" t="s">
        <v>1134</v>
      </c>
      <c r="M541" s="1982"/>
      <c r="N541" s="1982"/>
      <c r="O541" s="1982"/>
      <c r="P541" s="1982" t="s">
        <v>1135</v>
      </c>
      <c r="Q541" s="1982"/>
      <c r="R541" s="1982"/>
      <c r="S541" s="1982"/>
      <c r="T541" s="2398" t="s">
        <v>1136</v>
      </c>
      <c r="U541" s="2036"/>
      <c r="V541" s="2036"/>
      <c r="W541" s="2036"/>
      <c r="X541" s="2036"/>
      <c r="Y541" s="2037"/>
      <c r="Z541" s="2399" t="s">
        <v>1137</v>
      </c>
      <c r="AA541" s="2399"/>
      <c r="AB541" s="2399"/>
      <c r="AC541" s="2399"/>
      <c r="AD541" s="2399"/>
      <c r="AE541" s="2399"/>
      <c r="AF541" s="1982" t="s">
        <v>765</v>
      </c>
      <c r="AG541" s="1982"/>
      <c r="AH541" s="1982"/>
      <c r="AI541" s="1982"/>
      <c r="AJ541" s="1982"/>
      <c r="AK541" s="349"/>
      <c r="AL541" s="378"/>
      <c r="AM541" s="378"/>
    </row>
    <row r="542" spans="1:39" s="360" customFormat="1" ht="20.100000000000001" customHeight="1">
      <c r="A542" s="1029"/>
      <c r="B542" s="1982"/>
      <c r="C542" s="1982"/>
      <c r="D542" s="1982"/>
      <c r="E542" s="1982"/>
      <c r="F542" s="1982"/>
      <c r="G542" s="1982"/>
      <c r="H542" s="1982"/>
      <c r="I542" s="1982"/>
      <c r="J542" s="1982"/>
      <c r="K542" s="1982"/>
      <c r="L542" s="1982"/>
      <c r="M542" s="1982"/>
      <c r="N542" s="1982"/>
      <c r="O542" s="1982"/>
      <c r="P542" s="1982"/>
      <c r="Q542" s="1982"/>
      <c r="R542" s="1982"/>
      <c r="S542" s="1982"/>
      <c r="T542" s="2038"/>
      <c r="U542" s="2039"/>
      <c r="V542" s="2039"/>
      <c r="W542" s="2039"/>
      <c r="X542" s="2039"/>
      <c r="Y542" s="2040"/>
      <c r="Z542" s="2400" t="s">
        <v>1138</v>
      </c>
      <c r="AA542" s="2401"/>
      <c r="AB542" s="2401"/>
      <c r="AC542" s="2401"/>
      <c r="AD542" s="2401"/>
      <c r="AE542" s="2402"/>
      <c r="AF542" s="1982"/>
      <c r="AG542" s="1982"/>
      <c r="AH542" s="1982"/>
      <c r="AI542" s="1982"/>
      <c r="AJ542" s="1982"/>
      <c r="AK542" s="352"/>
      <c r="AL542" s="378"/>
      <c r="AM542" s="378"/>
    </row>
    <row r="543" spans="1:39" s="360" customFormat="1" ht="27.45" customHeight="1">
      <c r="A543" s="1029"/>
      <c r="B543" s="2020" t="s">
        <v>1139</v>
      </c>
      <c r="C543" s="2021"/>
      <c r="D543" s="2021"/>
      <c r="E543" s="2021"/>
      <c r="F543" s="2017"/>
      <c r="G543" s="2129" t="s">
        <v>767</v>
      </c>
      <c r="H543" s="508" t="s">
        <v>1140</v>
      </c>
      <c r="I543" s="508"/>
      <c r="J543" s="508"/>
      <c r="K543" s="508"/>
      <c r="L543" s="2024"/>
      <c r="M543" s="2025"/>
      <c r="N543" s="2025"/>
      <c r="O543" s="985" t="s">
        <v>768</v>
      </c>
      <c r="P543" s="2024"/>
      <c r="Q543" s="2025"/>
      <c r="R543" s="2025"/>
      <c r="S543" s="985" t="s">
        <v>768</v>
      </c>
      <c r="T543" s="2012"/>
      <c r="U543" s="2013"/>
      <c r="V543" s="2013"/>
      <c r="W543" s="2013"/>
      <c r="X543" s="2013"/>
      <c r="Y543" s="2014"/>
      <c r="Z543" s="1969" t="s">
        <v>1141</v>
      </c>
      <c r="AA543" s="2176"/>
      <c r="AB543" s="2176"/>
      <c r="AC543" s="2176"/>
      <c r="AD543" s="2176"/>
      <c r="AE543" s="1970"/>
      <c r="AF543" s="2395"/>
      <c r="AG543" s="2396"/>
      <c r="AH543" s="2396"/>
      <c r="AI543" s="2396"/>
      <c r="AJ543" s="2397"/>
      <c r="AK543" s="352"/>
      <c r="AL543" s="378"/>
      <c r="AM543" s="378"/>
    </row>
    <row r="544" spans="1:39" s="360" customFormat="1" ht="27.45" customHeight="1">
      <c r="A544" s="1029"/>
      <c r="B544" s="2109"/>
      <c r="C544" s="2204"/>
      <c r="D544" s="2204"/>
      <c r="E544" s="2204"/>
      <c r="F544" s="2018"/>
      <c r="G544" s="2129"/>
      <c r="H544" s="508" t="s">
        <v>1142</v>
      </c>
      <c r="I544" s="508"/>
      <c r="J544" s="508"/>
      <c r="K544" s="508"/>
      <c r="L544" s="2024"/>
      <c r="M544" s="2025"/>
      <c r="N544" s="2025"/>
      <c r="O544" s="985" t="s">
        <v>768</v>
      </c>
      <c r="P544" s="2024"/>
      <c r="Q544" s="2025"/>
      <c r="R544" s="2025"/>
      <c r="S544" s="985" t="s">
        <v>768</v>
      </c>
      <c r="T544" s="2012"/>
      <c r="U544" s="2013"/>
      <c r="V544" s="2013"/>
      <c r="W544" s="2013"/>
      <c r="X544" s="2013"/>
      <c r="Y544" s="2014"/>
      <c r="Z544" s="1969" t="s">
        <v>1141</v>
      </c>
      <c r="AA544" s="2176"/>
      <c r="AB544" s="2176"/>
      <c r="AC544" s="2176"/>
      <c r="AD544" s="2176"/>
      <c r="AE544" s="1970"/>
      <c r="AF544" s="2395"/>
      <c r="AG544" s="2396"/>
      <c r="AH544" s="2396"/>
      <c r="AI544" s="2396"/>
      <c r="AJ544" s="2397"/>
      <c r="AK544" s="352"/>
      <c r="AL544" s="378"/>
      <c r="AM544" s="378"/>
    </row>
    <row r="545" spans="1:39" s="360" customFormat="1" ht="27.45" customHeight="1">
      <c r="A545" s="1029"/>
      <c r="B545" s="2109"/>
      <c r="C545" s="2204"/>
      <c r="D545" s="2204"/>
      <c r="E545" s="2204"/>
      <c r="F545" s="2018"/>
      <c r="G545" s="2129" t="s">
        <v>769</v>
      </c>
      <c r="H545" s="508" t="s">
        <v>1140</v>
      </c>
      <c r="I545" s="508"/>
      <c r="J545" s="508"/>
      <c r="K545" s="508"/>
      <c r="L545" s="2024"/>
      <c r="M545" s="2025"/>
      <c r="N545" s="2025"/>
      <c r="O545" s="985" t="s">
        <v>768</v>
      </c>
      <c r="P545" s="2024"/>
      <c r="Q545" s="2025"/>
      <c r="R545" s="2025"/>
      <c r="S545" s="985" t="s">
        <v>768</v>
      </c>
      <c r="T545" s="2012"/>
      <c r="U545" s="2013"/>
      <c r="V545" s="2013"/>
      <c r="W545" s="2013"/>
      <c r="X545" s="2013"/>
      <c r="Y545" s="2014"/>
      <c r="Z545" s="1969" t="s">
        <v>1141</v>
      </c>
      <c r="AA545" s="2176"/>
      <c r="AB545" s="2176"/>
      <c r="AC545" s="2176"/>
      <c r="AD545" s="2176"/>
      <c r="AE545" s="1970"/>
      <c r="AF545" s="2395"/>
      <c r="AG545" s="2396"/>
      <c r="AH545" s="2396"/>
      <c r="AI545" s="2396"/>
      <c r="AJ545" s="2397"/>
      <c r="AK545" s="352"/>
      <c r="AL545" s="378"/>
      <c r="AM545" s="378"/>
    </row>
    <row r="546" spans="1:39" s="360" customFormat="1" ht="27.45" customHeight="1">
      <c r="A546" s="1029"/>
      <c r="B546" s="2109"/>
      <c r="C546" s="2204"/>
      <c r="D546" s="2204"/>
      <c r="E546" s="2204"/>
      <c r="F546" s="2018"/>
      <c r="G546" s="2129"/>
      <c r="H546" s="508" t="s">
        <v>1142</v>
      </c>
      <c r="I546" s="508"/>
      <c r="J546" s="508"/>
      <c r="K546" s="508"/>
      <c r="L546" s="2024"/>
      <c r="M546" s="2025"/>
      <c r="N546" s="2025"/>
      <c r="O546" s="985" t="s">
        <v>768</v>
      </c>
      <c r="P546" s="2024"/>
      <c r="Q546" s="2025"/>
      <c r="R546" s="2025"/>
      <c r="S546" s="985" t="s">
        <v>768</v>
      </c>
      <c r="T546" s="2012"/>
      <c r="U546" s="2013"/>
      <c r="V546" s="2013"/>
      <c r="W546" s="2013"/>
      <c r="X546" s="2013"/>
      <c r="Y546" s="2014"/>
      <c r="Z546" s="1969" t="s">
        <v>1141</v>
      </c>
      <c r="AA546" s="2176"/>
      <c r="AB546" s="2176"/>
      <c r="AC546" s="2176"/>
      <c r="AD546" s="2176"/>
      <c r="AE546" s="1970"/>
      <c r="AF546" s="2403"/>
      <c r="AG546" s="2404"/>
      <c r="AH546" s="2404"/>
      <c r="AI546" s="2404"/>
      <c r="AJ546" s="2405"/>
      <c r="AK546" s="352"/>
      <c r="AL546" s="378"/>
      <c r="AM546" s="378"/>
    </row>
    <row r="547" spans="1:39" s="360" customFormat="1" ht="18" customHeight="1">
      <c r="A547" s="1029"/>
      <c r="B547" s="2406" t="s">
        <v>2252</v>
      </c>
      <c r="C547" s="2020" t="s">
        <v>1143</v>
      </c>
      <c r="D547" s="1987"/>
      <c r="E547" s="1987"/>
      <c r="F547" s="1988"/>
      <c r="G547" s="2020"/>
      <c r="H547" s="2021"/>
      <c r="I547" s="2021"/>
      <c r="J547" s="2021"/>
      <c r="K547" s="2017"/>
      <c r="L547" s="2015"/>
      <c r="M547" s="2016"/>
      <c r="N547" s="2016"/>
      <c r="O547" s="2017" t="s">
        <v>768</v>
      </c>
      <c r="P547" s="2015"/>
      <c r="Q547" s="2016"/>
      <c r="R547" s="2016"/>
      <c r="S547" s="2017" t="s">
        <v>768</v>
      </c>
      <c r="T547" s="2012"/>
      <c r="U547" s="2013"/>
      <c r="V547" s="2013"/>
      <c r="W547" s="2013"/>
      <c r="X547" s="2013"/>
      <c r="Y547" s="2014"/>
      <c r="Z547" s="1992" t="s">
        <v>1141</v>
      </c>
      <c r="AA547" s="2203"/>
      <c r="AB547" s="2203"/>
      <c r="AC547" s="2203"/>
      <c r="AD547" s="2203"/>
      <c r="AE547" s="1993"/>
      <c r="AF547" s="2395"/>
      <c r="AG547" s="2396"/>
      <c r="AH547" s="2396"/>
      <c r="AI547" s="2396"/>
      <c r="AJ547" s="2397"/>
      <c r="AK547" s="352"/>
      <c r="AL547" s="378"/>
      <c r="AM547" s="378"/>
    </row>
    <row r="548" spans="1:39" s="360" customFormat="1" ht="18" customHeight="1">
      <c r="A548" s="1029"/>
      <c r="B548" s="2407"/>
      <c r="C548" s="2409"/>
      <c r="D548" s="2410"/>
      <c r="E548" s="2410"/>
      <c r="F548" s="2411"/>
      <c r="G548" s="2109"/>
      <c r="H548" s="2204"/>
      <c r="I548" s="2204"/>
      <c r="J548" s="2204"/>
      <c r="K548" s="2018"/>
      <c r="L548" s="2033"/>
      <c r="M548" s="2034"/>
      <c r="N548" s="2034"/>
      <c r="O548" s="2019"/>
      <c r="P548" s="2033"/>
      <c r="Q548" s="2034"/>
      <c r="R548" s="2034"/>
      <c r="S548" s="2019"/>
      <c r="T548" s="2028"/>
      <c r="U548" s="2029"/>
      <c r="V548" s="2029"/>
      <c r="W548" s="2029"/>
      <c r="X548" s="2029"/>
      <c r="Y548" s="2030"/>
      <c r="Z548" s="1984"/>
      <c r="AA548" s="2325"/>
      <c r="AB548" s="2325"/>
      <c r="AC548" s="2325"/>
      <c r="AD548" s="2325"/>
      <c r="AE548" s="1985"/>
      <c r="AF548" s="2412"/>
      <c r="AG548" s="2413"/>
      <c r="AH548" s="2413"/>
      <c r="AI548" s="2413"/>
      <c r="AJ548" s="2414"/>
      <c r="AK548" s="352"/>
      <c r="AL548" s="378"/>
      <c r="AM548" s="378"/>
    </row>
    <row r="549" spans="1:39" s="360" customFormat="1" ht="18" customHeight="1">
      <c r="A549" s="1029"/>
      <c r="B549" s="2407"/>
      <c r="C549" s="2409"/>
      <c r="D549" s="2410"/>
      <c r="E549" s="2410"/>
      <c r="F549" s="2411"/>
      <c r="G549" s="2020"/>
      <c r="H549" s="2021"/>
      <c r="I549" s="2021"/>
      <c r="J549" s="2021"/>
      <c r="K549" s="2017"/>
      <c r="L549" s="2015"/>
      <c r="M549" s="2016"/>
      <c r="N549" s="2016"/>
      <c r="O549" s="2017" t="s">
        <v>768</v>
      </c>
      <c r="P549" s="2015"/>
      <c r="Q549" s="2016"/>
      <c r="R549" s="2016"/>
      <c r="S549" s="2017" t="s">
        <v>768</v>
      </c>
      <c r="T549" s="2012"/>
      <c r="U549" s="2013"/>
      <c r="V549" s="2013"/>
      <c r="W549" s="2013"/>
      <c r="X549" s="2013"/>
      <c r="Y549" s="2014"/>
      <c r="Z549" s="1992" t="s">
        <v>1141</v>
      </c>
      <c r="AA549" s="2203"/>
      <c r="AB549" s="2203"/>
      <c r="AC549" s="2203"/>
      <c r="AD549" s="2203"/>
      <c r="AE549" s="1993"/>
      <c r="AF549" s="2395"/>
      <c r="AG549" s="2396"/>
      <c r="AH549" s="2396"/>
      <c r="AI549" s="2396"/>
      <c r="AJ549" s="2397"/>
      <c r="AK549" s="352"/>
      <c r="AL549" s="378"/>
      <c r="AM549" s="378"/>
    </row>
    <row r="550" spans="1:39" s="360" customFormat="1" ht="18" customHeight="1">
      <c r="A550" s="1029"/>
      <c r="B550" s="2407"/>
      <c r="C550" s="1989"/>
      <c r="D550" s="1990"/>
      <c r="E550" s="1990"/>
      <c r="F550" s="1991"/>
      <c r="G550" s="2109"/>
      <c r="H550" s="2204"/>
      <c r="I550" s="2204"/>
      <c r="J550" s="2204"/>
      <c r="K550" s="2018"/>
      <c r="L550" s="2033"/>
      <c r="M550" s="2034"/>
      <c r="N550" s="2034"/>
      <c r="O550" s="2019"/>
      <c r="P550" s="2033"/>
      <c r="Q550" s="2034"/>
      <c r="R550" s="2034"/>
      <c r="S550" s="2019"/>
      <c r="T550" s="2028"/>
      <c r="U550" s="2029"/>
      <c r="V550" s="2029"/>
      <c r="W550" s="2029"/>
      <c r="X550" s="2029"/>
      <c r="Y550" s="2030"/>
      <c r="Z550" s="1984"/>
      <c r="AA550" s="2325"/>
      <c r="AB550" s="2325"/>
      <c r="AC550" s="2325"/>
      <c r="AD550" s="2325"/>
      <c r="AE550" s="1985"/>
      <c r="AF550" s="2412"/>
      <c r="AG550" s="2413"/>
      <c r="AH550" s="2413"/>
      <c r="AI550" s="2413"/>
      <c r="AJ550" s="2414"/>
      <c r="AK550" s="352"/>
      <c r="AL550" s="378"/>
      <c r="AM550" s="378"/>
    </row>
    <row r="551" spans="1:39" s="360" customFormat="1" ht="18" customHeight="1">
      <c r="A551" s="1029"/>
      <c r="B551" s="2407"/>
      <c r="C551" s="2020" t="s">
        <v>1144</v>
      </c>
      <c r="D551" s="2425"/>
      <c r="E551" s="2425"/>
      <c r="F551" s="2426"/>
      <c r="G551" s="2020"/>
      <c r="H551" s="2021"/>
      <c r="I551" s="2021"/>
      <c r="J551" s="2021"/>
      <c r="K551" s="2017"/>
      <c r="L551" s="2015"/>
      <c r="M551" s="2016"/>
      <c r="N551" s="2016"/>
      <c r="O551" s="2017" t="s">
        <v>768</v>
      </c>
      <c r="P551" s="2015"/>
      <c r="Q551" s="2016"/>
      <c r="R551" s="2016"/>
      <c r="S551" s="2017" t="s">
        <v>768</v>
      </c>
      <c r="T551" s="2302" t="s">
        <v>1787</v>
      </c>
      <c r="U551" s="2303"/>
      <c r="V551" s="2303"/>
      <c r="W551" s="2303"/>
      <c r="X551" s="2303"/>
      <c r="Y551" s="2304"/>
      <c r="Z551" s="1992" t="s">
        <v>1141</v>
      </c>
      <c r="AA551" s="2203"/>
      <c r="AB551" s="2203"/>
      <c r="AC551" s="2203"/>
      <c r="AD551" s="2203"/>
      <c r="AE551" s="1993"/>
      <c r="AF551" s="2395"/>
      <c r="AG551" s="2396"/>
      <c r="AH551" s="2396"/>
      <c r="AI551" s="2396"/>
      <c r="AJ551" s="2397"/>
      <c r="AK551" s="352"/>
      <c r="AL551" s="378"/>
      <c r="AM551" s="378"/>
    </row>
    <row r="552" spans="1:39" s="360" customFormat="1" ht="18" customHeight="1">
      <c r="A552" s="1029"/>
      <c r="B552" s="2407"/>
      <c r="C552" s="2109"/>
      <c r="D552" s="2204"/>
      <c r="E552" s="2204"/>
      <c r="F552" s="2018"/>
      <c r="G552" s="2109"/>
      <c r="H552" s="2204"/>
      <c r="I552" s="2204"/>
      <c r="J552" s="2204"/>
      <c r="K552" s="2018"/>
      <c r="L552" s="2033"/>
      <c r="M552" s="2034"/>
      <c r="N552" s="2034"/>
      <c r="O552" s="2019"/>
      <c r="P552" s="2033"/>
      <c r="Q552" s="2034"/>
      <c r="R552" s="2034"/>
      <c r="S552" s="2019"/>
      <c r="T552" s="2416"/>
      <c r="U552" s="2417"/>
      <c r="V552" s="2417"/>
      <c r="W552" s="2417"/>
      <c r="X552" s="2417"/>
      <c r="Y552" s="2418"/>
      <c r="Z552" s="1984"/>
      <c r="AA552" s="2325"/>
      <c r="AB552" s="2325"/>
      <c r="AC552" s="2325"/>
      <c r="AD552" s="2325"/>
      <c r="AE552" s="1985"/>
      <c r="AF552" s="2412"/>
      <c r="AG552" s="2413"/>
      <c r="AH552" s="2413"/>
      <c r="AI552" s="2413"/>
      <c r="AJ552" s="2414"/>
      <c r="AK552" s="352"/>
      <c r="AL552" s="378"/>
      <c r="AM552" s="378"/>
    </row>
    <row r="553" spans="1:39" s="360" customFormat="1" ht="18" customHeight="1">
      <c r="A553" s="1029"/>
      <c r="B553" s="2407"/>
      <c r="C553" s="2109"/>
      <c r="D553" s="2204"/>
      <c r="E553" s="2204"/>
      <c r="F553" s="2018"/>
      <c r="G553" s="2020"/>
      <c r="H553" s="2021"/>
      <c r="I553" s="2021"/>
      <c r="J553" s="2021"/>
      <c r="K553" s="2017"/>
      <c r="L553" s="2015"/>
      <c r="M553" s="2016"/>
      <c r="N553" s="2016"/>
      <c r="O553" s="2017" t="s">
        <v>768</v>
      </c>
      <c r="P553" s="2015"/>
      <c r="Q553" s="2016"/>
      <c r="R553" s="2016"/>
      <c r="S553" s="2017" t="s">
        <v>768</v>
      </c>
      <c r="T553" s="2302" t="s">
        <v>1787</v>
      </c>
      <c r="U553" s="2303"/>
      <c r="V553" s="2303"/>
      <c r="W553" s="2303"/>
      <c r="X553" s="2303"/>
      <c r="Y553" s="2304"/>
      <c r="Z553" s="2419" t="s">
        <v>1141</v>
      </c>
      <c r="AA553" s="2420"/>
      <c r="AB553" s="2420"/>
      <c r="AC553" s="2420"/>
      <c r="AD553" s="2420"/>
      <c r="AE553" s="2421"/>
      <c r="AF553" s="2395"/>
      <c r="AG553" s="2396"/>
      <c r="AH553" s="2396"/>
      <c r="AI553" s="2396"/>
      <c r="AJ553" s="2397"/>
      <c r="AK553" s="352"/>
      <c r="AL553" s="378"/>
      <c r="AM553" s="378"/>
    </row>
    <row r="554" spans="1:39" s="360" customFormat="1" ht="18" customHeight="1">
      <c r="A554" s="1029"/>
      <c r="B554" s="2407"/>
      <c r="C554" s="2427"/>
      <c r="D554" s="2428"/>
      <c r="E554" s="2428"/>
      <c r="F554" s="2429"/>
      <c r="G554" s="2109"/>
      <c r="H554" s="2204"/>
      <c r="I554" s="2204"/>
      <c r="J554" s="2204"/>
      <c r="K554" s="2018"/>
      <c r="L554" s="2033"/>
      <c r="M554" s="2034"/>
      <c r="N554" s="2034"/>
      <c r="O554" s="2019"/>
      <c r="P554" s="2033"/>
      <c r="Q554" s="2034"/>
      <c r="R554" s="2034"/>
      <c r="S554" s="2019"/>
      <c r="T554" s="2416"/>
      <c r="U554" s="2417"/>
      <c r="V554" s="2417"/>
      <c r="W554" s="2417"/>
      <c r="X554" s="2417"/>
      <c r="Y554" s="2418"/>
      <c r="Z554" s="2422"/>
      <c r="AA554" s="2423"/>
      <c r="AB554" s="2423"/>
      <c r="AC554" s="2423"/>
      <c r="AD554" s="2423"/>
      <c r="AE554" s="2424"/>
      <c r="AF554" s="2412"/>
      <c r="AG554" s="2413"/>
      <c r="AH554" s="2413"/>
      <c r="AI554" s="2413"/>
      <c r="AJ554" s="2414"/>
      <c r="AK554" s="352"/>
      <c r="AL554" s="378"/>
      <c r="AM554" s="378"/>
    </row>
    <row r="555" spans="1:39" s="360" customFormat="1" ht="20.100000000000001" customHeight="1">
      <c r="A555" s="1029"/>
      <c r="B555" s="2407"/>
      <c r="C555" s="2020" t="s">
        <v>2115</v>
      </c>
      <c r="D555" s="2021"/>
      <c r="E555" s="2021"/>
      <c r="F555" s="2017"/>
      <c r="G555" s="2415"/>
      <c r="H555" s="2415"/>
      <c r="I555" s="2415"/>
      <c r="J555" s="2415"/>
      <c r="K555" s="2415"/>
      <c r="L555" s="2015"/>
      <c r="M555" s="2016"/>
      <c r="N555" s="2016"/>
      <c r="O555" s="2017" t="s">
        <v>768</v>
      </c>
      <c r="P555" s="2015"/>
      <c r="Q555" s="2016"/>
      <c r="R555" s="2016"/>
      <c r="S555" s="2017" t="s">
        <v>768</v>
      </c>
      <c r="T555" s="2437"/>
      <c r="U555" s="2437"/>
      <c r="V555" s="2437"/>
      <c r="W555" s="2437"/>
      <c r="X555" s="2437"/>
      <c r="Y555" s="2437"/>
      <c r="Z555" s="2419" t="s">
        <v>1141</v>
      </c>
      <c r="AA555" s="2420"/>
      <c r="AB555" s="2420"/>
      <c r="AC555" s="2420"/>
      <c r="AD555" s="2420"/>
      <c r="AE555" s="2421"/>
      <c r="AF555" s="2395"/>
      <c r="AG555" s="2396"/>
      <c r="AH555" s="2396"/>
      <c r="AI555" s="2396"/>
      <c r="AJ555" s="2397"/>
      <c r="AK555" s="352"/>
      <c r="AL555" s="378"/>
      <c r="AM555" s="378"/>
    </row>
    <row r="556" spans="1:39" s="360" customFormat="1" ht="20.100000000000001" customHeight="1">
      <c r="A556" s="1029"/>
      <c r="B556" s="2407"/>
      <c r="C556" s="2109"/>
      <c r="D556" s="2204"/>
      <c r="E556" s="2204"/>
      <c r="F556" s="2018"/>
      <c r="G556" s="2114"/>
      <c r="H556" s="2114"/>
      <c r="I556" s="2114"/>
      <c r="J556" s="2114"/>
      <c r="K556" s="2114"/>
      <c r="L556" s="2033"/>
      <c r="M556" s="2034"/>
      <c r="N556" s="2034"/>
      <c r="O556" s="2019"/>
      <c r="P556" s="2033"/>
      <c r="Q556" s="2034"/>
      <c r="R556" s="2034"/>
      <c r="S556" s="2019"/>
      <c r="T556" s="2438"/>
      <c r="U556" s="2438"/>
      <c r="V556" s="2438"/>
      <c r="W556" s="2438"/>
      <c r="X556" s="2438"/>
      <c r="Y556" s="2438"/>
      <c r="Z556" s="2422"/>
      <c r="AA556" s="2423"/>
      <c r="AB556" s="2423"/>
      <c r="AC556" s="2423"/>
      <c r="AD556" s="2423"/>
      <c r="AE556" s="2424"/>
      <c r="AF556" s="2412"/>
      <c r="AG556" s="2413"/>
      <c r="AH556" s="2413"/>
      <c r="AI556" s="2413"/>
      <c r="AJ556" s="2414"/>
      <c r="AK556" s="352"/>
      <c r="AL556" s="378"/>
      <c r="AM556" s="378"/>
    </row>
    <row r="557" spans="1:39" s="360" customFormat="1" ht="20.100000000000001" customHeight="1">
      <c r="A557" s="1029"/>
      <c r="B557" s="2407"/>
      <c r="C557" s="2109"/>
      <c r="D557" s="2204"/>
      <c r="E557" s="2204"/>
      <c r="F557" s="2018"/>
      <c r="G557" s="2415"/>
      <c r="H557" s="2415"/>
      <c r="I557" s="2415"/>
      <c r="J557" s="2415"/>
      <c r="K557" s="2415"/>
      <c r="L557" s="2015"/>
      <c r="M557" s="2016"/>
      <c r="N557" s="2016"/>
      <c r="O557" s="2017" t="s">
        <v>768</v>
      </c>
      <c r="P557" s="2015"/>
      <c r="Q557" s="2016"/>
      <c r="R557" s="2016"/>
      <c r="S557" s="2017" t="s">
        <v>768</v>
      </c>
      <c r="T557" s="2437"/>
      <c r="U557" s="2437"/>
      <c r="V557" s="2437"/>
      <c r="W557" s="2437"/>
      <c r="X557" s="2437"/>
      <c r="Y557" s="2437"/>
      <c r="Z557" s="2419" t="s">
        <v>1141</v>
      </c>
      <c r="AA557" s="2420"/>
      <c r="AB557" s="2420"/>
      <c r="AC557" s="2420"/>
      <c r="AD557" s="2420"/>
      <c r="AE557" s="2421"/>
      <c r="AF557" s="2395"/>
      <c r="AG557" s="2396"/>
      <c r="AH557" s="2396"/>
      <c r="AI557" s="2396"/>
      <c r="AJ557" s="2397"/>
      <c r="AK557" s="352"/>
      <c r="AL557" s="378"/>
      <c r="AM557" s="378"/>
    </row>
    <row r="558" spans="1:39" s="360" customFormat="1" ht="20.100000000000001" customHeight="1">
      <c r="A558" s="1029"/>
      <c r="B558" s="2408"/>
      <c r="C558" s="2022"/>
      <c r="D558" s="2023"/>
      <c r="E558" s="2023"/>
      <c r="F558" s="2019"/>
      <c r="G558" s="2114"/>
      <c r="H558" s="2114"/>
      <c r="I558" s="2114"/>
      <c r="J558" s="2114"/>
      <c r="K558" s="2114"/>
      <c r="L558" s="2033"/>
      <c r="M558" s="2034"/>
      <c r="N558" s="2034"/>
      <c r="O558" s="2019"/>
      <c r="P558" s="2033"/>
      <c r="Q558" s="2034"/>
      <c r="R558" s="2034"/>
      <c r="S558" s="2019"/>
      <c r="T558" s="2438"/>
      <c r="U558" s="2438"/>
      <c r="V558" s="2438"/>
      <c r="W558" s="2438"/>
      <c r="X558" s="2438"/>
      <c r="Y558" s="2438"/>
      <c r="Z558" s="2422"/>
      <c r="AA558" s="2423"/>
      <c r="AB558" s="2423"/>
      <c r="AC558" s="2423"/>
      <c r="AD558" s="2423"/>
      <c r="AE558" s="2424"/>
      <c r="AF558" s="2412"/>
      <c r="AG558" s="2413"/>
      <c r="AH558" s="2413"/>
      <c r="AI558" s="2413"/>
      <c r="AJ558" s="2414"/>
      <c r="AK558" s="352"/>
      <c r="AL558" s="378"/>
      <c r="AM558" s="378"/>
    </row>
    <row r="559" spans="1:39" s="1064" customFormat="1" ht="14.1" customHeight="1">
      <c r="A559" s="763"/>
      <c r="B559" s="415" t="s">
        <v>1145</v>
      </c>
      <c r="C559" s="390"/>
      <c r="D559" s="378"/>
      <c r="E559" s="378"/>
      <c r="F559" s="378"/>
      <c r="G559" s="378"/>
      <c r="H559" s="378"/>
      <c r="I559" s="378"/>
      <c r="J559" s="378"/>
      <c r="K559" s="378"/>
      <c r="L559" s="378"/>
      <c r="M559" s="378"/>
      <c r="N559" s="378"/>
      <c r="O559" s="378"/>
      <c r="P559" s="378"/>
      <c r="Q559" s="378"/>
      <c r="R559" s="378"/>
      <c r="S559" s="378"/>
      <c r="T559" s="378"/>
      <c r="U559" s="378"/>
      <c r="V559" s="378"/>
      <c r="W559" s="378"/>
      <c r="X559" s="378"/>
      <c r="Y559" s="378"/>
      <c r="Z559" s="378"/>
      <c r="AA559" s="378"/>
      <c r="AB559" s="378"/>
      <c r="AC559" s="378"/>
      <c r="AD559" s="378"/>
      <c r="AE559" s="378"/>
      <c r="AF559" s="378"/>
      <c r="AG559" s="378"/>
      <c r="AH559" s="378"/>
      <c r="AI559" s="378"/>
      <c r="AJ559" s="378"/>
      <c r="AK559" s="378"/>
      <c r="AL559" s="378"/>
      <c r="AM559" s="378"/>
    </row>
    <row r="560" spans="1:39" s="1064" customFormat="1" ht="14.1" customHeight="1">
      <c r="A560" s="763"/>
      <c r="B560" s="415" t="s">
        <v>1146</v>
      </c>
      <c r="C560" s="390"/>
      <c r="D560" s="378"/>
      <c r="E560" s="378"/>
      <c r="F560" s="378"/>
      <c r="G560" s="378"/>
      <c r="H560" s="378"/>
      <c r="I560" s="378"/>
      <c r="J560" s="378"/>
      <c r="K560" s="378"/>
      <c r="L560" s="378"/>
      <c r="M560" s="378"/>
      <c r="N560" s="378"/>
      <c r="O560" s="378"/>
      <c r="P560" s="378"/>
      <c r="Q560" s="378"/>
      <c r="R560" s="378"/>
      <c r="S560" s="378"/>
      <c r="T560" s="378"/>
      <c r="U560" s="378"/>
      <c r="V560" s="378"/>
      <c r="W560" s="378"/>
      <c r="X560" s="378"/>
      <c r="Y560" s="378"/>
      <c r="Z560" s="378"/>
      <c r="AA560" s="378"/>
      <c r="AB560" s="378"/>
      <c r="AC560" s="378"/>
      <c r="AD560" s="378"/>
      <c r="AE560" s="378"/>
      <c r="AF560" s="378"/>
      <c r="AG560" s="378"/>
      <c r="AH560" s="378"/>
      <c r="AI560" s="378"/>
      <c r="AJ560" s="378"/>
      <c r="AK560" s="378"/>
      <c r="AL560" s="378"/>
      <c r="AM560" s="378"/>
    </row>
    <row r="561" spans="1:39" s="1064" customFormat="1" ht="14.1" customHeight="1">
      <c r="A561" s="763"/>
      <c r="B561" s="415" t="s">
        <v>1147</v>
      </c>
      <c r="C561" s="390"/>
      <c r="D561" s="378"/>
      <c r="E561" s="378"/>
      <c r="F561" s="378"/>
      <c r="G561" s="378"/>
      <c r="H561" s="378"/>
      <c r="I561" s="378"/>
      <c r="J561" s="378"/>
      <c r="K561" s="378"/>
      <c r="L561" s="378"/>
      <c r="M561" s="378"/>
      <c r="N561" s="378"/>
      <c r="O561" s="378"/>
      <c r="P561" s="378"/>
      <c r="Q561" s="378"/>
      <c r="R561" s="378"/>
      <c r="S561" s="378"/>
      <c r="T561" s="378"/>
      <c r="U561" s="378"/>
      <c r="V561" s="378"/>
      <c r="W561" s="378"/>
      <c r="X561" s="378"/>
      <c r="Y561" s="378"/>
      <c r="Z561" s="378"/>
      <c r="AA561" s="378"/>
      <c r="AB561" s="378"/>
      <c r="AC561" s="378"/>
      <c r="AD561" s="378"/>
      <c r="AE561" s="378"/>
      <c r="AF561" s="378"/>
      <c r="AG561" s="378"/>
      <c r="AH561" s="378"/>
      <c r="AI561" s="378"/>
      <c r="AJ561" s="378"/>
      <c r="AK561" s="378"/>
      <c r="AL561" s="378"/>
      <c r="AM561" s="378"/>
    </row>
    <row r="562" spans="1:39" s="1064" customFormat="1" ht="14.1" customHeight="1">
      <c r="A562" s="763"/>
      <c r="B562" s="415" t="s">
        <v>1451</v>
      </c>
      <c r="C562" s="390"/>
      <c r="D562" s="378"/>
      <c r="E562" s="378"/>
      <c r="F562" s="378"/>
      <c r="G562" s="378"/>
      <c r="H562" s="378"/>
      <c r="I562" s="378"/>
      <c r="J562" s="378"/>
      <c r="K562" s="378"/>
      <c r="L562" s="378"/>
      <c r="M562" s="378"/>
      <c r="N562" s="378"/>
      <c r="O562" s="378"/>
      <c r="P562" s="378"/>
      <c r="Q562" s="378"/>
      <c r="R562" s="378"/>
      <c r="S562" s="378"/>
      <c r="T562" s="378"/>
      <c r="U562" s="378"/>
      <c r="V562" s="378"/>
      <c r="W562" s="378"/>
      <c r="X562" s="378"/>
      <c r="Y562" s="378"/>
      <c r="Z562" s="378"/>
      <c r="AA562" s="378"/>
      <c r="AB562" s="378"/>
      <c r="AC562" s="378"/>
      <c r="AD562" s="378"/>
      <c r="AE562" s="378"/>
      <c r="AF562" s="378"/>
      <c r="AG562" s="378"/>
      <c r="AH562" s="378"/>
      <c r="AI562" s="378"/>
      <c r="AJ562" s="378"/>
      <c r="AK562" s="378"/>
      <c r="AL562" s="378"/>
      <c r="AM562" s="378"/>
    </row>
    <row r="563" spans="1:39" ht="12" customHeight="1"/>
    <row r="564" spans="1:39" s="360" customFormat="1" ht="20.100000000000001" customHeight="1">
      <c r="A564" s="1029"/>
      <c r="B564" s="352" t="s">
        <v>770</v>
      </c>
      <c r="C564" s="352"/>
      <c r="D564" s="352"/>
      <c r="E564" s="352"/>
      <c r="F564" s="352"/>
      <c r="G564" s="352"/>
      <c r="H564" s="352"/>
      <c r="I564" s="352"/>
      <c r="J564" s="352"/>
      <c r="K564" s="352"/>
      <c r="L564" s="352"/>
      <c r="M564" s="352"/>
      <c r="N564" s="352"/>
      <c r="O564" s="352"/>
      <c r="P564" s="352"/>
      <c r="Q564" s="352"/>
      <c r="R564" s="352"/>
      <c r="S564" s="352"/>
      <c r="T564" s="352"/>
      <c r="U564" s="352"/>
      <c r="V564" s="352"/>
      <c r="W564" s="352"/>
      <c r="X564" s="352"/>
      <c r="Y564" s="352"/>
      <c r="Z564" s="352"/>
      <c r="AA564" s="352"/>
      <c r="AB564" s="352"/>
      <c r="AC564" s="352"/>
      <c r="AD564" s="352"/>
      <c r="AE564" s="352"/>
      <c r="AF564" s="352"/>
      <c r="AG564" s="352"/>
      <c r="AH564" s="352"/>
      <c r="AI564" s="352"/>
      <c r="AJ564" s="352"/>
      <c r="AK564" s="369"/>
      <c r="AL564" s="378"/>
      <c r="AM564" s="378"/>
    </row>
    <row r="565" spans="1:39" s="360" customFormat="1" ht="20.100000000000001" customHeight="1">
      <c r="A565" s="1029"/>
      <c r="B565" s="352"/>
      <c r="C565" s="1029" t="s">
        <v>771</v>
      </c>
      <c r="D565" s="352" t="s">
        <v>1779</v>
      </c>
      <c r="E565" s="352"/>
      <c r="F565" s="352"/>
      <c r="G565" s="352"/>
      <c r="H565" s="352"/>
      <c r="I565" s="352"/>
      <c r="J565" s="352"/>
      <c r="K565" s="352"/>
      <c r="L565" s="352"/>
      <c r="M565" s="352"/>
      <c r="N565" s="352"/>
      <c r="O565" s="352"/>
      <c r="P565" s="352"/>
      <c r="Q565" s="352"/>
      <c r="R565" s="352"/>
      <c r="S565" s="352"/>
      <c r="T565" s="352"/>
      <c r="U565" s="352"/>
      <c r="V565" s="352"/>
      <c r="W565" s="352"/>
      <c r="X565" s="352"/>
      <c r="Y565" s="352"/>
      <c r="Z565" s="352"/>
      <c r="AA565" s="352"/>
      <c r="AB565" s="352"/>
      <c r="AC565" s="352"/>
      <c r="AD565" s="352"/>
      <c r="AE565" s="352"/>
      <c r="AF565" s="352"/>
      <c r="AG565" s="352"/>
      <c r="AH565" s="352"/>
      <c r="AI565" s="352"/>
      <c r="AJ565" s="352"/>
      <c r="AK565" s="369"/>
      <c r="AL565" s="378"/>
      <c r="AM565" s="378"/>
    </row>
    <row r="566" spans="1:39" s="360" customFormat="1" ht="18" customHeight="1">
      <c r="A566" s="1029"/>
      <c r="B566" s="352"/>
      <c r="C566" s="1035"/>
      <c r="D566" s="2430"/>
      <c r="E566" s="2431"/>
      <c r="F566" s="2431"/>
      <c r="G566" s="2431"/>
      <c r="H566" s="2431"/>
      <c r="I566" s="2431"/>
      <c r="J566" s="2431"/>
      <c r="K566" s="2431"/>
      <c r="L566" s="2431"/>
      <c r="M566" s="2431"/>
      <c r="N566" s="2431"/>
      <c r="O566" s="2431"/>
      <c r="P566" s="2431"/>
      <c r="Q566" s="2431"/>
      <c r="R566" s="2431"/>
      <c r="S566" s="2431"/>
      <c r="T566" s="2431"/>
      <c r="U566" s="2431"/>
      <c r="V566" s="2431"/>
      <c r="W566" s="2431"/>
      <c r="X566" s="2431"/>
      <c r="Y566" s="2431"/>
      <c r="Z566" s="2431"/>
      <c r="AA566" s="2431"/>
      <c r="AB566" s="2431"/>
      <c r="AC566" s="2431"/>
      <c r="AD566" s="2431"/>
      <c r="AE566" s="2431"/>
      <c r="AF566" s="2431"/>
      <c r="AG566" s="2431"/>
      <c r="AH566" s="2431"/>
      <c r="AI566" s="2432"/>
      <c r="AJ566" s="772"/>
      <c r="AK566" s="352"/>
      <c r="AL566" s="378"/>
      <c r="AM566" s="378"/>
    </row>
    <row r="567" spans="1:39" s="360" customFormat="1" ht="18" customHeight="1">
      <c r="A567" s="1029"/>
      <c r="B567" s="352"/>
      <c r="C567" s="1035"/>
      <c r="D567" s="2433"/>
      <c r="E567" s="2434"/>
      <c r="F567" s="2434"/>
      <c r="G567" s="2434"/>
      <c r="H567" s="2434"/>
      <c r="I567" s="2434"/>
      <c r="J567" s="2434"/>
      <c r="K567" s="2434"/>
      <c r="L567" s="2434"/>
      <c r="M567" s="2434"/>
      <c r="N567" s="2434"/>
      <c r="O567" s="2434"/>
      <c r="P567" s="2434"/>
      <c r="Q567" s="2434"/>
      <c r="R567" s="2434"/>
      <c r="S567" s="2434"/>
      <c r="T567" s="2434"/>
      <c r="U567" s="2434"/>
      <c r="V567" s="2434"/>
      <c r="W567" s="2434"/>
      <c r="X567" s="2434"/>
      <c r="Y567" s="2434"/>
      <c r="Z567" s="2434"/>
      <c r="AA567" s="2434"/>
      <c r="AB567" s="2434"/>
      <c r="AC567" s="2434"/>
      <c r="AD567" s="2434"/>
      <c r="AE567" s="2434"/>
      <c r="AF567" s="2434"/>
      <c r="AG567" s="2434"/>
      <c r="AH567" s="2434"/>
      <c r="AI567" s="2435"/>
      <c r="AJ567" s="772"/>
      <c r="AK567" s="352"/>
      <c r="AL567" s="378"/>
      <c r="AM567" s="378"/>
    </row>
    <row r="568" spans="1:39" s="360" customFormat="1" ht="9" customHeight="1">
      <c r="A568" s="1029"/>
      <c r="B568" s="352"/>
      <c r="C568" s="1034"/>
      <c r="D568" s="1007"/>
      <c r="E568" s="1007"/>
      <c r="F568" s="1007"/>
      <c r="G568" s="1007"/>
      <c r="H568" s="1007"/>
      <c r="I568" s="1007"/>
      <c r="J568" s="1007"/>
      <c r="K568" s="1007"/>
      <c r="L568" s="1007"/>
      <c r="M568" s="1007"/>
      <c r="N568" s="1007"/>
      <c r="O568" s="1007"/>
      <c r="P568" s="1007"/>
      <c r="Q568" s="1007"/>
      <c r="R568" s="1007"/>
      <c r="S568" s="1007"/>
      <c r="T568" s="1007"/>
      <c r="U568" s="1007"/>
      <c r="V568" s="1007"/>
      <c r="W568" s="1007"/>
      <c r="X568" s="1007"/>
      <c r="Y568" s="1007"/>
      <c r="Z568" s="1007"/>
      <c r="AA568" s="1007"/>
      <c r="AB568" s="1007"/>
      <c r="AC568" s="1007"/>
      <c r="AD568" s="1007"/>
      <c r="AE568" s="1007"/>
      <c r="AF568" s="1007"/>
      <c r="AG568" s="1007"/>
      <c r="AH568" s="1007"/>
      <c r="AI568" s="1007"/>
      <c r="AJ568" s="1007"/>
      <c r="AK568" s="352"/>
      <c r="AL568" s="378"/>
      <c r="AM568" s="378"/>
    </row>
    <row r="569" spans="1:39" s="360" customFormat="1" ht="15.9" customHeight="1">
      <c r="A569" s="1029"/>
      <c r="B569" s="352"/>
      <c r="C569" s="987" t="s">
        <v>1493</v>
      </c>
      <c r="D569" s="2436" t="s">
        <v>1802</v>
      </c>
      <c r="E569" s="2436"/>
      <c r="F569" s="2436"/>
      <c r="G569" s="2436"/>
      <c r="H569" s="2436"/>
      <c r="I569" s="2436"/>
      <c r="J569" s="2436"/>
      <c r="K569" s="2436"/>
      <c r="L569" s="2436"/>
      <c r="M569" s="2436"/>
      <c r="N569" s="2436"/>
      <c r="O569" s="2436"/>
      <c r="P569" s="2436"/>
      <c r="Q569" s="2436"/>
      <c r="R569" s="2436"/>
      <c r="S569" s="2436"/>
      <c r="T569" s="2436"/>
      <c r="U569" s="2436"/>
      <c r="V569" s="2436"/>
      <c r="W569" s="2436"/>
      <c r="X569" s="2436"/>
      <c r="Y569" s="2436"/>
      <c r="Z569" s="2436"/>
      <c r="AA569" s="2436"/>
      <c r="AB569" s="2436"/>
      <c r="AC569" s="2436"/>
      <c r="AD569" s="2436"/>
      <c r="AE569" s="2436"/>
      <c r="AF569" s="2436"/>
      <c r="AG569" s="1007"/>
      <c r="AH569" s="1007"/>
      <c r="AI569" s="1007"/>
      <c r="AJ569" s="1007"/>
      <c r="AK569" s="352"/>
      <c r="AL569" s="378"/>
      <c r="AM569" s="378"/>
    </row>
    <row r="570" spans="1:39" s="360" customFormat="1" ht="15.9" customHeight="1">
      <c r="A570" s="1029"/>
      <c r="B570" s="352"/>
      <c r="C570" s="1034"/>
      <c r="D570" s="1014"/>
      <c r="E570" s="210" t="s">
        <v>302</v>
      </c>
      <c r="F570" s="2066" t="s">
        <v>1803</v>
      </c>
      <c r="G570" s="2066"/>
      <c r="H570" s="2066"/>
      <c r="I570" s="2066"/>
      <c r="J570" s="1014"/>
      <c r="K570" s="1014"/>
      <c r="L570" s="210" t="s">
        <v>302</v>
      </c>
      <c r="M570" s="2066" t="s">
        <v>1804</v>
      </c>
      <c r="N570" s="2066"/>
      <c r="O570" s="2066"/>
      <c r="P570" s="1014"/>
      <c r="Q570" s="1014"/>
      <c r="R570" s="1014"/>
      <c r="S570" s="1014"/>
      <c r="T570" s="1014"/>
      <c r="U570" s="1014"/>
      <c r="V570" s="1014"/>
      <c r="W570" s="1014"/>
      <c r="X570" s="1014"/>
      <c r="Y570" s="210" t="s">
        <v>302</v>
      </c>
      <c r="Z570" s="2066" t="s">
        <v>2106</v>
      </c>
      <c r="AA570" s="2066"/>
      <c r="AB570" s="2066"/>
      <c r="AC570" s="2066"/>
      <c r="AD570" s="2066"/>
      <c r="AE570" s="2066"/>
      <c r="AF570" s="2066"/>
      <c r="AG570" s="2066"/>
      <c r="AH570" s="2066"/>
      <c r="AI570" s="2066"/>
      <c r="AJ570" s="433"/>
      <c r="AL570" s="378"/>
      <c r="AM570" s="378"/>
    </row>
    <row r="571" spans="1:39" s="360" customFormat="1" ht="15.9" customHeight="1">
      <c r="A571" s="1029"/>
      <c r="B571" s="352"/>
      <c r="C571" s="1034"/>
      <c r="D571" s="1014"/>
      <c r="E571" s="210" t="s">
        <v>302</v>
      </c>
      <c r="F571" s="2066" t="s">
        <v>1806</v>
      </c>
      <c r="G571" s="2066"/>
      <c r="H571" s="2066"/>
      <c r="I571" s="2066"/>
      <c r="J571" s="1014"/>
      <c r="K571" s="1014"/>
      <c r="L571" s="210" t="s">
        <v>302</v>
      </c>
      <c r="M571" s="2066" t="s">
        <v>2107</v>
      </c>
      <c r="N571" s="2066"/>
      <c r="O571" s="2066"/>
      <c r="P571" s="2066"/>
      <c r="Q571" s="2066"/>
      <c r="R571" s="2066"/>
      <c r="S571" s="2066"/>
      <c r="T571" s="2066"/>
      <c r="U571" s="1014"/>
      <c r="V571" s="1014"/>
      <c r="W571" s="1014"/>
      <c r="X571" s="1014"/>
      <c r="Y571" s="210" t="s">
        <v>302</v>
      </c>
      <c r="Z571" s="2092" t="s">
        <v>1807</v>
      </c>
      <c r="AA571" s="2092"/>
      <c r="AB571" s="2092"/>
      <c r="AC571" s="2092"/>
      <c r="AD571" s="2092"/>
      <c r="AE571" s="2092"/>
      <c r="AF571" s="2092"/>
      <c r="AG571" s="2092"/>
      <c r="AH571" s="2092"/>
      <c r="AI571" s="2092"/>
      <c r="AJ571" s="2092"/>
      <c r="AK571" s="1049"/>
      <c r="AL571" s="378"/>
      <c r="AM571" s="378"/>
    </row>
    <row r="572" spans="1:39" s="360" customFormat="1" ht="15.9" customHeight="1">
      <c r="A572" s="1029"/>
      <c r="B572" s="352"/>
      <c r="C572" s="1034"/>
      <c r="D572" s="1014"/>
      <c r="E572" s="210" t="s">
        <v>302</v>
      </c>
      <c r="F572" s="2066" t="s">
        <v>1809</v>
      </c>
      <c r="G572" s="2066"/>
      <c r="H572" s="2066"/>
      <c r="I572" s="2066"/>
      <c r="J572" s="1014"/>
      <c r="K572" s="1014"/>
      <c r="L572" s="210" t="s">
        <v>302</v>
      </c>
      <c r="M572" s="2066" t="s">
        <v>2108</v>
      </c>
      <c r="N572" s="2066"/>
      <c r="O572" s="2066"/>
      <c r="P572" s="2066"/>
      <c r="Q572" s="2066"/>
      <c r="R572" s="2066"/>
      <c r="S572" s="2066"/>
      <c r="T572" s="2066"/>
      <c r="U572" s="2066"/>
      <c r="V572" s="2066"/>
      <c r="W572" s="1014"/>
      <c r="X572" s="1014"/>
      <c r="Y572" s="210" t="s">
        <v>302</v>
      </c>
      <c r="Z572" s="2066" t="s">
        <v>1808</v>
      </c>
      <c r="AA572" s="2066"/>
      <c r="AB572" s="2066"/>
      <c r="AC572" s="2066"/>
      <c r="AD572" s="2066"/>
      <c r="AE572" s="2066"/>
      <c r="AF572" s="2066"/>
      <c r="AG572" s="2066"/>
      <c r="AH572" s="2066"/>
      <c r="AI572" s="2066"/>
      <c r="AJ572" s="433"/>
      <c r="AL572" s="378"/>
      <c r="AM572" s="378"/>
    </row>
    <row r="573" spans="1:39" s="360" customFormat="1" ht="15.9" customHeight="1">
      <c r="A573" s="1029"/>
      <c r="B573" s="352"/>
      <c r="C573" s="1034"/>
      <c r="D573" s="1014"/>
      <c r="E573" s="210" t="s">
        <v>302</v>
      </c>
      <c r="F573" s="592" t="s">
        <v>1805</v>
      </c>
      <c r="G573" s="1014"/>
      <c r="H573" s="1014"/>
      <c r="I573" s="1014"/>
      <c r="J573" s="1014"/>
      <c r="K573" s="1014"/>
      <c r="L573" s="809"/>
      <c r="M573" s="982"/>
      <c r="N573" s="982"/>
      <c r="O573" s="982"/>
      <c r="P573" s="982"/>
      <c r="Q573" s="982"/>
      <c r="R573" s="982"/>
      <c r="S573" s="982"/>
      <c r="T573" s="982"/>
      <c r="U573" s="982"/>
      <c r="V573" s="982"/>
      <c r="W573" s="982"/>
      <c r="X573" s="982"/>
      <c r="Y573" s="982"/>
      <c r="Z573" s="982"/>
      <c r="AA573" s="982"/>
      <c r="AB573" s="982"/>
      <c r="AC573" s="1014"/>
      <c r="AD573" s="1014"/>
      <c r="AE573" s="1014"/>
      <c r="AF573" s="1014"/>
      <c r="AG573" s="1014"/>
      <c r="AH573" s="1014"/>
      <c r="AI573" s="1014"/>
      <c r="AJ573" s="433"/>
      <c r="AL573" s="378"/>
      <c r="AM573" s="378"/>
    </row>
    <row r="574" spans="1:39" s="360" customFormat="1" ht="15.9" customHeight="1">
      <c r="A574" s="1029"/>
      <c r="B574" s="352"/>
      <c r="C574" s="1034"/>
      <c r="D574" s="1032"/>
      <c r="E574" s="701"/>
      <c r="F574" s="1034"/>
      <c r="G574" s="1032"/>
      <c r="H574" s="1032"/>
      <c r="I574" s="1032"/>
      <c r="J574" s="1032"/>
      <c r="K574" s="1032"/>
      <c r="L574" s="701"/>
      <c r="M574" s="1049"/>
      <c r="N574" s="1049"/>
      <c r="O574" s="1049"/>
      <c r="P574" s="1049"/>
      <c r="Q574" s="1049"/>
      <c r="R574" s="1049"/>
      <c r="S574" s="1049"/>
      <c r="T574" s="1049"/>
      <c r="U574" s="1049"/>
      <c r="V574" s="1049"/>
      <c r="W574" s="1049"/>
      <c r="X574" s="1049"/>
      <c r="Y574" s="1049"/>
      <c r="Z574" s="1049"/>
      <c r="AA574" s="1049"/>
      <c r="AB574" s="1049"/>
      <c r="AC574" s="1032"/>
      <c r="AD574" s="1032"/>
      <c r="AE574" s="1032"/>
      <c r="AF574" s="1032"/>
      <c r="AG574" s="1032"/>
      <c r="AH574" s="1032"/>
      <c r="AI574" s="1032"/>
      <c r="AJ574" s="352"/>
      <c r="AL574" s="378"/>
      <c r="AM574" s="378"/>
    </row>
    <row r="575" spans="1:39" s="360" customFormat="1" ht="12" customHeight="1">
      <c r="A575" s="1029"/>
      <c r="B575" s="352"/>
      <c r="C575" s="352"/>
      <c r="D575" s="352"/>
      <c r="E575" s="352"/>
      <c r="F575" s="352"/>
      <c r="G575" s="352"/>
      <c r="H575" s="352"/>
      <c r="I575" s="352"/>
      <c r="J575" s="352"/>
      <c r="K575" s="352"/>
      <c r="L575" s="352"/>
      <c r="M575" s="352"/>
      <c r="N575" s="352"/>
      <c r="O575" s="352"/>
      <c r="P575" s="352"/>
      <c r="Q575" s="352"/>
      <c r="R575" s="352"/>
      <c r="S575" s="1049"/>
      <c r="T575" s="1049"/>
      <c r="U575" s="1049"/>
      <c r="V575" s="1049"/>
      <c r="W575" s="1049"/>
      <c r="X575" s="1049"/>
      <c r="Y575" s="1049"/>
      <c r="Z575" s="1049"/>
      <c r="AA575" s="1049"/>
      <c r="AB575" s="1049"/>
      <c r="AC575" s="1049"/>
      <c r="AD575" s="1049"/>
      <c r="AE575" s="1049"/>
      <c r="AF575" s="1049"/>
      <c r="AG575" s="1049"/>
      <c r="AH575" s="1049"/>
      <c r="AI575" s="352"/>
      <c r="AJ575" s="352"/>
      <c r="AK575" s="369"/>
      <c r="AL575" s="378"/>
      <c r="AM575" s="378"/>
    </row>
    <row r="576" spans="1:39" s="360" customFormat="1" ht="12" customHeight="1">
      <c r="A576" s="1029"/>
      <c r="B576" s="352"/>
      <c r="C576" s="352"/>
      <c r="D576" s="352"/>
      <c r="E576" s="352"/>
      <c r="F576" s="352"/>
      <c r="G576" s="352"/>
      <c r="H576" s="352"/>
      <c r="I576" s="352"/>
      <c r="J576" s="352"/>
      <c r="K576" s="352"/>
      <c r="L576" s="352"/>
      <c r="M576" s="352"/>
      <c r="N576" s="352"/>
      <c r="O576" s="352"/>
      <c r="P576" s="352"/>
      <c r="Q576" s="352"/>
      <c r="R576" s="352"/>
      <c r="S576" s="1049"/>
      <c r="T576" s="1049"/>
      <c r="U576" s="1049"/>
      <c r="V576" s="1049"/>
      <c r="W576" s="1049"/>
      <c r="X576" s="1049"/>
      <c r="Y576" s="1049"/>
      <c r="Z576" s="1049"/>
      <c r="AA576" s="1049"/>
      <c r="AB576" s="1034" t="str">
        <f>表紙!D28</f>
        <v>　　　　　　保育所（園）　   　</v>
      </c>
      <c r="AC576" s="1049"/>
      <c r="AD576" s="1049"/>
      <c r="AE576" s="1049"/>
      <c r="AF576" s="1049"/>
      <c r="AG576" s="1049"/>
      <c r="AH576" s="1049"/>
      <c r="AI576" s="352"/>
      <c r="AJ576" s="352"/>
      <c r="AK576" s="369"/>
      <c r="AL576" s="378"/>
      <c r="AM576" s="378"/>
    </row>
    <row r="577" spans="1:39" s="351" customFormat="1" ht="20.100000000000001" customHeight="1">
      <c r="A577" s="759" t="s">
        <v>279</v>
      </c>
      <c r="B577" s="349" t="s">
        <v>2034</v>
      </c>
      <c r="C577" s="349"/>
      <c r="D577" s="349"/>
      <c r="E577" s="349"/>
      <c r="F577" s="349"/>
      <c r="G577" s="349"/>
      <c r="H577" s="349"/>
      <c r="I577" s="349"/>
      <c r="J577" s="349"/>
      <c r="K577" s="349"/>
      <c r="L577" s="349"/>
      <c r="M577" s="349"/>
      <c r="N577" s="349"/>
      <c r="O577" s="349"/>
      <c r="P577" s="349"/>
      <c r="Q577" s="349"/>
      <c r="R577" s="349"/>
      <c r="S577" s="349"/>
      <c r="T577" s="349"/>
      <c r="U577" s="349"/>
      <c r="V577" s="349"/>
      <c r="W577" s="349"/>
      <c r="X577" s="349"/>
      <c r="Y577" s="349"/>
      <c r="Z577" s="349"/>
      <c r="AA577" s="349"/>
      <c r="AB577" s="349"/>
      <c r="AC577" s="349"/>
      <c r="AD577" s="349"/>
      <c r="AE577" s="349"/>
      <c r="AF577" s="349"/>
      <c r="AG577" s="349"/>
      <c r="AH577" s="349"/>
      <c r="AI577" s="349"/>
      <c r="AJ577" s="349"/>
      <c r="AK577" s="349"/>
      <c r="AL577" s="378"/>
      <c r="AM577" s="378"/>
    </row>
    <row r="578" spans="1:39" s="360" customFormat="1" ht="20.100000000000001" customHeight="1">
      <c r="A578" s="1029"/>
      <c r="B578" s="353" t="s">
        <v>1067</v>
      </c>
      <c r="C578" s="354"/>
      <c r="D578" s="354"/>
      <c r="E578" s="354"/>
      <c r="F578" s="354"/>
      <c r="G578" s="354"/>
      <c r="H578" s="354"/>
      <c r="I578" s="354"/>
      <c r="J578" s="354"/>
      <c r="K578" s="354"/>
      <c r="L578" s="359"/>
      <c r="M578" s="353" t="s">
        <v>857</v>
      </c>
      <c r="N578" s="486"/>
      <c r="O578" s="353" t="s">
        <v>1148</v>
      </c>
      <c r="P578" s="354"/>
      <c r="Q578" s="354"/>
      <c r="R578" s="354"/>
      <c r="S578" s="354"/>
      <c r="T578" s="354"/>
      <c r="U578" s="354"/>
      <c r="V578" s="354"/>
      <c r="W578" s="354"/>
      <c r="X578" s="354"/>
      <c r="Y578" s="354"/>
      <c r="Z578" s="354"/>
      <c r="AA578" s="354"/>
      <c r="AB578" s="354"/>
      <c r="AC578" s="354"/>
      <c r="AD578" s="354"/>
      <c r="AE578" s="354"/>
      <c r="AF578" s="354"/>
      <c r="AG578" s="354"/>
      <c r="AH578" s="354"/>
      <c r="AI578" s="354"/>
      <c r="AJ578" s="359"/>
      <c r="AK578" s="352"/>
      <c r="AL578" s="378"/>
      <c r="AM578" s="378"/>
    </row>
    <row r="579" spans="1:39" s="360" customFormat="1" ht="20.100000000000001" customHeight="1">
      <c r="A579" s="1029"/>
      <c r="B579" s="1025" t="s">
        <v>1149</v>
      </c>
      <c r="C579" s="1026"/>
      <c r="D579" s="1026"/>
      <c r="E579" s="1026"/>
      <c r="F579" s="1026"/>
      <c r="G579" s="1026"/>
      <c r="H579" s="1026"/>
      <c r="I579" s="1026"/>
      <c r="J579" s="1026"/>
      <c r="K579" s="1026"/>
      <c r="L579" s="1027"/>
      <c r="M579" s="1969" t="s">
        <v>529</v>
      </c>
      <c r="N579" s="1970"/>
      <c r="O579" s="376" t="s">
        <v>1150</v>
      </c>
      <c r="P579" s="377"/>
      <c r="Q579" s="377"/>
      <c r="R579" s="1024"/>
      <c r="S579" s="431" t="s">
        <v>1151</v>
      </c>
      <c r="T579" s="431"/>
      <c r="U579" s="431"/>
      <c r="V579" s="1024"/>
      <c r="W579" s="1026" t="s">
        <v>735</v>
      </c>
      <c r="X579" s="377"/>
      <c r="Y579" s="1009" t="s">
        <v>736</v>
      </c>
      <c r="Z579" s="2045"/>
      <c r="AA579" s="2045"/>
      <c r="AB579" s="2045"/>
      <c r="AC579" s="2045"/>
      <c r="AD579" s="2045"/>
      <c r="AE579" s="2045"/>
      <c r="AF579" s="2045"/>
      <c r="AG579" s="2045"/>
      <c r="AH579" s="2045"/>
      <c r="AI579" s="2045"/>
      <c r="AJ579" s="1010" t="s">
        <v>737</v>
      </c>
      <c r="AK579" s="352"/>
      <c r="AL579" s="378"/>
      <c r="AM579" s="378"/>
    </row>
    <row r="580" spans="1:39" s="360" customFormat="1" ht="20.100000000000001" customHeight="1">
      <c r="A580" s="1029"/>
      <c r="B580" s="1025" t="s">
        <v>1152</v>
      </c>
      <c r="C580" s="1026"/>
      <c r="D580" s="1026"/>
      <c r="E580" s="1026"/>
      <c r="F580" s="1026"/>
      <c r="G580" s="1026"/>
      <c r="H580" s="1026"/>
      <c r="I580" s="1026"/>
      <c r="J580" s="1026"/>
      <c r="K580" s="1026"/>
      <c r="L580" s="1027"/>
      <c r="M580" s="1969" t="s">
        <v>529</v>
      </c>
      <c r="N580" s="1970"/>
      <c r="O580" s="376" t="s">
        <v>1153</v>
      </c>
      <c r="P580" s="377"/>
      <c r="Q580" s="377"/>
      <c r="R580" s="1024"/>
      <c r="S580" s="431" t="s">
        <v>1154</v>
      </c>
      <c r="T580" s="431"/>
      <c r="U580" s="431"/>
      <c r="V580" s="1024"/>
      <c r="W580" s="377" t="s">
        <v>1155</v>
      </c>
      <c r="X580" s="377"/>
      <c r="Y580" s="377"/>
      <c r="Z580" s="1024"/>
      <c r="AA580" s="431" t="s">
        <v>1156</v>
      </c>
      <c r="AB580" s="431"/>
      <c r="AC580" s="431"/>
      <c r="AD580" s="1024"/>
      <c r="AE580" s="1009" t="s">
        <v>736</v>
      </c>
      <c r="AF580" s="2454"/>
      <c r="AG580" s="2454"/>
      <c r="AH580" s="2454"/>
      <c r="AI580" s="2454"/>
      <c r="AJ580" s="1010" t="s">
        <v>737</v>
      </c>
      <c r="AK580" s="352"/>
      <c r="AL580" s="378"/>
      <c r="AM580" s="378"/>
    </row>
    <row r="581" spans="1:39" s="360" customFormat="1" ht="20.100000000000001" customHeight="1">
      <c r="A581" s="1029"/>
      <c r="B581" s="1025" t="s">
        <v>1157</v>
      </c>
      <c r="C581" s="1026"/>
      <c r="D581" s="1026"/>
      <c r="E581" s="1026"/>
      <c r="F581" s="1026"/>
      <c r="G581" s="1026"/>
      <c r="H581" s="1026"/>
      <c r="I581" s="1026"/>
      <c r="J581" s="1026"/>
      <c r="K581" s="1026"/>
      <c r="L581" s="1027"/>
      <c r="M581" s="1969" t="s">
        <v>529</v>
      </c>
      <c r="N581" s="1970"/>
      <c r="O581" s="1025" t="s">
        <v>1158</v>
      </c>
      <c r="P581" s="1026"/>
      <c r="Q581" s="1026"/>
      <c r="R581" s="1026"/>
      <c r="T581" s="1969" t="s">
        <v>1159</v>
      </c>
      <c r="U581" s="1970"/>
      <c r="V581" s="1026" t="s">
        <v>735</v>
      </c>
      <c r="W581" s="1009"/>
      <c r="X581" s="1009" t="s">
        <v>814</v>
      </c>
      <c r="Y581" s="2045"/>
      <c r="Z581" s="2045"/>
      <c r="AA581" s="2045"/>
      <c r="AB581" s="2045"/>
      <c r="AC581" s="2045"/>
      <c r="AD581" s="2045"/>
      <c r="AE581" s="2045"/>
      <c r="AF581" s="2045"/>
      <c r="AG581" s="2045"/>
      <c r="AH581" s="2045"/>
      <c r="AI581" s="2045"/>
      <c r="AJ581" s="1010" t="s">
        <v>737</v>
      </c>
      <c r="AK581" s="352"/>
      <c r="AL581" s="378"/>
      <c r="AM581" s="378"/>
    </row>
    <row r="582" spans="1:39" s="360" customFormat="1" ht="20.100000000000001" customHeight="1">
      <c r="A582" s="1029"/>
      <c r="B582" s="1005" t="s">
        <v>1160</v>
      </c>
      <c r="C582" s="997"/>
      <c r="D582" s="997"/>
      <c r="E582" s="997"/>
      <c r="F582" s="997"/>
      <c r="G582" s="997"/>
      <c r="H582" s="997"/>
      <c r="I582" s="997"/>
      <c r="J582" s="997"/>
      <c r="K582" s="997"/>
      <c r="L582" s="998"/>
      <c r="M582" s="1026"/>
      <c r="N582" s="1027"/>
      <c r="O582" s="983"/>
      <c r="P582" s="984"/>
      <c r="Q582" s="984"/>
      <c r="R582" s="984"/>
      <c r="S582" s="984"/>
      <c r="T582" s="984"/>
      <c r="U582" s="984"/>
      <c r="V582" s="984"/>
      <c r="W582" s="984"/>
      <c r="X582" s="984"/>
      <c r="Y582" s="984"/>
      <c r="Z582" s="984"/>
      <c r="AA582" s="984"/>
      <c r="AB582" s="984"/>
      <c r="AC582" s="984"/>
      <c r="AD582" s="984"/>
      <c r="AE582" s="984"/>
      <c r="AF582" s="984"/>
      <c r="AG582" s="984"/>
      <c r="AH582" s="984"/>
      <c r="AI582" s="984"/>
      <c r="AJ582" s="985"/>
      <c r="AK582" s="352"/>
      <c r="AL582" s="378"/>
      <c r="AM582" s="378"/>
    </row>
    <row r="583" spans="1:39" s="360" customFormat="1" ht="17.399999999999999" customHeight="1">
      <c r="A583" s="1029"/>
      <c r="B583" s="986"/>
      <c r="C583" s="1025" t="s">
        <v>1161</v>
      </c>
      <c r="D583" s="1026"/>
      <c r="E583" s="1026"/>
      <c r="F583" s="1026"/>
      <c r="G583" s="1026"/>
      <c r="H583" s="1026"/>
      <c r="I583" s="1026"/>
      <c r="J583" s="1026"/>
      <c r="K583" s="1026"/>
      <c r="L583" s="1027"/>
      <c r="M583" s="2043" t="s">
        <v>529</v>
      </c>
      <c r="N583" s="2043"/>
      <c r="O583" s="1008"/>
      <c r="P583" s="1009"/>
      <c r="Q583" s="1009"/>
      <c r="R583" s="1009"/>
      <c r="S583" s="1009"/>
      <c r="T583" s="1009"/>
      <c r="U583" s="1009"/>
      <c r="V583" s="1009"/>
      <c r="W583" s="1009"/>
      <c r="X583" s="1009"/>
      <c r="Y583" s="1009"/>
      <c r="Z583" s="1009"/>
      <c r="AA583" s="1009"/>
      <c r="AB583" s="1009"/>
      <c r="AC583" s="1009"/>
      <c r="AD583" s="1009"/>
      <c r="AE583" s="1009"/>
      <c r="AF583" s="1009"/>
      <c r="AG583" s="1009"/>
      <c r="AH583" s="1009"/>
      <c r="AI583" s="1009"/>
      <c r="AJ583" s="1010"/>
      <c r="AK583" s="352"/>
      <c r="AL583" s="378"/>
      <c r="AM583" s="378"/>
    </row>
    <row r="584" spans="1:39" s="360" customFormat="1" ht="30" customHeight="1">
      <c r="A584" s="1029"/>
      <c r="B584" s="986"/>
      <c r="C584" s="2395" t="s">
        <v>1576</v>
      </c>
      <c r="D584" s="2396"/>
      <c r="E584" s="2396"/>
      <c r="F584" s="2396"/>
      <c r="G584" s="2396"/>
      <c r="H584" s="2397"/>
      <c r="I584" s="2442" t="s">
        <v>1580</v>
      </c>
      <c r="J584" s="2443"/>
      <c r="K584" s="2443"/>
      <c r="L584" s="2444"/>
      <c r="M584" s="2043" t="s">
        <v>529</v>
      </c>
      <c r="N584" s="2043"/>
      <c r="O584" s="2439" t="s">
        <v>1162</v>
      </c>
      <c r="P584" s="2440"/>
      <c r="Q584" s="2440"/>
      <c r="R584" s="2440"/>
      <c r="S584" s="2441"/>
      <c r="T584" s="2448"/>
      <c r="U584" s="2449"/>
      <c r="V584" s="2449"/>
      <c r="W584" s="2449"/>
      <c r="X584" s="2449"/>
      <c r="Y584" s="2449"/>
      <c r="Z584" s="2449"/>
      <c r="AA584" s="2449"/>
      <c r="AB584" s="2449"/>
      <c r="AC584" s="2449"/>
      <c r="AD584" s="2449"/>
      <c r="AE584" s="2449"/>
      <c r="AF584" s="2449"/>
      <c r="AG584" s="2449"/>
      <c r="AH584" s="2449"/>
      <c r="AI584" s="2449"/>
      <c r="AJ584" s="2450"/>
      <c r="AK584" s="352"/>
      <c r="AL584" s="378"/>
      <c r="AM584" s="378"/>
    </row>
    <row r="585" spans="1:39" s="360" customFormat="1" ht="30" customHeight="1">
      <c r="A585" s="1029"/>
      <c r="B585" s="986"/>
      <c r="C585" s="2451"/>
      <c r="D585" s="2452"/>
      <c r="E585" s="2452"/>
      <c r="F585" s="2452"/>
      <c r="G585" s="2452"/>
      <c r="H585" s="2453"/>
      <c r="I585" s="2442" t="s">
        <v>1577</v>
      </c>
      <c r="J585" s="2443"/>
      <c r="K585" s="2443"/>
      <c r="L585" s="2444"/>
      <c r="M585" s="2043" t="s">
        <v>529</v>
      </c>
      <c r="N585" s="2043"/>
      <c r="O585" s="2439" t="s">
        <v>1162</v>
      </c>
      <c r="P585" s="2440"/>
      <c r="Q585" s="2440"/>
      <c r="R585" s="2440"/>
      <c r="S585" s="2441"/>
      <c r="T585" s="1051"/>
      <c r="U585" s="1052"/>
      <c r="V585" s="1052"/>
      <c r="W585" s="1052"/>
      <c r="X585" s="1052"/>
      <c r="Y585" s="1052"/>
      <c r="Z585" s="1052"/>
      <c r="AA585" s="1052"/>
      <c r="AB585" s="1052"/>
      <c r="AC585" s="1052"/>
      <c r="AD585" s="1052"/>
      <c r="AE585" s="1052"/>
      <c r="AF585" s="1052"/>
      <c r="AG585" s="1052"/>
      <c r="AH585" s="1052"/>
      <c r="AI585" s="1052"/>
      <c r="AJ585" s="1053"/>
      <c r="AK585" s="352"/>
      <c r="AL585" s="378"/>
      <c r="AM585" s="378"/>
    </row>
    <row r="586" spans="1:39" s="360" customFormat="1" ht="30" customHeight="1">
      <c r="A586" s="1029"/>
      <c r="B586" s="986"/>
      <c r="C586" s="2451"/>
      <c r="D586" s="2452"/>
      <c r="E586" s="2452"/>
      <c r="F586" s="2452"/>
      <c r="G586" s="2452"/>
      <c r="H586" s="2453"/>
      <c r="I586" s="2442" t="s">
        <v>1578</v>
      </c>
      <c r="J586" s="2443"/>
      <c r="K586" s="2443"/>
      <c r="L586" s="2444"/>
      <c r="M586" s="2043" t="s">
        <v>529</v>
      </c>
      <c r="N586" s="2043"/>
      <c r="O586" s="2439" t="s">
        <v>1581</v>
      </c>
      <c r="P586" s="2440"/>
      <c r="Q586" s="2440"/>
      <c r="R586" s="2440"/>
      <c r="S586" s="2441"/>
      <c r="T586" s="1051"/>
      <c r="U586" s="1052"/>
      <c r="V586" s="1052"/>
      <c r="W586" s="1052"/>
      <c r="X586" s="1052"/>
      <c r="Y586" s="1052"/>
      <c r="Z586" s="1052"/>
      <c r="AA586" s="1052"/>
      <c r="AB586" s="1052"/>
      <c r="AC586" s="1052"/>
      <c r="AD586" s="1052"/>
      <c r="AE586" s="1052"/>
      <c r="AF586" s="1052"/>
      <c r="AG586" s="1052"/>
      <c r="AH586" s="1052"/>
      <c r="AI586" s="1052"/>
      <c r="AJ586" s="1053"/>
      <c r="AK586" s="352"/>
      <c r="AL586" s="378"/>
      <c r="AM586" s="378"/>
    </row>
    <row r="587" spans="1:39" s="360" customFormat="1" ht="30" customHeight="1">
      <c r="A587" s="1029"/>
      <c r="B587" s="986"/>
      <c r="C587" s="2412"/>
      <c r="D587" s="2413"/>
      <c r="E587" s="2413"/>
      <c r="F587" s="2413"/>
      <c r="G587" s="2413"/>
      <c r="H587" s="2414"/>
      <c r="I587" s="2442" t="s">
        <v>1579</v>
      </c>
      <c r="J587" s="2443"/>
      <c r="K587" s="2443"/>
      <c r="L587" s="2444"/>
      <c r="M587" s="2043" t="s">
        <v>529</v>
      </c>
      <c r="N587" s="2043"/>
      <c r="O587" s="2445" t="s">
        <v>1582</v>
      </c>
      <c r="P587" s="2446"/>
      <c r="Q587" s="2446"/>
      <c r="R587" s="2446"/>
      <c r="S587" s="2447"/>
      <c r="T587" s="2448"/>
      <c r="U587" s="2449"/>
      <c r="V587" s="2449"/>
      <c r="W587" s="2449"/>
      <c r="X587" s="2449"/>
      <c r="Y587" s="2449"/>
      <c r="Z587" s="2449"/>
      <c r="AA587" s="2449"/>
      <c r="AB587" s="2449"/>
      <c r="AC587" s="2449"/>
      <c r="AD587" s="2449"/>
      <c r="AE587" s="2449"/>
      <c r="AF587" s="2449"/>
      <c r="AG587" s="2449"/>
      <c r="AH587" s="2449"/>
      <c r="AI587" s="2449"/>
      <c r="AJ587" s="2450"/>
      <c r="AK587" s="352"/>
      <c r="AL587" s="378"/>
      <c r="AM587" s="378"/>
    </row>
    <row r="588" spans="1:39" s="360" customFormat="1" ht="22.95" customHeight="1">
      <c r="A588" s="1029"/>
      <c r="B588" s="989"/>
      <c r="C588" s="1025" t="s">
        <v>1163</v>
      </c>
      <c r="D588" s="1026"/>
      <c r="E588" s="1026"/>
      <c r="F588" s="1026"/>
      <c r="G588" s="1026"/>
      <c r="H588" s="1026"/>
      <c r="I588" s="1026"/>
      <c r="J588" s="1026"/>
      <c r="K588" s="1026"/>
      <c r="L588" s="1027"/>
      <c r="M588" s="2043" t="s">
        <v>529</v>
      </c>
      <c r="N588" s="2043"/>
      <c r="O588" s="1008"/>
      <c r="P588" s="1009"/>
      <c r="Q588" s="1009"/>
      <c r="R588" s="1009"/>
      <c r="S588" s="1009"/>
      <c r="T588" s="1009"/>
      <c r="U588" s="1009"/>
      <c r="V588" s="1009"/>
      <c r="W588" s="1009"/>
      <c r="X588" s="1009"/>
      <c r="Y588" s="1009"/>
      <c r="Z588" s="1009"/>
      <c r="AA588" s="1009"/>
      <c r="AB588" s="1009"/>
      <c r="AC588" s="1009"/>
      <c r="AD588" s="1009"/>
      <c r="AE588" s="1009"/>
      <c r="AF588" s="1009"/>
      <c r="AG588" s="1009"/>
      <c r="AH588" s="1009"/>
      <c r="AI588" s="1009"/>
      <c r="AJ588" s="1010"/>
      <c r="AK588" s="352"/>
      <c r="AL588" s="378"/>
      <c r="AM588" s="378"/>
    </row>
    <row r="589" spans="1:39" s="360" customFormat="1" ht="20.100000000000001" customHeight="1">
      <c r="A589" s="1029"/>
      <c r="B589" s="2012" t="s">
        <v>1164</v>
      </c>
      <c r="C589" s="2013"/>
      <c r="D589" s="2013"/>
      <c r="E589" s="2013"/>
      <c r="F589" s="2013"/>
      <c r="G589" s="2013"/>
      <c r="H589" s="2013"/>
      <c r="I589" s="2013"/>
      <c r="J589" s="2013"/>
      <c r="K589" s="2013"/>
      <c r="L589" s="2014"/>
      <c r="M589" s="2107" t="s">
        <v>529</v>
      </c>
      <c r="N589" s="2108"/>
      <c r="O589" s="2470" t="s">
        <v>1165</v>
      </c>
      <c r="P589" s="2470"/>
      <c r="Q589" s="2470"/>
      <c r="R589" s="2477"/>
      <c r="S589" s="2478"/>
      <c r="T589" s="2478"/>
      <c r="U589" s="2478"/>
      <c r="V589" s="2478"/>
      <c r="W589" s="2478"/>
      <c r="X589" s="2478"/>
      <c r="Y589" s="2478"/>
      <c r="Z589" s="2478"/>
      <c r="AA589" s="2478"/>
      <c r="AB589" s="2478"/>
      <c r="AC589" s="2478"/>
      <c r="AD589" s="2478"/>
      <c r="AE589" s="2478"/>
      <c r="AF589" s="2478"/>
      <c r="AG589" s="2478"/>
      <c r="AH589" s="2478"/>
      <c r="AI589" s="2478"/>
      <c r="AJ589" s="2479"/>
      <c r="AK589" s="352"/>
      <c r="AL589" s="378"/>
      <c r="AM589" s="378"/>
    </row>
    <row r="590" spans="1:39" s="360" customFormat="1" ht="20.100000000000001" customHeight="1">
      <c r="A590" s="1029"/>
      <c r="B590" s="2028"/>
      <c r="C590" s="2029"/>
      <c r="D590" s="2029"/>
      <c r="E590" s="2029"/>
      <c r="F590" s="2029"/>
      <c r="G590" s="2029"/>
      <c r="H590" s="2029"/>
      <c r="I590" s="2029"/>
      <c r="J590" s="2029"/>
      <c r="K590" s="2029"/>
      <c r="L590" s="2030"/>
      <c r="M590" s="2107"/>
      <c r="N590" s="2108"/>
      <c r="O590" s="2470"/>
      <c r="P590" s="2470"/>
      <c r="Q590" s="2470"/>
      <c r="R590" s="2458"/>
      <c r="S590" s="2459"/>
      <c r="T590" s="2459"/>
      <c r="U590" s="2459"/>
      <c r="V590" s="2459"/>
      <c r="W590" s="2459"/>
      <c r="X590" s="2459"/>
      <c r="Y590" s="2459"/>
      <c r="Z590" s="2459"/>
      <c r="AA590" s="2459"/>
      <c r="AB590" s="2459"/>
      <c r="AC590" s="2459"/>
      <c r="AD590" s="2459"/>
      <c r="AE590" s="2459"/>
      <c r="AF590" s="2459"/>
      <c r="AG590" s="2459"/>
      <c r="AH590" s="2459"/>
      <c r="AI590" s="2459"/>
      <c r="AJ590" s="2460"/>
      <c r="AK590" s="352"/>
      <c r="AL590" s="378"/>
      <c r="AM590" s="378"/>
    </row>
    <row r="591" spans="1:39" s="360" customFormat="1" ht="20.100000000000001" customHeight="1">
      <c r="A591" s="1029"/>
      <c r="B591" s="2028"/>
      <c r="C591" s="2029"/>
      <c r="D591" s="2029"/>
      <c r="E591" s="2029"/>
      <c r="F591" s="2029"/>
      <c r="G591" s="2029"/>
      <c r="H591" s="2029"/>
      <c r="I591" s="2029"/>
      <c r="J591" s="2029"/>
      <c r="K591" s="2029"/>
      <c r="L591" s="2030"/>
      <c r="M591" s="2107"/>
      <c r="N591" s="2108"/>
      <c r="O591" s="1025" t="s">
        <v>1166</v>
      </c>
      <c r="P591" s="1026"/>
      <c r="Q591" s="1026"/>
      <c r="R591" s="1026"/>
      <c r="S591" s="1026"/>
      <c r="T591" s="1026"/>
      <c r="U591" s="1026"/>
      <c r="V591" s="1026"/>
      <c r="W591" s="1026"/>
      <c r="X591" s="1026"/>
      <c r="Y591" s="1026"/>
      <c r="Z591" s="2043" t="s">
        <v>529</v>
      </c>
      <c r="AA591" s="2043"/>
      <c r="AB591" s="1046"/>
      <c r="AC591" s="1047"/>
      <c r="AD591" s="1047"/>
      <c r="AE591" s="1047"/>
      <c r="AF591" s="1047"/>
      <c r="AG591" s="1047"/>
      <c r="AH591" s="1047"/>
      <c r="AI591" s="1047"/>
      <c r="AJ591" s="1048"/>
      <c r="AK591" s="352"/>
      <c r="AL591" s="378"/>
      <c r="AM591" s="378"/>
    </row>
    <row r="592" spans="1:39" s="360" customFormat="1" ht="20.100000000000001" customHeight="1">
      <c r="A592" s="1029"/>
      <c r="B592" s="2028"/>
      <c r="C592" s="2029"/>
      <c r="D592" s="2029"/>
      <c r="E592" s="2029"/>
      <c r="F592" s="2029"/>
      <c r="G592" s="2029"/>
      <c r="H592" s="2029"/>
      <c r="I592" s="2029"/>
      <c r="J592" s="2029"/>
      <c r="K592" s="2029"/>
      <c r="L592" s="2030"/>
      <c r="M592" s="2107"/>
      <c r="N592" s="2108"/>
      <c r="O592" s="1025" t="s">
        <v>1167</v>
      </c>
      <c r="P592" s="1026"/>
      <c r="Q592" s="1026"/>
      <c r="R592" s="1026"/>
      <c r="S592" s="1026"/>
      <c r="T592" s="1026"/>
      <c r="U592" s="1026"/>
      <c r="V592" s="1026"/>
      <c r="W592" s="1026"/>
      <c r="X592" s="1026"/>
      <c r="Y592" s="1026"/>
      <c r="Z592" s="2480" t="s">
        <v>529</v>
      </c>
      <c r="AA592" s="2480"/>
      <c r="AB592" s="1046"/>
      <c r="AC592" s="1047"/>
      <c r="AD592" s="1047"/>
      <c r="AE592" s="1047"/>
      <c r="AF592" s="1047"/>
      <c r="AG592" s="1047"/>
      <c r="AH592" s="1047"/>
      <c r="AI592" s="1047"/>
      <c r="AJ592" s="1048"/>
      <c r="AK592" s="352"/>
      <c r="AL592" s="378"/>
      <c r="AM592" s="378"/>
    </row>
    <row r="593" spans="1:39" s="360" customFormat="1" ht="20.100000000000001" customHeight="1">
      <c r="A593" s="1029"/>
      <c r="B593" s="1994"/>
      <c r="C593" s="1995"/>
      <c r="D593" s="1995"/>
      <c r="E593" s="1995"/>
      <c r="F593" s="1995"/>
      <c r="G593" s="1995"/>
      <c r="H593" s="1995"/>
      <c r="I593" s="1995"/>
      <c r="J593" s="1995"/>
      <c r="K593" s="1995"/>
      <c r="L593" s="1996"/>
      <c r="M593" s="1984"/>
      <c r="N593" s="1985"/>
      <c r="O593" s="1025" t="s">
        <v>1168</v>
      </c>
      <c r="P593" s="1009"/>
      <c r="Q593" s="1009"/>
      <c r="R593" s="1009"/>
      <c r="S593" s="1009"/>
      <c r="T593" s="1009"/>
      <c r="U593" s="1009"/>
      <c r="V593" s="1009"/>
      <c r="W593" s="1047"/>
      <c r="X593" s="1047"/>
      <c r="Y593" s="1047"/>
      <c r="Z593" s="2043" t="s">
        <v>529</v>
      </c>
      <c r="AA593" s="2043"/>
      <c r="AB593" s="1046"/>
      <c r="AC593" s="1047"/>
      <c r="AD593" s="1047"/>
      <c r="AE593" s="1047"/>
      <c r="AF593" s="1047"/>
      <c r="AG593" s="1047"/>
      <c r="AH593" s="1047"/>
      <c r="AI593" s="1047"/>
      <c r="AJ593" s="1048"/>
      <c r="AK593" s="352"/>
      <c r="AL593" s="378"/>
      <c r="AM593" s="378"/>
    </row>
    <row r="594" spans="1:39" s="360" customFormat="1" ht="20.100000000000001" customHeight="1">
      <c r="A594" s="1029"/>
      <c r="B594" s="461" t="s">
        <v>770</v>
      </c>
      <c r="C594" s="459"/>
      <c r="D594" s="459"/>
      <c r="E594" s="459"/>
      <c r="F594" s="459"/>
      <c r="G594" s="459"/>
      <c r="H594" s="459"/>
      <c r="I594" s="459"/>
      <c r="J594" s="459"/>
      <c r="K594" s="459"/>
      <c r="L594" s="459"/>
      <c r="M594" s="459"/>
      <c r="N594" s="459"/>
      <c r="O594" s="459"/>
      <c r="P594" s="459"/>
      <c r="Q594" s="459"/>
      <c r="R594" s="459"/>
      <c r="S594" s="459"/>
      <c r="T594" s="459"/>
      <c r="U594" s="481"/>
      <c r="V594" s="481"/>
      <c r="W594" s="481"/>
      <c r="X594" s="481"/>
      <c r="Y594" s="481"/>
      <c r="Z594" s="481"/>
      <c r="AA594" s="481"/>
      <c r="AB594" s="481"/>
      <c r="AC594" s="481"/>
      <c r="AD594" s="481"/>
      <c r="AE594" s="481"/>
      <c r="AF594" s="481"/>
      <c r="AG594" s="481"/>
      <c r="AH594" s="481"/>
      <c r="AI594" s="481"/>
      <c r="AJ594" s="481"/>
      <c r="AK594" s="352"/>
      <c r="AL594" s="378"/>
      <c r="AM594" s="378"/>
    </row>
    <row r="595" spans="1:39" s="360" customFormat="1" ht="18" customHeight="1">
      <c r="A595" s="1029"/>
      <c r="B595" s="848"/>
      <c r="C595" s="461" t="s">
        <v>1634</v>
      </c>
      <c r="D595" s="461" t="s">
        <v>1780</v>
      </c>
      <c r="E595" s="518"/>
      <c r="F595" s="518"/>
      <c r="G595" s="518"/>
      <c r="H595" s="518"/>
      <c r="I595" s="518"/>
      <c r="J595" s="518"/>
      <c r="K595" s="518"/>
      <c r="L595" s="518"/>
      <c r="M595" s="518"/>
      <c r="N595" s="518"/>
      <c r="O595" s="518"/>
      <c r="P595" s="518"/>
      <c r="Q595" s="518"/>
      <c r="R595" s="518"/>
      <c r="S595" s="518"/>
      <c r="T595" s="518"/>
      <c r="U595" s="519"/>
      <c r="V595" s="519"/>
      <c r="W595" s="519"/>
      <c r="X595" s="519"/>
      <c r="Y595" s="519"/>
      <c r="Z595" s="519"/>
      <c r="AA595" s="519"/>
      <c r="AB595" s="519"/>
      <c r="AD595" s="462" t="s">
        <v>736</v>
      </c>
      <c r="AE595" s="1967" t="s">
        <v>558</v>
      </c>
      <c r="AF595" s="1967"/>
      <c r="AG595" s="1967"/>
      <c r="AH595" s="1967"/>
      <c r="AI595" s="1967"/>
      <c r="AJ595" s="462" t="s">
        <v>737</v>
      </c>
      <c r="AK595" s="352"/>
      <c r="AL595" s="378"/>
      <c r="AM595" s="378"/>
    </row>
    <row r="596" spans="1:39" s="360" customFormat="1" ht="10.8" customHeight="1">
      <c r="A596" s="1029"/>
      <c r="B596" s="848"/>
      <c r="C596" s="461"/>
      <c r="D596" s="461"/>
      <c r="E596" s="518"/>
      <c r="F596" s="518"/>
      <c r="G596" s="518"/>
      <c r="H596" s="518"/>
      <c r="I596" s="518"/>
      <c r="J596" s="518"/>
      <c r="K596" s="518"/>
      <c r="L596" s="518"/>
      <c r="M596" s="518"/>
      <c r="N596" s="518"/>
      <c r="O596" s="518"/>
      <c r="P596" s="518"/>
      <c r="Q596" s="518"/>
      <c r="R596" s="518"/>
      <c r="S596" s="518"/>
      <c r="T596" s="518"/>
      <c r="U596" s="519"/>
      <c r="V596" s="519"/>
      <c r="W596" s="519"/>
      <c r="X596" s="519"/>
      <c r="Y596" s="519"/>
      <c r="Z596" s="519"/>
      <c r="AA596" s="519"/>
      <c r="AB596" s="519"/>
      <c r="AC596" s="462"/>
      <c r="AD596" s="701"/>
      <c r="AE596" s="848"/>
      <c r="AF596" s="848"/>
      <c r="AG596" s="848"/>
      <c r="AH596" s="848"/>
      <c r="AI596" s="462"/>
      <c r="AJ596" s="481"/>
      <c r="AK596" s="352"/>
      <c r="AL596" s="378"/>
      <c r="AM596" s="378"/>
    </row>
    <row r="597" spans="1:39" s="351" customFormat="1" ht="20.100000000000001" customHeight="1">
      <c r="A597" s="759" t="s">
        <v>361</v>
      </c>
      <c r="B597" s="349" t="s">
        <v>2035</v>
      </c>
      <c r="C597" s="349"/>
      <c r="D597" s="349"/>
      <c r="E597" s="349"/>
      <c r="F597" s="349"/>
      <c r="G597" s="349"/>
      <c r="H597" s="349"/>
      <c r="I597" s="349"/>
      <c r="J597" s="349"/>
      <c r="K597" s="349"/>
      <c r="L597" s="349"/>
      <c r="M597" s="349"/>
      <c r="N597" s="349"/>
      <c r="O597" s="349"/>
      <c r="P597" s="349"/>
      <c r="Q597" s="349"/>
      <c r="R597" s="349"/>
      <c r="S597" s="349"/>
      <c r="T597" s="349"/>
      <c r="U597" s="349"/>
      <c r="V597" s="349"/>
      <c r="W597" s="349"/>
      <c r="X597" s="349"/>
      <c r="Y597" s="349"/>
      <c r="Z597" s="349"/>
      <c r="AA597" s="349"/>
      <c r="AB597" s="349"/>
      <c r="AC597" s="349"/>
      <c r="AD597" s="349"/>
      <c r="AE597" s="349"/>
      <c r="AF597" s="349"/>
      <c r="AG597" s="349"/>
      <c r="AH597" s="349"/>
      <c r="AI597" s="349"/>
      <c r="AJ597" s="349"/>
      <c r="AK597" s="350"/>
      <c r="AL597" s="378"/>
      <c r="AM597" s="378"/>
    </row>
    <row r="598" spans="1:39" s="351" customFormat="1" ht="15.9" customHeight="1">
      <c r="A598" s="1058"/>
      <c r="B598" s="349" t="s">
        <v>2036</v>
      </c>
      <c r="C598" s="349"/>
      <c r="D598" s="349"/>
      <c r="E598" s="349"/>
      <c r="F598" s="349"/>
      <c r="G598" s="349"/>
      <c r="H598" s="349"/>
      <c r="I598" s="349"/>
      <c r="J598" s="1058" t="s">
        <v>736</v>
      </c>
      <c r="K598" s="2469" t="s">
        <v>530</v>
      </c>
      <c r="L598" s="2469"/>
      <c r="M598" s="2469"/>
      <c r="N598" s="1058" t="s">
        <v>737</v>
      </c>
      <c r="O598" s="349"/>
      <c r="P598" s="348" t="s">
        <v>1169</v>
      </c>
      <c r="Q598" s="349"/>
      <c r="R598" s="349"/>
      <c r="S598" s="349"/>
      <c r="T598" s="349"/>
      <c r="U598" s="349"/>
      <c r="V598" s="349"/>
      <c r="W598" s="349"/>
      <c r="X598" s="349"/>
      <c r="Y598" s="349"/>
      <c r="Z598" s="349"/>
      <c r="AA598" s="349"/>
      <c r="AB598" s="349"/>
      <c r="AC598" s="349"/>
      <c r="AD598" s="349"/>
      <c r="AE598" s="349"/>
      <c r="AF598" s="349"/>
      <c r="AG598" s="349"/>
      <c r="AH598" s="349"/>
      <c r="AI598" s="483"/>
      <c r="AJ598" s="349"/>
      <c r="AK598" s="349"/>
      <c r="AL598" s="378"/>
      <c r="AM598" s="378"/>
    </row>
    <row r="599" spans="1:39" s="360" customFormat="1" ht="20.100000000000001" customHeight="1">
      <c r="A599" s="1029"/>
      <c r="B599" s="422" t="s">
        <v>1067</v>
      </c>
      <c r="C599" s="422"/>
      <c r="D599" s="422"/>
      <c r="E599" s="422"/>
      <c r="F599" s="422"/>
      <c r="G599" s="422"/>
      <c r="H599" s="422"/>
      <c r="I599" s="422"/>
      <c r="J599" s="422"/>
      <c r="K599" s="422"/>
      <c r="L599" s="422" t="s">
        <v>824</v>
      </c>
      <c r="M599" s="422"/>
      <c r="N599" s="422" t="s">
        <v>1148</v>
      </c>
      <c r="O599" s="422"/>
      <c r="P599" s="422"/>
      <c r="Q599" s="422"/>
      <c r="R599" s="422"/>
      <c r="S599" s="422"/>
      <c r="T599" s="422"/>
      <c r="U599" s="422"/>
      <c r="V599" s="422"/>
      <c r="W599" s="422"/>
      <c r="X599" s="422"/>
      <c r="Y599" s="422"/>
      <c r="Z599" s="422"/>
      <c r="AA599" s="422"/>
      <c r="AB599" s="422"/>
      <c r="AC599" s="422"/>
      <c r="AD599" s="422"/>
      <c r="AE599" s="422"/>
      <c r="AF599" s="422"/>
      <c r="AG599" s="422"/>
      <c r="AH599" s="422"/>
      <c r="AI599" s="422"/>
      <c r="AJ599" s="422"/>
      <c r="AK599" s="352"/>
      <c r="AL599" s="378"/>
      <c r="AM599" s="378"/>
    </row>
    <row r="600" spans="1:39" s="360" customFormat="1" ht="20.100000000000001" customHeight="1">
      <c r="A600" s="1029"/>
      <c r="B600" s="2012" t="s">
        <v>1170</v>
      </c>
      <c r="C600" s="1987"/>
      <c r="D600" s="1987"/>
      <c r="E600" s="1987"/>
      <c r="F600" s="1987"/>
      <c r="G600" s="1987"/>
      <c r="H600" s="1987"/>
      <c r="I600" s="1987"/>
      <c r="J600" s="1987"/>
      <c r="K600" s="1988"/>
      <c r="L600" s="2043" t="s">
        <v>529</v>
      </c>
      <c r="M600" s="2043"/>
      <c r="N600" s="1025" t="s">
        <v>1171</v>
      </c>
      <c r="O600" s="1026"/>
      <c r="P600" s="1026"/>
      <c r="Q600" s="1026"/>
      <c r="R600" s="1026"/>
      <c r="S600" s="1026"/>
      <c r="T600" s="1047"/>
      <c r="U600" s="1047"/>
      <c r="V600" s="1026"/>
      <c r="W600" s="352"/>
      <c r="X600" s="2043" t="s">
        <v>529</v>
      </c>
      <c r="Y600" s="2043"/>
      <c r="Z600" s="1026"/>
      <c r="AA600" s="1026"/>
      <c r="AB600" s="1026"/>
      <c r="AC600" s="1026"/>
      <c r="AD600" s="1026"/>
      <c r="AE600" s="1026"/>
      <c r="AF600" s="1026"/>
      <c r="AG600" s="1026"/>
      <c r="AH600" s="1026"/>
      <c r="AI600" s="1026"/>
      <c r="AJ600" s="1027"/>
      <c r="AK600" s="352"/>
      <c r="AL600" s="378"/>
      <c r="AM600" s="378"/>
    </row>
    <row r="601" spans="1:39" s="360" customFormat="1" ht="20.100000000000001" customHeight="1">
      <c r="A601" s="1029"/>
      <c r="B601" s="1989"/>
      <c r="C601" s="1990"/>
      <c r="D601" s="1990"/>
      <c r="E601" s="1990"/>
      <c r="F601" s="1990"/>
      <c r="G601" s="1990"/>
      <c r="H601" s="1990"/>
      <c r="I601" s="1990"/>
      <c r="J601" s="1990"/>
      <c r="K601" s="1991"/>
      <c r="L601" s="2043"/>
      <c r="M601" s="2043"/>
      <c r="N601" s="1025" t="s">
        <v>1172</v>
      </c>
      <c r="O601" s="1026"/>
      <c r="P601" s="1026"/>
      <c r="Q601" s="1026"/>
      <c r="R601" s="1026"/>
      <c r="S601" s="1027"/>
      <c r="T601" s="2065"/>
      <c r="U601" s="2065"/>
      <c r="V601" s="2065"/>
      <c r="W601" s="2065"/>
      <c r="X601" s="2065"/>
      <c r="Y601" s="2065"/>
      <c r="Z601" s="2065"/>
      <c r="AA601" s="2065"/>
      <c r="AB601" s="2065"/>
      <c r="AC601" s="2065"/>
      <c r="AD601" s="2065"/>
      <c r="AE601" s="2065"/>
      <c r="AF601" s="2065"/>
      <c r="AG601" s="2065"/>
      <c r="AH601" s="2065"/>
      <c r="AI601" s="2065"/>
      <c r="AJ601" s="2065"/>
      <c r="AK601" s="352"/>
      <c r="AL601" s="378"/>
      <c r="AM601" s="378"/>
    </row>
    <row r="602" spans="1:39" s="360" customFormat="1" ht="20.100000000000001" customHeight="1">
      <c r="A602" s="1029"/>
      <c r="B602" s="2474" t="s">
        <v>1173</v>
      </c>
      <c r="C602" s="1025" t="s">
        <v>1174</v>
      </c>
      <c r="D602" s="1026"/>
      <c r="E602" s="1026"/>
      <c r="F602" s="1026"/>
      <c r="G602" s="1026"/>
      <c r="H602" s="1026"/>
      <c r="I602" s="1026"/>
      <c r="J602" s="1026"/>
      <c r="K602" s="1027"/>
      <c r="L602" s="2043" t="s">
        <v>529</v>
      </c>
      <c r="M602" s="2043"/>
      <c r="N602" s="1046" t="s">
        <v>1175</v>
      </c>
      <c r="O602" s="1026"/>
      <c r="P602" s="1026"/>
      <c r="Q602" s="1026"/>
      <c r="R602" s="1026"/>
      <c r="S602" s="1026"/>
      <c r="T602" s="1026"/>
      <c r="U602" s="1026"/>
      <c r="V602" s="1026"/>
      <c r="W602" s="1026"/>
      <c r="X602" s="1026"/>
      <c r="Y602" s="1026"/>
      <c r="Z602" s="1026"/>
      <c r="AA602" s="1026"/>
      <c r="AB602" s="1026"/>
      <c r="AC602" s="1026"/>
      <c r="AD602" s="1026"/>
      <c r="AE602" s="1026"/>
      <c r="AF602" s="1026"/>
      <c r="AG602" s="1026"/>
      <c r="AH602" s="1026"/>
      <c r="AI602" s="1026"/>
      <c r="AJ602" s="1027"/>
      <c r="AK602" s="352"/>
      <c r="AL602" s="378"/>
      <c r="AM602" s="378"/>
    </row>
    <row r="603" spans="1:39" s="360" customFormat="1" ht="20.100000000000001" customHeight="1">
      <c r="A603" s="1029"/>
      <c r="B603" s="2475"/>
      <c r="C603" s="2063" t="s">
        <v>1176</v>
      </c>
      <c r="D603" s="1025" t="s">
        <v>1177</v>
      </c>
      <c r="E603" s="1026"/>
      <c r="F603" s="1026"/>
      <c r="G603" s="1026"/>
      <c r="H603" s="1026"/>
      <c r="I603" s="1026"/>
      <c r="J603" s="1026"/>
      <c r="K603" s="1027"/>
      <c r="L603" s="2043" t="s">
        <v>529</v>
      </c>
      <c r="M603" s="2043"/>
      <c r="N603" s="1046" t="s">
        <v>1178</v>
      </c>
      <c r="O603" s="1047"/>
      <c r="P603" s="1047"/>
      <c r="Q603" s="1047"/>
      <c r="R603" s="1047"/>
      <c r="S603" s="1047"/>
      <c r="T603" s="1047"/>
      <c r="U603" s="1047"/>
      <c r="V603" s="1047"/>
      <c r="W603" s="1047"/>
      <c r="X603" s="1047"/>
      <c r="Y603" s="1047"/>
      <c r="Z603" s="1047"/>
      <c r="AA603" s="1047"/>
      <c r="AB603" s="1047"/>
      <c r="AC603" s="1047"/>
      <c r="AD603" s="1047"/>
      <c r="AE603" s="1047"/>
      <c r="AF603" s="1047"/>
      <c r="AG603" s="1047"/>
      <c r="AH603" s="1047"/>
      <c r="AI603" s="1047"/>
      <c r="AJ603" s="1048"/>
      <c r="AK603" s="352"/>
      <c r="AL603" s="378"/>
      <c r="AM603" s="378"/>
    </row>
    <row r="604" spans="1:39" s="360" customFormat="1" ht="20.100000000000001" customHeight="1">
      <c r="A604" s="1029"/>
      <c r="B604" s="2475"/>
      <c r="C604" s="2064"/>
      <c r="D604" s="1025" t="s">
        <v>1179</v>
      </c>
      <c r="E604" s="1026"/>
      <c r="F604" s="1026"/>
      <c r="G604" s="1026"/>
      <c r="H604" s="1026"/>
      <c r="I604" s="1026"/>
      <c r="J604" s="1026"/>
      <c r="K604" s="1027"/>
      <c r="L604" s="2043" t="s">
        <v>529</v>
      </c>
      <c r="M604" s="2043"/>
      <c r="N604" s="1046" t="s">
        <v>1180</v>
      </c>
      <c r="O604" s="1047"/>
      <c r="P604" s="1047"/>
      <c r="Q604" s="1047"/>
      <c r="R604" s="1047"/>
      <c r="S604" s="1047"/>
      <c r="T604" s="1047"/>
      <c r="U604" s="1047"/>
      <c r="V604" s="1047"/>
      <c r="W604" s="1047"/>
      <c r="X604" s="1047"/>
      <c r="Y604" s="1047"/>
      <c r="Z604" s="1047"/>
      <c r="AA604" s="1047"/>
      <c r="AB604" s="1047"/>
      <c r="AC604" s="1047"/>
      <c r="AD604" s="1047"/>
      <c r="AE604" s="1047"/>
      <c r="AF604" s="1047"/>
      <c r="AG604" s="1047"/>
      <c r="AH604" s="1047"/>
      <c r="AI604" s="1047"/>
      <c r="AJ604" s="1048"/>
      <c r="AK604" s="352"/>
      <c r="AL604" s="378"/>
      <c r="AM604" s="378"/>
    </row>
    <row r="605" spans="1:39" s="360" customFormat="1" ht="20.100000000000001" customHeight="1">
      <c r="A605" s="1029"/>
      <c r="B605" s="2475"/>
      <c r="C605" s="2064"/>
      <c r="D605" s="1025" t="s">
        <v>1181</v>
      </c>
      <c r="E605" s="1026"/>
      <c r="F605" s="1026"/>
      <c r="G605" s="1026"/>
      <c r="H605" s="1026"/>
      <c r="I605" s="1026"/>
      <c r="J605" s="1026"/>
      <c r="K605" s="1027"/>
      <c r="L605" s="2043" t="s">
        <v>529</v>
      </c>
      <c r="M605" s="2043"/>
      <c r="N605" s="1046" t="s">
        <v>1182</v>
      </c>
      <c r="O605" s="1047"/>
      <c r="P605" s="1047"/>
      <c r="Q605" s="1047"/>
      <c r="R605" s="1047"/>
      <c r="S605" s="1047"/>
      <c r="T605" s="1048"/>
      <c r="U605" s="2043" t="s">
        <v>529</v>
      </c>
      <c r="V605" s="2043"/>
      <c r="W605" s="1046" t="s">
        <v>1183</v>
      </c>
      <c r="X605" s="1047"/>
      <c r="Y605" s="1047"/>
      <c r="Z605" s="1047"/>
      <c r="AA605" s="1047"/>
      <c r="AB605" s="1047"/>
      <c r="AC605" s="1047"/>
      <c r="AD605" s="1047"/>
      <c r="AE605" s="1048"/>
      <c r="AF605" s="2043" t="s">
        <v>529</v>
      </c>
      <c r="AG605" s="2043"/>
      <c r="AH605" s="2060"/>
      <c r="AI605" s="2061"/>
      <c r="AJ605" s="2062"/>
      <c r="AK605" s="352"/>
      <c r="AL605" s="378"/>
      <c r="AM605" s="378"/>
    </row>
    <row r="606" spans="1:39" s="360" customFormat="1" ht="20.100000000000001" customHeight="1">
      <c r="A606" s="1029"/>
      <c r="B606" s="2475"/>
      <c r="C606" s="2064"/>
      <c r="D606" s="1025" t="s">
        <v>1184</v>
      </c>
      <c r="E606" s="1026"/>
      <c r="F606" s="1026"/>
      <c r="G606" s="1026"/>
      <c r="H606" s="1026"/>
      <c r="I606" s="1026"/>
      <c r="J606" s="1026"/>
      <c r="K606" s="1027"/>
      <c r="L606" s="2043" t="s">
        <v>529</v>
      </c>
      <c r="M606" s="2043"/>
      <c r="N606" s="1046" t="s">
        <v>1185</v>
      </c>
      <c r="O606" s="513"/>
      <c r="P606" s="513"/>
      <c r="Q606" s="513"/>
      <c r="R606" s="513"/>
      <c r="S606" s="513"/>
      <c r="T606" s="513"/>
      <c r="U606" s="513"/>
      <c r="V606" s="513"/>
      <c r="W606" s="513"/>
      <c r="X606" s="513"/>
      <c r="Y606" s="513"/>
      <c r="Z606" s="513"/>
      <c r="AA606" s="513"/>
      <c r="AB606" s="513"/>
      <c r="AC606" s="513"/>
      <c r="AD606" s="513"/>
      <c r="AE606" s="513"/>
      <c r="AF606" s="513"/>
      <c r="AG606" s="513"/>
      <c r="AH606" s="513"/>
      <c r="AI606" s="513"/>
      <c r="AJ606" s="514"/>
      <c r="AK606" s="1064"/>
      <c r="AL606" s="378"/>
      <c r="AM606" s="378"/>
    </row>
    <row r="607" spans="1:39" s="360" customFormat="1" ht="20.100000000000001" customHeight="1">
      <c r="A607" s="1029"/>
      <c r="B607" s="2476"/>
      <c r="C607" s="2100"/>
      <c r="D607" s="1025" t="s">
        <v>1186</v>
      </c>
      <c r="E607" s="1026"/>
      <c r="F607" s="1026"/>
      <c r="G607" s="1026"/>
      <c r="H607" s="1026"/>
      <c r="I607" s="1026"/>
      <c r="J607" s="1026"/>
      <c r="K607" s="1027"/>
      <c r="L607" s="2043" t="s">
        <v>529</v>
      </c>
      <c r="M607" s="2043"/>
      <c r="N607" s="432" t="s">
        <v>1187</v>
      </c>
      <c r="O607" s="432"/>
      <c r="P607" s="432"/>
      <c r="Q607" s="432"/>
      <c r="R607" s="432"/>
      <c r="S607" s="432"/>
      <c r="T607" s="432"/>
      <c r="U607" s="1046"/>
      <c r="V607" s="1047"/>
      <c r="W607" s="1047"/>
      <c r="X607" s="1047"/>
      <c r="Y607" s="1047"/>
      <c r="Z607" s="1047"/>
      <c r="AA607" s="1047"/>
      <c r="AB607" s="1047"/>
      <c r="AC607" s="1047"/>
      <c r="AD607" s="1047"/>
      <c r="AE607" s="1048"/>
      <c r="AF607" s="2043" t="s">
        <v>529</v>
      </c>
      <c r="AG607" s="2043"/>
      <c r="AH607" s="1047"/>
      <c r="AI607" s="1047"/>
      <c r="AJ607" s="1048"/>
      <c r="AK607" s="352"/>
      <c r="AL607" s="378"/>
      <c r="AM607" s="378"/>
    </row>
    <row r="608" spans="1:39" s="360" customFormat="1" ht="14.1" customHeight="1">
      <c r="A608" s="1029"/>
      <c r="B608" s="2012" t="s">
        <v>1188</v>
      </c>
      <c r="C608" s="2013"/>
      <c r="D608" s="2013"/>
      <c r="E608" s="2013"/>
      <c r="F608" s="2013"/>
      <c r="G608" s="2013"/>
      <c r="H608" s="2013"/>
      <c r="I608" s="2013"/>
      <c r="J608" s="2013"/>
      <c r="K608" s="2014"/>
      <c r="L608" s="1992" t="s">
        <v>529</v>
      </c>
      <c r="M608" s="1993"/>
      <c r="N608" s="992" t="s">
        <v>1189</v>
      </c>
      <c r="O608" s="992"/>
      <c r="P608" s="992"/>
      <c r="Q608" s="992"/>
      <c r="R608" s="992"/>
      <c r="S608" s="992"/>
      <c r="T608" s="992"/>
      <c r="U608" s="992"/>
      <c r="V608" s="992"/>
      <c r="W608" s="992"/>
      <c r="X608" s="992"/>
      <c r="Y608" s="992"/>
      <c r="Z608" s="992"/>
      <c r="AA608" s="992"/>
      <c r="AB608" s="992"/>
      <c r="AC608" s="992"/>
      <c r="AD608" s="992"/>
      <c r="AE608" s="992"/>
      <c r="AF608" s="984"/>
      <c r="AG608" s="984"/>
      <c r="AH608" s="992"/>
      <c r="AI608" s="992"/>
      <c r="AJ608" s="993"/>
      <c r="AK608" s="352"/>
      <c r="AL608" s="378"/>
      <c r="AM608" s="378"/>
    </row>
    <row r="609" spans="1:39" s="360" customFormat="1" ht="20.100000000000001" customHeight="1">
      <c r="A609" s="1029"/>
      <c r="B609" s="2028"/>
      <c r="C609" s="2029"/>
      <c r="D609" s="2029"/>
      <c r="E609" s="2029"/>
      <c r="F609" s="2029"/>
      <c r="G609" s="2029"/>
      <c r="H609" s="2029"/>
      <c r="I609" s="2029"/>
      <c r="J609" s="2029"/>
      <c r="K609" s="2030"/>
      <c r="L609" s="2107"/>
      <c r="M609" s="2108"/>
      <c r="N609" s="2028"/>
      <c r="O609" s="2029"/>
      <c r="P609" s="2029"/>
      <c r="Q609" s="2029"/>
      <c r="R609" s="2029"/>
      <c r="S609" s="2029"/>
      <c r="T609" s="2029"/>
      <c r="U609" s="2029"/>
      <c r="V609" s="2029"/>
      <c r="W609" s="2029"/>
      <c r="X609" s="2029"/>
      <c r="Y609" s="2029"/>
      <c r="Z609" s="2029"/>
      <c r="AA609" s="2029"/>
      <c r="AB609" s="2029"/>
      <c r="AC609" s="2029"/>
      <c r="AD609" s="2029"/>
      <c r="AE609" s="2029"/>
      <c r="AF609" s="2029"/>
      <c r="AG609" s="2029"/>
      <c r="AH609" s="2029"/>
      <c r="AI609" s="2029"/>
      <c r="AJ609" s="2030"/>
      <c r="AK609" s="352"/>
      <c r="AL609" s="378"/>
      <c r="AM609" s="378"/>
    </row>
    <row r="610" spans="1:39" s="360" customFormat="1" ht="20.100000000000001" customHeight="1">
      <c r="A610" s="1029"/>
      <c r="B610" s="1994"/>
      <c r="C610" s="1995"/>
      <c r="D610" s="1995"/>
      <c r="E610" s="1995"/>
      <c r="F610" s="1995"/>
      <c r="G610" s="1995"/>
      <c r="H610" s="1995"/>
      <c r="I610" s="1995"/>
      <c r="J610" s="1995"/>
      <c r="K610" s="1996"/>
      <c r="L610" s="1984"/>
      <c r="M610" s="1985"/>
      <c r="N610" s="1994"/>
      <c r="O610" s="1995"/>
      <c r="P610" s="1995"/>
      <c r="Q610" s="1995"/>
      <c r="R610" s="1995"/>
      <c r="S610" s="1995"/>
      <c r="T610" s="1995"/>
      <c r="U610" s="1995"/>
      <c r="V610" s="1995"/>
      <c r="W610" s="1995"/>
      <c r="X610" s="1995"/>
      <c r="Y610" s="1995"/>
      <c r="Z610" s="1995"/>
      <c r="AA610" s="1995"/>
      <c r="AB610" s="1995"/>
      <c r="AC610" s="1995"/>
      <c r="AD610" s="1995"/>
      <c r="AE610" s="1995"/>
      <c r="AF610" s="1995"/>
      <c r="AG610" s="1995"/>
      <c r="AH610" s="1995"/>
      <c r="AI610" s="1995"/>
      <c r="AJ610" s="1996"/>
      <c r="AK610" s="352"/>
      <c r="AL610" s="378"/>
      <c r="AM610" s="378"/>
    </row>
    <row r="611" spans="1:39" s="1064" customFormat="1" ht="14.1" customHeight="1">
      <c r="A611" s="763"/>
      <c r="B611" s="476" t="s">
        <v>1190</v>
      </c>
      <c r="C611" s="378"/>
      <c r="D611" s="378"/>
      <c r="E611" s="378"/>
      <c r="F611" s="378"/>
      <c r="G611" s="378"/>
      <c r="H611" s="378"/>
      <c r="I611" s="378"/>
      <c r="J611" s="378"/>
      <c r="K611" s="378"/>
      <c r="L611" s="378"/>
      <c r="M611" s="378"/>
      <c r="N611" s="378"/>
      <c r="O611" s="378"/>
      <c r="P611" s="378"/>
      <c r="Q611" s="378"/>
      <c r="R611" s="378"/>
      <c r="S611" s="378"/>
      <c r="T611" s="378"/>
      <c r="U611" s="378"/>
      <c r="V611" s="378"/>
      <c r="W611" s="378"/>
      <c r="X611" s="378"/>
      <c r="Y611" s="378"/>
      <c r="Z611" s="378"/>
      <c r="AA611" s="378"/>
      <c r="AB611" s="378"/>
      <c r="AC611" s="378"/>
      <c r="AD611" s="378"/>
      <c r="AE611" s="378"/>
      <c r="AF611" s="378"/>
      <c r="AG611" s="378"/>
      <c r="AH611" s="378"/>
      <c r="AI611" s="378"/>
      <c r="AJ611" s="378"/>
      <c r="AK611" s="378"/>
      <c r="AL611" s="378"/>
      <c r="AM611" s="378"/>
    </row>
    <row r="612" spans="1:39" s="360" customFormat="1" ht="20.100000000000001" customHeight="1">
      <c r="A612" s="1029"/>
      <c r="B612" s="461" t="s">
        <v>770</v>
      </c>
      <c r="C612" s="459"/>
      <c r="D612" s="459"/>
      <c r="E612" s="459"/>
      <c r="F612" s="459"/>
      <c r="G612" s="459"/>
      <c r="H612" s="459"/>
      <c r="I612" s="459"/>
      <c r="J612" s="459"/>
      <c r="K612" s="459"/>
      <c r="L612" s="459"/>
      <c r="M612" s="459"/>
      <c r="N612" s="459"/>
      <c r="O612" s="459"/>
      <c r="P612" s="459"/>
      <c r="Q612" s="459"/>
      <c r="R612" s="459"/>
      <c r="S612" s="459"/>
      <c r="T612" s="459"/>
      <c r="U612" s="481"/>
      <c r="V612" s="481"/>
      <c r="W612" s="481"/>
      <c r="X612" s="481"/>
      <c r="Y612" s="481"/>
      <c r="Z612" s="481"/>
      <c r="AA612" s="481"/>
      <c r="AB612" s="481"/>
      <c r="AC612" s="481"/>
      <c r="AD612" s="481"/>
      <c r="AE612" s="481"/>
      <c r="AF612" s="481"/>
      <c r="AG612" s="481"/>
      <c r="AH612" s="481"/>
      <c r="AI612" s="481"/>
      <c r="AJ612" s="481"/>
      <c r="AK612" s="352"/>
      <c r="AL612" s="378"/>
      <c r="AM612" s="378"/>
    </row>
    <row r="613" spans="1:39" s="360" customFormat="1" ht="18" customHeight="1">
      <c r="A613" s="1029"/>
      <c r="C613" s="848" t="s">
        <v>771</v>
      </c>
      <c r="D613" s="461" t="s">
        <v>1583</v>
      </c>
      <c r="E613" s="518"/>
      <c r="F613" s="518"/>
      <c r="G613" s="518"/>
      <c r="H613" s="518"/>
      <c r="I613" s="518"/>
      <c r="J613" s="518"/>
      <c r="K613" s="518"/>
      <c r="L613" s="518"/>
      <c r="M613" s="518"/>
      <c r="N613" s="518"/>
      <c r="O613" s="518"/>
      <c r="P613" s="518"/>
      <c r="Q613" s="518"/>
      <c r="R613" s="518"/>
      <c r="S613" s="518"/>
      <c r="T613" s="518"/>
      <c r="U613" s="519"/>
      <c r="V613" s="519"/>
      <c r="W613" s="519"/>
      <c r="X613" s="519"/>
      <c r="Y613" s="519"/>
      <c r="Z613" s="519"/>
      <c r="AA613" s="519"/>
      <c r="AB613" s="519"/>
      <c r="AD613" s="462" t="s">
        <v>736</v>
      </c>
      <c r="AE613" s="1967" t="s">
        <v>558</v>
      </c>
      <c r="AF613" s="1967"/>
      <c r="AG613" s="1967"/>
      <c r="AH613" s="1967"/>
      <c r="AI613" s="1967"/>
      <c r="AJ613" s="462" t="s">
        <v>737</v>
      </c>
      <c r="AK613" s="352"/>
      <c r="AL613" s="378"/>
      <c r="AM613" s="378"/>
    </row>
    <row r="614" spans="1:39" ht="15.9" customHeight="1">
      <c r="C614" s="370"/>
      <c r="D614" s="433" t="s">
        <v>1781</v>
      </c>
      <c r="E614" s="352" t="s">
        <v>1782</v>
      </c>
      <c r="F614" s="352"/>
      <c r="G614" s="352"/>
      <c r="H614" s="352"/>
      <c r="I614" s="352"/>
      <c r="J614" s="352"/>
      <c r="K614" s="352"/>
      <c r="L614" s="352"/>
      <c r="M614" s="352"/>
      <c r="N614" s="352"/>
      <c r="O614" s="352"/>
      <c r="P614" s="352"/>
      <c r="Q614" s="352"/>
      <c r="R614" s="352"/>
      <c r="S614" s="352"/>
      <c r="T614" s="352"/>
      <c r="U614" s="352"/>
    </row>
    <row r="615" spans="1:39" ht="9" customHeight="1">
      <c r="C615" s="433"/>
    </row>
    <row r="616" spans="1:39" ht="18" customHeight="1">
      <c r="C616" s="433"/>
      <c r="AB616" s="369" t="str">
        <f>表紙!D28</f>
        <v>　　　　　　保育所（園）　   　</v>
      </c>
    </row>
    <row r="617" spans="1:39" s="351" customFormat="1" ht="20.100000000000001" customHeight="1">
      <c r="A617" s="759" t="s">
        <v>459</v>
      </c>
      <c r="B617" s="349" t="s">
        <v>2037</v>
      </c>
      <c r="C617" s="349"/>
      <c r="D617" s="349"/>
      <c r="E617" s="349"/>
      <c r="F617" s="349"/>
      <c r="G617" s="349"/>
      <c r="H617" s="349"/>
      <c r="I617" s="349"/>
      <c r="J617" s="349"/>
      <c r="K617" s="349"/>
      <c r="L617" s="349"/>
      <c r="M617" s="349"/>
      <c r="N617" s="349"/>
      <c r="O617" s="349"/>
      <c r="P617" s="349"/>
      <c r="Q617" s="349"/>
      <c r="R617" s="349"/>
      <c r="S617" s="349"/>
      <c r="T617" s="349"/>
      <c r="U617" s="349"/>
      <c r="V617" s="349"/>
      <c r="W617" s="349"/>
      <c r="X617" s="349"/>
      <c r="Y617" s="349"/>
      <c r="Z617" s="349"/>
      <c r="AA617" s="349"/>
      <c r="AB617" s="349"/>
      <c r="AC617" s="349"/>
      <c r="AD617" s="349"/>
      <c r="AE617" s="349"/>
      <c r="AF617" s="349"/>
      <c r="AG617" s="349"/>
      <c r="AH617" s="349"/>
      <c r="AI617" s="349"/>
      <c r="AJ617" s="349"/>
      <c r="AK617" s="349"/>
      <c r="AL617" s="378"/>
      <c r="AM617" s="378"/>
    </row>
    <row r="618" spans="1:39" ht="20.100000000000001" customHeight="1">
      <c r="B618" s="353" t="s">
        <v>1067</v>
      </c>
      <c r="C618" s="354"/>
      <c r="D618" s="354"/>
      <c r="E618" s="354"/>
      <c r="F618" s="354"/>
      <c r="G618" s="354"/>
      <c r="H618" s="354"/>
      <c r="I618" s="354"/>
      <c r="J618" s="354"/>
      <c r="K618" s="354"/>
      <c r="L618" s="359"/>
      <c r="M618" s="353" t="s">
        <v>824</v>
      </c>
      <c r="N618" s="486"/>
      <c r="O618" s="353" t="s">
        <v>1148</v>
      </c>
      <c r="P618" s="354"/>
      <c r="Q618" s="354"/>
      <c r="R618" s="354"/>
      <c r="S618" s="354"/>
      <c r="T618" s="354"/>
      <c r="U618" s="354"/>
      <c r="V618" s="354"/>
      <c r="W618" s="354"/>
      <c r="X618" s="354"/>
      <c r="Y618" s="354"/>
      <c r="Z618" s="354"/>
      <c r="AA618" s="354"/>
      <c r="AB618" s="354"/>
      <c r="AC618" s="354"/>
      <c r="AD618" s="354"/>
      <c r="AE618" s="354"/>
      <c r="AF618" s="354"/>
      <c r="AG618" s="354"/>
      <c r="AH618" s="354"/>
      <c r="AI618" s="354"/>
      <c r="AJ618" s="359"/>
    </row>
    <row r="619" spans="1:39" ht="14.1" customHeight="1">
      <c r="B619" s="2012" t="s">
        <v>1191</v>
      </c>
      <c r="C619" s="2013"/>
      <c r="D619" s="2013"/>
      <c r="E619" s="2013"/>
      <c r="F619" s="2013"/>
      <c r="G619" s="2013"/>
      <c r="H619" s="2013"/>
      <c r="I619" s="2013"/>
      <c r="J619" s="2013"/>
      <c r="K619" s="2013"/>
      <c r="L619" s="2014"/>
      <c r="M619" s="1992" t="s">
        <v>529</v>
      </c>
      <c r="N619" s="1993"/>
      <c r="O619" s="1020" t="s">
        <v>1192</v>
      </c>
      <c r="P619" s="397"/>
      <c r="Q619" s="397"/>
      <c r="R619" s="397"/>
      <c r="S619" s="397"/>
      <c r="T619" s="397"/>
      <c r="U619" s="397"/>
      <c r="V619" s="397"/>
      <c r="W619" s="397"/>
      <c r="X619" s="397"/>
      <c r="Y619" s="397"/>
      <c r="Z619" s="397"/>
      <c r="AA619" s="397"/>
      <c r="AB619" s="397"/>
      <c r="AC619" s="397"/>
      <c r="AD619" s="397"/>
      <c r="AE619" s="397"/>
      <c r="AF619" s="397"/>
      <c r="AG619" s="397"/>
      <c r="AH619" s="397"/>
      <c r="AI619" s="397"/>
      <c r="AJ619" s="398"/>
    </row>
    <row r="620" spans="1:39" s="360" customFormat="1" ht="20.100000000000001" customHeight="1">
      <c r="A620" s="1029"/>
      <c r="B620" s="2028"/>
      <c r="C620" s="2029"/>
      <c r="D620" s="2029"/>
      <c r="E620" s="2029"/>
      <c r="F620" s="2029"/>
      <c r="G620" s="2029"/>
      <c r="H620" s="2029"/>
      <c r="I620" s="2029"/>
      <c r="J620" s="2029"/>
      <c r="K620" s="2029"/>
      <c r="L620" s="2030"/>
      <c r="M620" s="2107"/>
      <c r="N620" s="2108"/>
      <c r="O620" s="2493"/>
      <c r="P620" s="2494"/>
      <c r="Q620" s="2494"/>
      <c r="R620" s="2494"/>
      <c r="S620" s="2494"/>
      <c r="T620" s="2494"/>
      <c r="U620" s="2494"/>
      <c r="V620" s="2494"/>
      <c r="W620" s="2494"/>
      <c r="X620" s="2494"/>
      <c r="Y620" s="2494"/>
      <c r="Z620" s="2494"/>
      <c r="AA620" s="2494"/>
      <c r="AB620" s="2494"/>
      <c r="AC620" s="2494"/>
      <c r="AD620" s="2494"/>
      <c r="AE620" s="2494"/>
      <c r="AF620" s="2494"/>
      <c r="AG620" s="2494"/>
      <c r="AH620" s="2494"/>
      <c r="AI620" s="2494"/>
      <c r="AJ620" s="2495"/>
      <c r="AK620" s="352"/>
      <c r="AL620" s="378"/>
      <c r="AM620" s="378"/>
    </row>
    <row r="621" spans="1:39" s="360" customFormat="1" ht="20.100000000000001" customHeight="1">
      <c r="A621" s="1029"/>
      <c r="B621" s="1994"/>
      <c r="C621" s="1995"/>
      <c r="D621" s="1995"/>
      <c r="E621" s="1995"/>
      <c r="F621" s="1995"/>
      <c r="G621" s="1995"/>
      <c r="H621" s="1995"/>
      <c r="I621" s="1995"/>
      <c r="J621" s="1995"/>
      <c r="K621" s="1995"/>
      <c r="L621" s="1996"/>
      <c r="M621" s="1984"/>
      <c r="N621" s="1985"/>
      <c r="O621" s="2359"/>
      <c r="P621" s="2360"/>
      <c r="Q621" s="2360"/>
      <c r="R621" s="2360"/>
      <c r="S621" s="2360"/>
      <c r="T621" s="2360"/>
      <c r="U621" s="2360"/>
      <c r="V621" s="2360"/>
      <c r="W621" s="2360"/>
      <c r="X621" s="2360"/>
      <c r="Y621" s="2360"/>
      <c r="Z621" s="2360"/>
      <c r="AA621" s="2360"/>
      <c r="AB621" s="2360"/>
      <c r="AC621" s="2360"/>
      <c r="AD621" s="2360"/>
      <c r="AE621" s="2360"/>
      <c r="AF621" s="2360"/>
      <c r="AG621" s="2360"/>
      <c r="AH621" s="2360"/>
      <c r="AI621" s="2360"/>
      <c r="AJ621" s="2361"/>
      <c r="AK621" s="352"/>
      <c r="AL621" s="378"/>
      <c r="AM621" s="378"/>
    </row>
    <row r="622" spans="1:39" s="360" customFormat="1" ht="20.100000000000001" customHeight="1">
      <c r="A622" s="1029"/>
      <c r="B622" s="1025" t="s">
        <v>1193</v>
      </c>
      <c r="C622" s="1026"/>
      <c r="D622" s="1026"/>
      <c r="E622" s="1026"/>
      <c r="F622" s="1026"/>
      <c r="G622" s="1026"/>
      <c r="H622" s="1026"/>
      <c r="I622" s="1026"/>
      <c r="J622" s="1026"/>
      <c r="K622" s="1026"/>
      <c r="L622" s="1027"/>
      <c r="M622" s="1969" t="s">
        <v>529</v>
      </c>
      <c r="N622" s="1970"/>
      <c r="O622" s="1025" t="s">
        <v>1194</v>
      </c>
      <c r="P622" s="1026"/>
      <c r="Q622" s="1026"/>
      <c r="R622" s="1026"/>
      <c r="S622" s="1026"/>
      <c r="T622" s="1026"/>
      <c r="U622" s="1026"/>
      <c r="V622" s="1026"/>
      <c r="W622" s="1026"/>
      <c r="X622" s="1026"/>
      <c r="Y622" s="1026"/>
      <c r="Z622" s="1026"/>
      <c r="AA622" s="1026"/>
      <c r="AB622" s="1026"/>
      <c r="AC622" s="1026"/>
      <c r="AD622" s="1026"/>
      <c r="AE622" s="1026"/>
      <c r="AF622" s="1026"/>
      <c r="AG622" s="1026"/>
      <c r="AH622" s="1026"/>
      <c r="AI622" s="1969" t="s">
        <v>529</v>
      </c>
      <c r="AJ622" s="1970"/>
      <c r="AK622" s="352"/>
      <c r="AL622" s="378"/>
      <c r="AM622" s="378"/>
    </row>
    <row r="623" spans="1:39" s="360" customFormat="1" ht="20.100000000000001" customHeight="1">
      <c r="A623" s="1029"/>
      <c r="B623" s="1005" t="s">
        <v>1195</v>
      </c>
      <c r="C623" s="997"/>
      <c r="D623" s="997"/>
      <c r="E623" s="997"/>
      <c r="F623" s="997"/>
      <c r="G623" s="997"/>
      <c r="H623" s="997"/>
      <c r="I623" s="997"/>
      <c r="J623" s="997"/>
      <c r="K623" s="997"/>
      <c r="L623" s="998"/>
      <c r="M623" s="997"/>
      <c r="N623" s="998"/>
      <c r="O623" s="983"/>
      <c r="P623" s="984"/>
      <c r="Q623" s="984"/>
      <c r="R623" s="984"/>
      <c r="S623" s="984"/>
      <c r="T623" s="984"/>
      <c r="U623" s="984"/>
      <c r="V623" s="984"/>
      <c r="W623" s="984"/>
      <c r="X623" s="984"/>
      <c r="Y623" s="984"/>
      <c r="Z623" s="984"/>
      <c r="AA623" s="984"/>
      <c r="AB623" s="984"/>
      <c r="AC623" s="984"/>
      <c r="AD623" s="984"/>
      <c r="AE623" s="984"/>
      <c r="AF623" s="984"/>
      <c r="AG623" s="984"/>
      <c r="AH623" s="984"/>
      <c r="AI623" s="984"/>
      <c r="AJ623" s="985"/>
      <c r="AK623" s="352"/>
      <c r="AL623" s="378"/>
      <c r="AM623" s="378"/>
    </row>
    <row r="624" spans="1:39" s="360" customFormat="1" ht="20.100000000000001" customHeight="1">
      <c r="A624" s="1029"/>
      <c r="B624" s="2109"/>
      <c r="C624" s="1025" t="s">
        <v>1196</v>
      </c>
      <c r="D624" s="1026"/>
      <c r="E624" s="1026"/>
      <c r="F624" s="1026"/>
      <c r="G624" s="1026"/>
      <c r="H624" s="1026"/>
      <c r="I624" s="1026"/>
      <c r="J624" s="1026"/>
      <c r="K624" s="1026"/>
      <c r="L624" s="1027"/>
      <c r="M624" s="1969" t="s">
        <v>529</v>
      </c>
      <c r="N624" s="1970"/>
      <c r="O624" s="376" t="s">
        <v>1150</v>
      </c>
      <c r="P624" s="377"/>
      <c r="Q624" s="399"/>
      <c r="R624" s="1047" t="s">
        <v>1197</v>
      </c>
      <c r="S624" s="1026"/>
      <c r="T624" s="1047"/>
      <c r="U624" s="1047"/>
      <c r="V624" s="2025"/>
      <c r="W624" s="2025"/>
      <c r="X624" s="2025"/>
      <c r="Y624" s="1012" t="s">
        <v>833</v>
      </c>
      <c r="Z624" s="1009" t="s">
        <v>737</v>
      </c>
      <c r="AA624" s="2045" t="s">
        <v>1198</v>
      </c>
      <c r="AB624" s="2045"/>
      <c r="AC624" s="2045"/>
      <c r="AD624" s="2045"/>
      <c r="AE624" s="2025"/>
      <c r="AF624" s="2025"/>
      <c r="AG624" s="2025"/>
      <c r="AH624" s="2025"/>
      <c r="AI624" s="1012" t="s">
        <v>833</v>
      </c>
      <c r="AJ624" s="1010" t="s">
        <v>737</v>
      </c>
      <c r="AK624" s="352"/>
      <c r="AL624" s="378"/>
      <c r="AM624" s="378"/>
    </row>
    <row r="625" spans="1:39" s="360" customFormat="1" ht="20.100000000000001" customHeight="1">
      <c r="A625" s="1029"/>
      <c r="B625" s="2109"/>
      <c r="C625" s="1025" t="s">
        <v>1199</v>
      </c>
      <c r="D625" s="1026"/>
      <c r="E625" s="1026"/>
      <c r="F625" s="1026"/>
      <c r="G625" s="1026"/>
      <c r="H625" s="1026"/>
      <c r="I625" s="1026"/>
      <c r="J625" s="1026"/>
      <c r="K625" s="1026"/>
      <c r="L625" s="1027"/>
      <c r="M625" s="1969" t="s">
        <v>529</v>
      </c>
      <c r="N625" s="1970"/>
      <c r="O625" s="376" t="s">
        <v>1150</v>
      </c>
      <c r="P625" s="377"/>
      <c r="Q625" s="399"/>
      <c r="R625" s="1026" t="s">
        <v>1200</v>
      </c>
      <c r="S625" s="1047"/>
      <c r="T625" s="1009" t="s">
        <v>814</v>
      </c>
      <c r="U625" s="2025"/>
      <c r="V625" s="2025"/>
      <c r="W625" s="2025"/>
      <c r="X625" s="2025"/>
      <c r="Y625" s="1012" t="s">
        <v>833</v>
      </c>
      <c r="Z625" s="1009" t="s">
        <v>737</v>
      </c>
      <c r="AA625" s="1026" t="s">
        <v>1201</v>
      </c>
      <c r="AB625" s="1047"/>
      <c r="AC625" s="1009" t="s">
        <v>736</v>
      </c>
      <c r="AD625" s="2025"/>
      <c r="AE625" s="2025"/>
      <c r="AF625" s="2025"/>
      <c r="AG625" s="2025"/>
      <c r="AH625" s="2025"/>
      <c r="AI625" s="1012" t="s">
        <v>833</v>
      </c>
      <c r="AJ625" s="1010" t="s">
        <v>737</v>
      </c>
      <c r="AK625" s="352"/>
      <c r="AL625" s="378"/>
      <c r="AM625" s="378"/>
    </row>
    <row r="626" spans="1:39" s="360" customFormat="1" ht="20.100000000000001" customHeight="1">
      <c r="A626" s="1029"/>
      <c r="B626" s="986"/>
      <c r="C626" s="2020" t="s">
        <v>1202</v>
      </c>
      <c r="D626" s="2021"/>
      <c r="E626" s="2021" t="s">
        <v>814</v>
      </c>
      <c r="F626" s="2013"/>
      <c r="G626" s="2013"/>
      <c r="H626" s="2013"/>
      <c r="I626" s="2013"/>
      <c r="J626" s="2013"/>
      <c r="K626" s="2013"/>
      <c r="L626" s="2017" t="s">
        <v>967</v>
      </c>
      <c r="M626" s="1992" t="s">
        <v>529</v>
      </c>
      <c r="N626" s="1993"/>
      <c r="O626" s="2012"/>
      <c r="P626" s="2013"/>
      <c r="Q626" s="2013"/>
      <c r="R626" s="2013"/>
      <c r="S626" s="2013"/>
      <c r="T626" s="2013"/>
      <c r="U626" s="2013"/>
      <c r="V626" s="2013"/>
      <c r="W626" s="2013"/>
      <c r="X626" s="2013"/>
      <c r="Y626" s="2013"/>
      <c r="Z626" s="2013"/>
      <c r="AA626" s="2013"/>
      <c r="AB626" s="2013"/>
      <c r="AC626" s="2013"/>
      <c r="AD626" s="2013"/>
      <c r="AE626" s="2013"/>
      <c r="AF626" s="2013"/>
      <c r="AG626" s="2013"/>
      <c r="AH626" s="2013"/>
      <c r="AI626" s="2013"/>
      <c r="AJ626" s="2014"/>
      <c r="AK626" s="352"/>
      <c r="AL626" s="378"/>
      <c r="AM626" s="378"/>
    </row>
    <row r="627" spans="1:39" s="360" customFormat="1" ht="20.100000000000001" customHeight="1">
      <c r="A627" s="1029"/>
      <c r="B627" s="1006"/>
      <c r="C627" s="2022"/>
      <c r="D627" s="2023"/>
      <c r="E627" s="2023"/>
      <c r="F627" s="1995"/>
      <c r="G627" s="1995"/>
      <c r="H627" s="1995"/>
      <c r="I627" s="1995"/>
      <c r="J627" s="1995"/>
      <c r="K627" s="1995"/>
      <c r="L627" s="2019"/>
      <c r="M627" s="1984"/>
      <c r="N627" s="1985"/>
      <c r="O627" s="1994"/>
      <c r="P627" s="1995"/>
      <c r="Q627" s="1995"/>
      <c r="R627" s="1995"/>
      <c r="S627" s="1995"/>
      <c r="T627" s="1995"/>
      <c r="U627" s="1995"/>
      <c r="V627" s="1995"/>
      <c r="W627" s="1995"/>
      <c r="X627" s="1995"/>
      <c r="Y627" s="1995"/>
      <c r="Z627" s="1995"/>
      <c r="AA627" s="1995"/>
      <c r="AB627" s="1995"/>
      <c r="AC627" s="1995"/>
      <c r="AD627" s="1995"/>
      <c r="AE627" s="1995"/>
      <c r="AF627" s="1995"/>
      <c r="AG627" s="1995"/>
      <c r="AH627" s="1995"/>
      <c r="AI627" s="1995"/>
      <c r="AJ627" s="1996"/>
      <c r="AK627" s="352"/>
      <c r="AL627" s="378"/>
      <c r="AM627" s="378"/>
    </row>
    <row r="628" spans="1:39" s="360" customFormat="1" ht="14.1" customHeight="1">
      <c r="A628" s="1029"/>
      <c r="B628" s="1986" t="s">
        <v>1203</v>
      </c>
      <c r="C628" s="2267"/>
      <c r="D628" s="2267"/>
      <c r="E628" s="2267"/>
      <c r="F628" s="2267"/>
      <c r="G628" s="2267"/>
      <c r="H628" s="2267"/>
      <c r="I628" s="2267"/>
      <c r="J628" s="2267"/>
      <c r="K628" s="2267"/>
      <c r="L628" s="2268"/>
      <c r="M628" s="1992" t="s">
        <v>529</v>
      </c>
      <c r="N628" s="1993"/>
      <c r="O628" s="1020" t="s">
        <v>1192</v>
      </c>
      <c r="P628" s="1054"/>
      <c r="Q628" s="1054"/>
      <c r="R628" s="1054"/>
      <c r="S628" s="1054"/>
      <c r="T628" s="1054"/>
      <c r="U628" s="1054"/>
      <c r="V628" s="1054"/>
      <c r="W628" s="1054"/>
      <c r="X628" s="1054"/>
      <c r="Y628" s="1054"/>
      <c r="Z628" s="1054"/>
      <c r="AA628" s="1054"/>
      <c r="AB628" s="1054"/>
      <c r="AC628" s="1054"/>
      <c r="AD628" s="1054"/>
      <c r="AE628" s="1054"/>
      <c r="AF628" s="1054"/>
      <c r="AG628" s="1054"/>
      <c r="AH628" s="1054"/>
      <c r="AI628" s="1054"/>
      <c r="AJ628" s="1055"/>
      <c r="AK628" s="352"/>
      <c r="AL628" s="378"/>
      <c r="AM628" s="378"/>
    </row>
    <row r="629" spans="1:39" s="360" customFormat="1" ht="20.100000000000001" customHeight="1">
      <c r="A629" s="1029"/>
      <c r="B629" s="2269"/>
      <c r="C629" s="2270"/>
      <c r="D629" s="2270"/>
      <c r="E629" s="2270"/>
      <c r="F629" s="2270"/>
      <c r="G629" s="2270"/>
      <c r="H629" s="2270"/>
      <c r="I629" s="2270"/>
      <c r="J629" s="2270"/>
      <c r="K629" s="2270"/>
      <c r="L629" s="2271"/>
      <c r="M629" s="2107"/>
      <c r="N629" s="2108"/>
      <c r="O629" s="2455"/>
      <c r="P629" s="2456"/>
      <c r="Q629" s="2456"/>
      <c r="R629" s="2456"/>
      <c r="S629" s="2456"/>
      <c r="T629" s="2456"/>
      <c r="U629" s="2456"/>
      <c r="V629" s="2456"/>
      <c r="W629" s="2456"/>
      <c r="X629" s="2456"/>
      <c r="Y629" s="2456"/>
      <c r="Z629" s="2456"/>
      <c r="AA629" s="2456"/>
      <c r="AB629" s="2456"/>
      <c r="AC629" s="2456"/>
      <c r="AD629" s="2456"/>
      <c r="AE629" s="2456"/>
      <c r="AF629" s="2456"/>
      <c r="AG629" s="2456"/>
      <c r="AH629" s="2456"/>
      <c r="AI629" s="2456"/>
      <c r="AJ629" s="2457"/>
      <c r="AK629" s="352"/>
      <c r="AL629" s="378"/>
      <c r="AM629" s="378"/>
    </row>
    <row r="630" spans="1:39" s="360" customFormat="1" ht="20.100000000000001" customHeight="1">
      <c r="A630" s="1029"/>
      <c r="B630" s="2272"/>
      <c r="C630" s="2273"/>
      <c r="D630" s="2273"/>
      <c r="E630" s="2273"/>
      <c r="F630" s="2273"/>
      <c r="G630" s="2273"/>
      <c r="H630" s="2273"/>
      <c r="I630" s="2273"/>
      <c r="J630" s="2273"/>
      <c r="K630" s="2273"/>
      <c r="L630" s="2274"/>
      <c r="M630" s="1984"/>
      <c r="N630" s="1985"/>
      <c r="O630" s="2458"/>
      <c r="P630" s="2459"/>
      <c r="Q630" s="2459"/>
      <c r="R630" s="2459"/>
      <c r="S630" s="2459"/>
      <c r="T630" s="2459"/>
      <c r="U630" s="2459"/>
      <c r="V630" s="2459"/>
      <c r="W630" s="2459"/>
      <c r="X630" s="2459"/>
      <c r="Y630" s="2459"/>
      <c r="Z630" s="2459"/>
      <c r="AA630" s="2459"/>
      <c r="AB630" s="2459"/>
      <c r="AC630" s="2459"/>
      <c r="AD630" s="2459"/>
      <c r="AE630" s="2459"/>
      <c r="AF630" s="2459"/>
      <c r="AG630" s="2459"/>
      <c r="AH630" s="2459"/>
      <c r="AI630" s="2459"/>
      <c r="AJ630" s="2460"/>
      <c r="AK630" s="352"/>
      <c r="AL630" s="378"/>
      <c r="AM630" s="378"/>
    </row>
    <row r="631" spans="1:39" s="360" customFormat="1" ht="20.100000000000001" customHeight="1">
      <c r="A631" s="1029"/>
      <c r="B631" s="1025" t="s">
        <v>1204</v>
      </c>
      <c r="C631" s="1026"/>
      <c r="D631" s="1026"/>
      <c r="E631" s="1026"/>
      <c r="F631" s="1026"/>
      <c r="G631" s="1026"/>
      <c r="H631" s="1026"/>
      <c r="I631" s="1026"/>
      <c r="J631" s="1026"/>
      <c r="K631" s="1026"/>
      <c r="L631" s="1027"/>
      <c r="M631" s="1969" t="s">
        <v>529</v>
      </c>
      <c r="N631" s="1970"/>
      <c r="O631" s="376" t="s">
        <v>1205</v>
      </c>
      <c r="P631" s="377"/>
      <c r="Q631" s="399"/>
      <c r="R631" s="1024"/>
      <c r="S631" s="2060" t="s">
        <v>1206</v>
      </c>
      <c r="T631" s="2061"/>
      <c r="U631" s="2061"/>
      <c r="V631" s="2061"/>
      <c r="W631" s="2061"/>
      <c r="X631" s="2061"/>
      <c r="Y631" s="2062"/>
      <c r="Z631" s="1024"/>
      <c r="AA631" s="2349" t="s">
        <v>1207</v>
      </c>
      <c r="AB631" s="2350"/>
      <c r="AC631" s="2350"/>
      <c r="AD631" s="2350"/>
      <c r="AE631" s="2350"/>
      <c r="AF631" s="2351"/>
      <c r="AG631" s="1024"/>
      <c r="AH631" s="2349" t="s">
        <v>1208</v>
      </c>
      <c r="AI631" s="2350"/>
      <c r="AJ631" s="2351"/>
      <c r="AK631" s="352"/>
      <c r="AL631" s="378"/>
      <c r="AM631" s="378"/>
    </row>
    <row r="632" spans="1:39" s="360" customFormat="1" ht="14.1" customHeight="1">
      <c r="A632" s="1029"/>
      <c r="B632" s="1986" t="s">
        <v>1209</v>
      </c>
      <c r="C632" s="2267"/>
      <c r="D632" s="2267"/>
      <c r="E632" s="2267"/>
      <c r="F632" s="2267"/>
      <c r="G632" s="2267"/>
      <c r="H632" s="2267"/>
      <c r="I632" s="2267"/>
      <c r="J632" s="2267"/>
      <c r="K632" s="2267"/>
      <c r="L632" s="2268"/>
      <c r="M632" s="1992" t="s">
        <v>529</v>
      </c>
      <c r="N632" s="1993"/>
      <c r="O632" s="1020" t="s">
        <v>1192</v>
      </c>
      <c r="P632" s="1054"/>
      <c r="Q632" s="1054"/>
      <c r="R632" s="1054"/>
      <c r="S632" s="1054"/>
      <c r="T632" s="1054"/>
      <c r="U632" s="1054"/>
      <c r="V632" s="1054"/>
      <c r="W632" s="1054"/>
      <c r="X632" s="1054"/>
      <c r="Y632" s="1054"/>
      <c r="Z632" s="1054"/>
      <c r="AA632" s="1054"/>
      <c r="AB632" s="1054"/>
      <c r="AC632" s="1054"/>
      <c r="AD632" s="1054"/>
      <c r="AE632" s="1054"/>
      <c r="AF632" s="1054"/>
      <c r="AG632" s="1054"/>
      <c r="AH632" s="1054"/>
      <c r="AI632" s="1054"/>
      <c r="AJ632" s="1055"/>
      <c r="AK632" s="352"/>
      <c r="AL632" s="378"/>
      <c r="AM632" s="378"/>
    </row>
    <row r="633" spans="1:39" s="360" customFormat="1" ht="20.100000000000001" customHeight="1">
      <c r="A633" s="1029"/>
      <c r="B633" s="2269"/>
      <c r="C633" s="2270"/>
      <c r="D633" s="2270"/>
      <c r="E633" s="2270"/>
      <c r="F633" s="2270"/>
      <c r="G633" s="2270"/>
      <c r="H633" s="2270"/>
      <c r="I633" s="2270"/>
      <c r="J633" s="2270"/>
      <c r="K633" s="2270"/>
      <c r="L633" s="2271"/>
      <c r="M633" s="2107"/>
      <c r="N633" s="2108"/>
      <c r="O633" s="2455"/>
      <c r="P633" s="2456"/>
      <c r="Q633" s="2456"/>
      <c r="R633" s="2456"/>
      <c r="S633" s="2456"/>
      <c r="T633" s="2456"/>
      <c r="U633" s="2456"/>
      <c r="V633" s="2456"/>
      <c r="W633" s="2456"/>
      <c r="X633" s="2456"/>
      <c r="Y633" s="2456"/>
      <c r="Z633" s="2456"/>
      <c r="AA633" s="2456"/>
      <c r="AB633" s="2456"/>
      <c r="AC633" s="2456"/>
      <c r="AD633" s="2456"/>
      <c r="AE633" s="2456"/>
      <c r="AF633" s="2456"/>
      <c r="AG633" s="2456"/>
      <c r="AH633" s="2456"/>
      <c r="AI633" s="2456"/>
      <c r="AJ633" s="2457"/>
      <c r="AK633" s="352"/>
      <c r="AL633" s="378"/>
      <c r="AM633" s="378"/>
    </row>
    <row r="634" spans="1:39" s="360" customFormat="1" ht="20.100000000000001" customHeight="1">
      <c r="A634" s="1029"/>
      <c r="B634" s="2272"/>
      <c r="C634" s="2273"/>
      <c r="D634" s="2273"/>
      <c r="E634" s="2273"/>
      <c r="F634" s="2273"/>
      <c r="G634" s="2273"/>
      <c r="H634" s="2273"/>
      <c r="I634" s="2273"/>
      <c r="J634" s="2273"/>
      <c r="K634" s="2273"/>
      <c r="L634" s="2274"/>
      <c r="M634" s="1984"/>
      <c r="N634" s="1985"/>
      <c r="O634" s="2458"/>
      <c r="P634" s="2459"/>
      <c r="Q634" s="2459"/>
      <c r="R634" s="2459"/>
      <c r="S634" s="2459"/>
      <c r="T634" s="2459"/>
      <c r="U634" s="2459"/>
      <c r="V634" s="2459"/>
      <c r="W634" s="2459"/>
      <c r="X634" s="2459"/>
      <c r="Y634" s="2459"/>
      <c r="Z634" s="2459"/>
      <c r="AA634" s="2459"/>
      <c r="AB634" s="2459"/>
      <c r="AC634" s="2459"/>
      <c r="AD634" s="2459"/>
      <c r="AE634" s="2459"/>
      <c r="AF634" s="2459"/>
      <c r="AG634" s="2459"/>
      <c r="AH634" s="2459"/>
      <c r="AI634" s="2459"/>
      <c r="AJ634" s="2460"/>
      <c r="AK634" s="352"/>
      <c r="AL634" s="378"/>
      <c r="AM634" s="378"/>
    </row>
    <row r="635" spans="1:39" ht="20.100000000000001" customHeight="1">
      <c r="B635" s="1025" t="s">
        <v>1167</v>
      </c>
      <c r="C635" s="1026"/>
      <c r="D635" s="1026"/>
      <c r="E635" s="1026"/>
      <c r="F635" s="1026"/>
      <c r="G635" s="1026"/>
      <c r="H635" s="1026"/>
      <c r="I635" s="1026"/>
      <c r="J635" s="1026"/>
      <c r="K635" s="1026"/>
      <c r="L635" s="1027"/>
      <c r="M635" s="2324" t="s">
        <v>529</v>
      </c>
      <c r="N635" s="2321"/>
      <c r="O635" s="1026"/>
      <c r="P635" s="1026"/>
      <c r="Q635" s="1026"/>
      <c r="R635" s="1026"/>
      <c r="S635" s="1026"/>
      <c r="T635" s="1026"/>
      <c r="U635" s="1026"/>
      <c r="V635" s="1026"/>
      <c r="W635" s="1026"/>
      <c r="X635" s="1026"/>
      <c r="Y635" s="1026"/>
      <c r="Z635" s="1026"/>
      <c r="AA635" s="1026"/>
      <c r="AB635" s="1026"/>
      <c r="AC635" s="1026"/>
      <c r="AD635" s="1026"/>
      <c r="AE635" s="1026"/>
      <c r="AF635" s="1026"/>
      <c r="AG635" s="1026"/>
      <c r="AH635" s="1026"/>
      <c r="AI635" s="1026"/>
      <c r="AJ635" s="1027"/>
    </row>
    <row r="636" spans="1:39" s="360" customFormat="1" ht="14.1" customHeight="1">
      <c r="A636" s="1029"/>
      <c r="B636" s="2471" t="s">
        <v>1210</v>
      </c>
      <c r="C636" s="2471"/>
      <c r="D636" s="2471"/>
      <c r="E636" s="2471"/>
      <c r="F636" s="2471"/>
      <c r="G636" s="2471"/>
      <c r="H636" s="2471"/>
      <c r="I636" s="2471"/>
      <c r="J636" s="2471"/>
      <c r="K636" s="2471"/>
      <c r="L636" s="2471"/>
      <c r="M636" s="2081" t="s">
        <v>529</v>
      </c>
      <c r="N636" s="2082"/>
      <c r="O636" s="516" t="s">
        <v>1211</v>
      </c>
      <c r="P636" s="516"/>
      <c r="Q636" s="516"/>
      <c r="R636" s="516"/>
      <c r="S636" s="516"/>
      <c r="T636" s="516"/>
      <c r="U636" s="516"/>
      <c r="V636" s="516"/>
      <c r="W636" s="516"/>
      <c r="X636" s="516"/>
      <c r="Y636" s="516"/>
      <c r="Z636" s="516"/>
      <c r="AA636" s="516"/>
      <c r="AB636" s="516"/>
      <c r="AC636" s="516"/>
      <c r="AD636" s="516"/>
      <c r="AE636" s="1016"/>
      <c r="AF636" s="1016"/>
      <c r="AG636" s="516"/>
      <c r="AH636" s="516"/>
      <c r="AI636" s="516"/>
      <c r="AJ636" s="517"/>
      <c r="AK636" s="352"/>
      <c r="AL636" s="378"/>
      <c r="AM636" s="378"/>
    </row>
    <row r="637" spans="1:39" s="360" customFormat="1" ht="20.100000000000001" customHeight="1">
      <c r="A637" s="1029"/>
      <c r="B637" s="2472"/>
      <c r="C637" s="2472"/>
      <c r="D637" s="2472"/>
      <c r="E637" s="2472"/>
      <c r="F637" s="2472"/>
      <c r="G637" s="2472"/>
      <c r="H637" s="2472"/>
      <c r="I637" s="2472"/>
      <c r="J637" s="2472"/>
      <c r="K637" s="2472"/>
      <c r="L637" s="2472"/>
      <c r="M637" s="2461"/>
      <c r="N637" s="2462"/>
      <c r="O637" s="2463"/>
      <c r="P637" s="2464"/>
      <c r="Q637" s="2464"/>
      <c r="R637" s="2464"/>
      <c r="S637" s="2464"/>
      <c r="T637" s="2464"/>
      <c r="U637" s="2464"/>
      <c r="V637" s="2464"/>
      <c r="W637" s="2464"/>
      <c r="X637" s="2464"/>
      <c r="Y637" s="2464"/>
      <c r="Z637" s="2464"/>
      <c r="AA637" s="2464"/>
      <c r="AB637" s="2464"/>
      <c r="AC637" s="2464"/>
      <c r="AD637" s="2464"/>
      <c r="AE637" s="2464"/>
      <c r="AF637" s="2464"/>
      <c r="AG637" s="2464"/>
      <c r="AH637" s="2464"/>
      <c r="AI637" s="2464"/>
      <c r="AJ637" s="2465"/>
      <c r="AK637" s="352"/>
      <c r="AL637" s="378"/>
      <c r="AM637" s="378"/>
    </row>
    <row r="638" spans="1:39" s="360" customFormat="1" ht="20.100000000000001" customHeight="1">
      <c r="A638" s="1029"/>
      <c r="B638" s="2473"/>
      <c r="C638" s="2473"/>
      <c r="D638" s="2473"/>
      <c r="E638" s="2473"/>
      <c r="F638" s="2473"/>
      <c r="G638" s="2473"/>
      <c r="H638" s="2473"/>
      <c r="I638" s="2473"/>
      <c r="J638" s="2473"/>
      <c r="K638" s="2473"/>
      <c r="L638" s="2473"/>
      <c r="M638" s="2083"/>
      <c r="N638" s="2084"/>
      <c r="O638" s="2466"/>
      <c r="P638" s="2467"/>
      <c r="Q638" s="2467"/>
      <c r="R638" s="2467"/>
      <c r="S638" s="2467"/>
      <c r="T638" s="2467"/>
      <c r="U638" s="2467"/>
      <c r="V638" s="2467"/>
      <c r="W638" s="2467"/>
      <c r="X638" s="2467"/>
      <c r="Y638" s="2467"/>
      <c r="Z638" s="2467"/>
      <c r="AA638" s="2467"/>
      <c r="AB638" s="2467"/>
      <c r="AC638" s="2467"/>
      <c r="AD638" s="2467"/>
      <c r="AE638" s="2467"/>
      <c r="AF638" s="2467"/>
      <c r="AG638" s="2467"/>
      <c r="AH638" s="2467"/>
      <c r="AI638" s="2467"/>
      <c r="AJ638" s="2468"/>
      <c r="AK638" s="352"/>
      <c r="AL638" s="378"/>
      <c r="AM638" s="378"/>
    </row>
    <row r="639" spans="1:39" s="360" customFormat="1" ht="13.8" customHeight="1">
      <c r="A639" s="1079"/>
      <c r="B639" s="2484" t="s">
        <v>2318</v>
      </c>
      <c r="C639" s="2485"/>
      <c r="D639" s="2485"/>
      <c r="E639" s="2485"/>
      <c r="F639" s="2485"/>
      <c r="G639" s="2485"/>
      <c r="H639" s="2485"/>
      <c r="I639" s="2485"/>
      <c r="J639" s="2485"/>
      <c r="K639" s="2485"/>
      <c r="L639" s="2486"/>
      <c r="M639" s="2081" t="s">
        <v>529</v>
      </c>
      <c r="N639" s="2082"/>
      <c r="O639" s="746" t="s">
        <v>2311</v>
      </c>
      <c r="P639" s="516"/>
      <c r="Q639" s="516"/>
      <c r="R639" s="516"/>
      <c r="S639" s="516"/>
      <c r="T639" s="516"/>
      <c r="U639" s="516"/>
      <c r="V639" s="516"/>
      <c r="W639" s="516"/>
      <c r="X639" s="516"/>
      <c r="Y639" s="516"/>
      <c r="Z639" s="516"/>
      <c r="AA639" s="516"/>
      <c r="AB639" s="516"/>
      <c r="AC639" s="516"/>
      <c r="AD639" s="516"/>
      <c r="AE639" s="516"/>
      <c r="AF639" s="516"/>
      <c r="AG639" s="516"/>
      <c r="AH639" s="516"/>
      <c r="AI639" s="516"/>
      <c r="AJ639" s="517"/>
      <c r="AK639" s="352"/>
      <c r="AL639" s="378"/>
      <c r="AM639" s="378"/>
    </row>
    <row r="640" spans="1:39" s="360" customFormat="1" ht="20.100000000000001" customHeight="1">
      <c r="A640" s="1079"/>
      <c r="B640" s="2487"/>
      <c r="C640" s="2066"/>
      <c r="D640" s="2066"/>
      <c r="E640" s="2066"/>
      <c r="F640" s="2066"/>
      <c r="G640" s="2066"/>
      <c r="H640" s="2066"/>
      <c r="I640" s="2066"/>
      <c r="J640" s="2066"/>
      <c r="K640" s="2066"/>
      <c r="L640" s="2488"/>
      <c r="M640" s="2461"/>
      <c r="N640" s="2462"/>
      <c r="O640" s="2492"/>
      <c r="P640" s="2340"/>
      <c r="Q640" s="2340"/>
      <c r="R640" s="2340"/>
      <c r="S640" s="2340"/>
      <c r="T640" s="2340"/>
      <c r="U640" s="2340"/>
      <c r="V640" s="2340"/>
      <c r="W640" s="2340"/>
      <c r="X640" s="2340"/>
      <c r="Y640" s="2340"/>
      <c r="Z640" s="2340"/>
      <c r="AA640" s="2340"/>
      <c r="AB640" s="2340"/>
      <c r="AC640" s="2340"/>
      <c r="AD640" s="2340"/>
      <c r="AE640" s="2340"/>
      <c r="AF640" s="2340"/>
      <c r="AG640" s="2340"/>
      <c r="AH640" s="2340"/>
      <c r="AI640" s="2340"/>
      <c r="AJ640" s="2341"/>
      <c r="AK640" s="352"/>
      <c r="AL640" s="378"/>
      <c r="AM640" s="378"/>
    </row>
    <row r="641" spans="1:16382" s="360" customFormat="1" ht="20.100000000000001" customHeight="1">
      <c r="A641" s="1079"/>
      <c r="B641" s="2489"/>
      <c r="C641" s="2490"/>
      <c r="D641" s="2490"/>
      <c r="E641" s="2490"/>
      <c r="F641" s="2490"/>
      <c r="G641" s="2490"/>
      <c r="H641" s="2490"/>
      <c r="I641" s="2490"/>
      <c r="J641" s="2490"/>
      <c r="K641" s="2490"/>
      <c r="L641" s="2491"/>
      <c r="M641" s="2083"/>
      <c r="N641" s="2084"/>
      <c r="O641" s="2078"/>
      <c r="P641" s="2079"/>
      <c r="Q641" s="2079"/>
      <c r="R641" s="2079"/>
      <c r="S641" s="2079"/>
      <c r="T641" s="2079"/>
      <c r="U641" s="2079"/>
      <c r="V641" s="2079"/>
      <c r="W641" s="2079"/>
      <c r="X641" s="2079"/>
      <c r="Y641" s="2079"/>
      <c r="Z641" s="2079"/>
      <c r="AA641" s="2079"/>
      <c r="AB641" s="2079"/>
      <c r="AC641" s="2079"/>
      <c r="AD641" s="2079"/>
      <c r="AE641" s="2079"/>
      <c r="AF641" s="2079"/>
      <c r="AG641" s="2079"/>
      <c r="AH641" s="2079"/>
      <c r="AI641" s="2079"/>
      <c r="AJ641" s="2080"/>
      <c r="AK641" s="352"/>
      <c r="AL641" s="378"/>
      <c r="AM641" s="378"/>
    </row>
    <row r="642" spans="1:16382" s="360" customFormat="1" ht="20.100000000000001" customHeight="1">
      <c r="A642" s="1029"/>
      <c r="B642" s="476" t="s">
        <v>1212</v>
      </c>
      <c r="C642" s="378"/>
      <c r="D642" s="378"/>
      <c r="E642" s="378"/>
      <c r="F642" s="378"/>
      <c r="G642" s="378"/>
      <c r="H642" s="378"/>
      <c r="I642" s="378"/>
      <c r="J642" s="378"/>
      <c r="K642" s="378"/>
      <c r="L642" s="378"/>
      <c r="M642" s="378"/>
      <c r="N642" s="378"/>
      <c r="O642" s="378"/>
      <c r="P642" s="378"/>
      <c r="Q642" s="378"/>
      <c r="R642" s="378"/>
      <c r="S642" s="378"/>
      <c r="T642" s="378"/>
      <c r="U642" s="378"/>
      <c r="V642" s="378"/>
      <c r="W642" s="378"/>
      <c r="X642" s="1056"/>
      <c r="Y642" s="1056"/>
      <c r="Z642" s="1056"/>
      <c r="AA642" s="1056"/>
      <c r="AB642" s="1056"/>
      <c r="AC642" s="1056"/>
      <c r="AD642" s="1056"/>
      <c r="AE642" s="1056"/>
      <c r="AF642" s="1056"/>
      <c r="AG642" s="1056"/>
      <c r="AH642" s="1056"/>
      <c r="AI642" s="1056"/>
      <c r="AJ642" s="1056"/>
      <c r="AK642" s="352"/>
      <c r="AL642" s="378"/>
      <c r="AM642" s="378"/>
    </row>
    <row r="643" spans="1:16382" s="360" customFormat="1" ht="15.9" customHeight="1">
      <c r="A643" s="1029"/>
      <c r="B643" s="476"/>
      <c r="C643" s="390"/>
      <c r="D643" s="390"/>
      <c r="E643" s="390"/>
      <c r="F643" s="390"/>
      <c r="G643" s="390"/>
      <c r="H643" s="390"/>
      <c r="I643" s="390"/>
      <c r="J643" s="390"/>
      <c r="K643" s="390"/>
      <c r="L643" s="390"/>
      <c r="M643" s="390"/>
      <c r="N643" s="390"/>
      <c r="O643" s="390"/>
      <c r="P643" s="390"/>
      <c r="Q643" s="390"/>
      <c r="R643" s="390"/>
      <c r="S643" s="390"/>
      <c r="T643" s="390"/>
      <c r="U643" s="378"/>
      <c r="V643" s="378"/>
      <c r="W643" s="378"/>
      <c r="X643" s="1056"/>
      <c r="Y643" s="1056"/>
      <c r="Z643" s="1056"/>
      <c r="AA643" s="1056"/>
      <c r="AB643" s="1056"/>
      <c r="AC643" s="1056"/>
      <c r="AD643" s="1056"/>
      <c r="AE643" s="1056"/>
      <c r="AF643" s="1056"/>
      <c r="AG643" s="1056"/>
      <c r="AH643" s="1056"/>
      <c r="AI643" s="1056"/>
      <c r="AJ643" s="1056"/>
      <c r="AK643" s="352"/>
      <c r="AL643" s="378"/>
      <c r="AM643" s="378"/>
    </row>
    <row r="644" spans="1:16382" s="360" customFormat="1" ht="20.100000000000001" customHeight="1">
      <c r="A644" s="1029"/>
      <c r="B644" s="461" t="s">
        <v>770</v>
      </c>
      <c r="C644" s="459"/>
      <c r="D644" s="459"/>
      <c r="E644" s="459"/>
      <c r="F644" s="459"/>
      <c r="G644" s="459"/>
      <c r="H644" s="459"/>
      <c r="I644" s="459"/>
      <c r="J644" s="459"/>
      <c r="K644" s="459"/>
      <c r="L644" s="459"/>
      <c r="M644" s="459"/>
      <c r="N644" s="459"/>
      <c r="O644" s="459"/>
      <c r="P644" s="459"/>
      <c r="Q644" s="459"/>
      <c r="R644" s="459"/>
      <c r="S644" s="459"/>
      <c r="T644" s="459"/>
      <c r="U644" s="481"/>
      <c r="V644" s="481"/>
      <c r="W644" s="481"/>
      <c r="X644" s="481"/>
      <c r="Y644" s="481"/>
      <c r="Z644" s="481"/>
      <c r="AA644" s="481"/>
      <c r="AB644" s="481"/>
      <c r="AC644" s="481"/>
      <c r="AD644" s="481"/>
      <c r="AE644" s="481"/>
      <c r="AF644" s="481"/>
      <c r="AG644" s="481"/>
      <c r="AH644" s="481"/>
      <c r="AI644" s="481"/>
      <c r="AJ644" s="481"/>
      <c r="AK644" s="352"/>
      <c r="AL644" s="378"/>
      <c r="AM644" s="378"/>
    </row>
    <row r="645" spans="1:16382" s="360" customFormat="1" ht="18" customHeight="1">
      <c r="A645" s="1029"/>
      <c r="C645" s="848" t="s">
        <v>771</v>
      </c>
      <c r="D645" s="461" t="s">
        <v>1573</v>
      </c>
      <c r="E645" s="518"/>
      <c r="F645" s="518"/>
      <c r="G645" s="518"/>
      <c r="H645" s="518"/>
      <c r="I645" s="518"/>
      <c r="J645" s="518"/>
      <c r="K645" s="518"/>
      <c r="L645" s="518"/>
      <c r="M645" s="518"/>
      <c r="N645" s="518"/>
      <c r="O645" s="518"/>
      <c r="P645" s="518"/>
      <c r="Q645" s="518"/>
      <c r="R645" s="518"/>
      <c r="S645" s="518"/>
      <c r="T645" s="518"/>
      <c r="U645" s="518"/>
      <c r="V645" s="518"/>
      <c r="W645" s="518"/>
      <c r="X645" s="518"/>
      <c r="Y645" s="518"/>
      <c r="Z645" s="518"/>
      <c r="AA645" s="518"/>
      <c r="AB645" s="519"/>
      <c r="AD645" s="462" t="s">
        <v>736</v>
      </c>
      <c r="AE645" s="1967" t="s">
        <v>558</v>
      </c>
      <c r="AF645" s="1967"/>
      <c r="AG645" s="1967"/>
      <c r="AH645" s="1967"/>
      <c r="AI645" s="1967"/>
      <c r="AJ645" s="462" t="s">
        <v>737</v>
      </c>
      <c r="AK645" s="352"/>
      <c r="AL645" s="378"/>
      <c r="AM645" s="378"/>
    </row>
    <row r="646" spans="1:16382" s="360" customFormat="1" ht="18" customHeight="1">
      <c r="A646" s="1029"/>
      <c r="C646" s="591" t="s">
        <v>635</v>
      </c>
      <c r="D646" s="461" t="s">
        <v>1783</v>
      </c>
      <c r="E646" s="518"/>
      <c r="F646" s="518"/>
      <c r="G646" s="518"/>
      <c r="H646" s="518"/>
      <c r="I646" s="518"/>
      <c r="J646" s="518"/>
      <c r="K646" s="518"/>
      <c r="L646" s="518"/>
      <c r="M646" s="518"/>
      <c r="N646" s="518"/>
      <c r="O646" s="518"/>
      <c r="P646" s="518"/>
      <c r="Q646" s="518"/>
      <c r="R646" s="518"/>
      <c r="S646" s="518"/>
      <c r="T646" s="518"/>
      <c r="U646" s="518"/>
      <c r="V646" s="518"/>
      <c r="W646" s="518"/>
      <c r="X646" s="518"/>
      <c r="Y646" s="518"/>
      <c r="Z646" s="518"/>
      <c r="AA646" s="518"/>
      <c r="AB646" s="519"/>
      <c r="AD646" s="462" t="s">
        <v>736</v>
      </c>
      <c r="AE646" s="1967" t="s">
        <v>558</v>
      </c>
      <c r="AF646" s="1967"/>
      <c r="AG646" s="1967"/>
      <c r="AH646" s="1967"/>
      <c r="AI646" s="1967"/>
      <c r="AJ646" s="462" t="s">
        <v>737</v>
      </c>
      <c r="AK646" s="352"/>
      <c r="AL646" s="378"/>
      <c r="AM646" s="378"/>
    </row>
    <row r="647" spans="1:16382" s="360" customFormat="1" ht="24" customHeight="1">
      <c r="A647" s="1029"/>
      <c r="C647" s="591" t="s">
        <v>635</v>
      </c>
      <c r="D647" s="1968" t="s">
        <v>1784</v>
      </c>
      <c r="E647" s="1968"/>
      <c r="F647" s="1968"/>
      <c r="G647" s="1968"/>
      <c r="H647" s="1968"/>
      <c r="I647" s="1968"/>
      <c r="J647" s="1968"/>
      <c r="K647" s="1968"/>
      <c r="L647" s="1968"/>
      <c r="M647" s="1968"/>
      <c r="N647" s="1968"/>
      <c r="O647" s="1968"/>
      <c r="P647" s="1968"/>
      <c r="Q647" s="1968"/>
      <c r="R647" s="1968"/>
      <c r="S647" s="1968"/>
      <c r="T647" s="1968"/>
      <c r="U647" s="1968"/>
      <c r="V647" s="1968"/>
      <c r="W647" s="1968"/>
      <c r="X647" s="1968"/>
      <c r="Y647" s="1968"/>
      <c r="Z647" s="1968"/>
      <c r="AA647" s="1968"/>
      <c r="AB647" s="519"/>
      <c r="AD647" s="462" t="s">
        <v>736</v>
      </c>
      <c r="AE647" s="1967" t="s">
        <v>558</v>
      </c>
      <c r="AF647" s="1967"/>
      <c r="AG647" s="1967"/>
      <c r="AH647" s="1967"/>
      <c r="AI647" s="1967"/>
      <c r="AJ647" s="462" t="s">
        <v>737</v>
      </c>
      <c r="AK647" s="352"/>
      <c r="AL647" s="378"/>
      <c r="AM647" s="378"/>
    </row>
    <row r="648" spans="1:16382" s="360" customFormat="1" ht="24" customHeight="1">
      <c r="A648" s="1029"/>
      <c r="C648" s="591" t="s">
        <v>635</v>
      </c>
      <c r="D648" s="1968" t="s">
        <v>1785</v>
      </c>
      <c r="E648" s="1968"/>
      <c r="F648" s="1968"/>
      <c r="G648" s="1968"/>
      <c r="H648" s="1968"/>
      <c r="I648" s="1968"/>
      <c r="J648" s="1968"/>
      <c r="K648" s="1968"/>
      <c r="L648" s="1968"/>
      <c r="M648" s="1968"/>
      <c r="N648" s="1968"/>
      <c r="O648" s="1968"/>
      <c r="P648" s="1968"/>
      <c r="Q648" s="1968"/>
      <c r="R648" s="1968"/>
      <c r="S648" s="1968"/>
      <c r="T648" s="1968"/>
      <c r="U648" s="1968"/>
      <c r="V648" s="1968"/>
      <c r="W648" s="1968"/>
      <c r="X648" s="1968"/>
      <c r="Y648" s="1968"/>
      <c r="Z648" s="1968"/>
      <c r="AA648" s="1968"/>
      <c r="AB648" s="519"/>
      <c r="AD648" s="462" t="s">
        <v>736</v>
      </c>
      <c r="AE648" s="1967" t="s">
        <v>558</v>
      </c>
      <c r="AF648" s="1967"/>
      <c r="AG648" s="1967"/>
      <c r="AH648" s="1967"/>
      <c r="AI648" s="1967"/>
      <c r="AJ648" s="462" t="s">
        <v>737</v>
      </c>
      <c r="AK648" s="352"/>
      <c r="AL648" s="378"/>
      <c r="AM648" s="378"/>
    </row>
    <row r="649" spans="1:16382" ht="18" customHeight="1">
      <c r="B649" s="848"/>
      <c r="C649" s="848" t="s">
        <v>775</v>
      </c>
      <c r="D649" s="461" t="s">
        <v>1574</v>
      </c>
      <c r="E649" s="518"/>
      <c r="F649" s="518"/>
      <c r="G649" s="518"/>
      <c r="H649" s="518"/>
      <c r="I649" s="518"/>
      <c r="J649" s="518"/>
      <c r="K649" s="518"/>
      <c r="L649" s="518"/>
      <c r="M649" s="518"/>
      <c r="N649" s="518"/>
      <c r="O649" s="518"/>
      <c r="P649" s="518"/>
      <c r="Q649" s="518"/>
      <c r="R649" s="518"/>
      <c r="S649" s="518"/>
      <c r="T649" s="518"/>
      <c r="U649" s="518"/>
      <c r="V649" s="518"/>
      <c r="W649" s="518"/>
      <c r="X649" s="518"/>
      <c r="Y649" s="518"/>
      <c r="Z649" s="518"/>
      <c r="AA649" s="518"/>
      <c r="AB649" s="519"/>
      <c r="AC649" s="370"/>
      <c r="AD649" s="462" t="s">
        <v>736</v>
      </c>
      <c r="AE649" s="1967" t="s">
        <v>558</v>
      </c>
      <c r="AF649" s="1967"/>
      <c r="AG649" s="1967"/>
      <c r="AH649" s="1967"/>
      <c r="AI649" s="1967"/>
      <c r="AJ649" s="462" t="s">
        <v>737</v>
      </c>
      <c r="AK649" s="378"/>
    </row>
    <row r="650" spans="1:16382" ht="24" customHeight="1">
      <c r="B650" s="370"/>
      <c r="C650" s="848" t="s">
        <v>1604</v>
      </c>
      <c r="D650" s="1968" t="s">
        <v>2109</v>
      </c>
      <c r="E650" s="1968"/>
      <c r="F650" s="1968"/>
      <c r="G650" s="1968"/>
      <c r="H650" s="1968"/>
      <c r="I650" s="1968"/>
      <c r="J650" s="1968"/>
      <c r="K650" s="1968"/>
      <c r="L650" s="1968"/>
      <c r="M650" s="1968"/>
      <c r="N650" s="1968"/>
      <c r="O650" s="1968"/>
      <c r="P650" s="1968"/>
      <c r="Q650" s="1968"/>
      <c r="R650" s="1968"/>
      <c r="S650" s="1968"/>
      <c r="T650" s="1968"/>
      <c r="U650" s="1968"/>
      <c r="V650" s="1968"/>
      <c r="W650" s="1968"/>
      <c r="X650" s="1968"/>
      <c r="Y650" s="1968"/>
      <c r="Z650" s="1968"/>
      <c r="AA650" s="1968"/>
      <c r="AB650" s="519"/>
      <c r="AC650" s="370"/>
      <c r="AD650" s="462" t="s">
        <v>736</v>
      </c>
      <c r="AE650" s="1967" t="s">
        <v>558</v>
      </c>
      <c r="AF650" s="1967"/>
      <c r="AG650" s="1967"/>
      <c r="AH650" s="1967"/>
      <c r="AI650" s="1967"/>
      <c r="AJ650" s="462" t="s">
        <v>737</v>
      </c>
      <c r="AK650" s="378"/>
    </row>
    <row r="651" spans="1:16382" ht="17.25" customHeight="1">
      <c r="B651" s="476"/>
      <c r="C651" s="390"/>
      <c r="D651" s="390"/>
      <c r="E651" s="390"/>
      <c r="F651" s="390"/>
      <c r="G651" s="390"/>
      <c r="H651" s="390"/>
      <c r="I651" s="390"/>
      <c r="J651" s="390"/>
      <c r="K651" s="390"/>
      <c r="L651" s="390"/>
      <c r="M651" s="390"/>
      <c r="N651" s="390"/>
      <c r="O651" s="390"/>
      <c r="P651" s="390"/>
      <c r="Q651" s="390"/>
      <c r="R651" s="390"/>
      <c r="S651" s="390"/>
      <c r="T651" s="390"/>
      <c r="U651" s="378"/>
      <c r="V651" s="378"/>
      <c r="W651" s="378"/>
      <c r="X651" s="378"/>
      <c r="Y651" s="378"/>
      <c r="Z651" s="378"/>
      <c r="AA651" s="378"/>
      <c r="AB651" s="378"/>
      <c r="AC651" s="378"/>
      <c r="AD651" s="378"/>
      <c r="AE651" s="378"/>
      <c r="AF651" s="378"/>
      <c r="AG651" s="378"/>
      <c r="AH651" s="378"/>
      <c r="AI651" s="378"/>
      <c r="AJ651" s="378"/>
      <c r="AK651" s="378"/>
    </row>
    <row r="652" spans="1:16382">
      <c r="B652" s="459"/>
      <c r="C652" s="459"/>
      <c r="D652" s="459"/>
      <c r="E652" s="459"/>
      <c r="F652" s="459"/>
      <c r="G652" s="459"/>
      <c r="H652" s="459"/>
      <c r="I652" s="459"/>
      <c r="J652" s="459"/>
      <c r="K652" s="459"/>
      <c r="L652" s="459"/>
      <c r="M652" s="459"/>
      <c r="N652" s="459"/>
      <c r="O652" s="459"/>
      <c r="P652" s="459"/>
      <c r="Q652" s="459"/>
      <c r="R652" s="459"/>
      <c r="S652" s="459"/>
      <c r="T652" s="459"/>
    </row>
    <row r="653" spans="1:16382">
      <c r="B653" s="520"/>
      <c r="C653" s="520"/>
      <c r="D653" s="520"/>
      <c r="E653" s="520"/>
      <c r="F653" s="520"/>
      <c r="G653" s="520"/>
      <c r="H653" s="520"/>
      <c r="I653" s="520"/>
      <c r="J653" s="520"/>
      <c r="K653" s="520"/>
      <c r="L653" s="520"/>
      <c r="M653" s="520"/>
      <c r="N653" s="520"/>
      <c r="O653" s="520"/>
      <c r="P653" s="520"/>
      <c r="Q653" s="520"/>
      <c r="R653" s="520"/>
      <c r="S653" s="520"/>
      <c r="T653" s="520"/>
      <c r="U653" s="370"/>
      <c r="V653" s="370"/>
      <c r="W653" s="370"/>
      <c r="X653" s="370"/>
      <c r="Y653" s="370"/>
      <c r="Z653" s="370"/>
      <c r="AA653" s="370"/>
      <c r="AB653" s="370"/>
      <c r="AC653" s="370"/>
      <c r="AD653" s="370"/>
      <c r="AE653" s="370"/>
      <c r="AF653" s="370"/>
      <c r="AG653" s="370"/>
      <c r="AH653" s="370"/>
      <c r="AI653" s="370"/>
      <c r="AJ653" s="370"/>
    </row>
    <row r="654" spans="1:16382">
      <c r="B654" s="370"/>
      <c r="C654" s="370"/>
      <c r="D654" s="370"/>
      <c r="E654" s="370"/>
      <c r="F654" s="370"/>
      <c r="G654" s="370"/>
      <c r="H654" s="370"/>
      <c r="I654" s="370"/>
      <c r="J654" s="370"/>
      <c r="K654" s="370"/>
      <c r="L654" s="370"/>
      <c r="M654" s="370"/>
      <c r="N654" s="370"/>
      <c r="O654" s="370"/>
      <c r="P654" s="370"/>
      <c r="Q654" s="370"/>
      <c r="R654" s="370"/>
      <c r="S654" s="370"/>
      <c r="T654" s="370"/>
      <c r="U654" s="370"/>
      <c r="V654" s="370"/>
      <c r="W654" s="370"/>
      <c r="X654" s="370"/>
      <c r="Y654" s="370"/>
      <c r="Z654" s="370"/>
      <c r="AA654" s="370"/>
      <c r="AB654" s="370"/>
      <c r="AC654" s="370"/>
      <c r="AD654" s="370"/>
      <c r="AE654" s="370"/>
      <c r="AF654" s="370"/>
      <c r="AG654" s="370"/>
      <c r="AH654" s="370"/>
      <c r="AI654" s="370"/>
      <c r="AJ654" s="370"/>
    </row>
    <row r="655" spans="1:16382" s="369" customFormat="1">
      <c r="A655" s="548"/>
      <c r="B655" s="370"/>
      <c r="C655" s="370"/>
      <c r="D655" s="370"/>
      <c r="E655" s="370"/>
      <c r="F655" s="370"/>
      <c r="G655" s="370"/>
      <c r="H655" s="370"/>
      <c r="I655" s="370"/>
      <c r="J655" s="370"/>
      <c r="K655" s="370"/>
      <c r="L655" s="370"/>
      <c r="M655" s="370"/>
      <c r="N655" s="370"/>
      <c r="O655" s="370"/>
      <c r="P655" s="370"/>
      <c r="Q655" s="370"/>
      <c r="R655" s="370"/>
      <c r="S655" s="370"/>
      <c r="T655" s="370"/>
      <c r="U655" s="370"/>
      <c r="V655" s="370"/>
      <c r="W655" s="370"/>
      <c r="X655" s="370"/>
      <c r="Y655" s="370"/>
      <c r="Z655" s="370"/>
      <c r="AA655" s="370"/>
      <c r="AB655" s="370"/>
      <c r="AC655" s="370"/>
      <c r="AD655" s="370"/>
      <c r="AE655" s="370"/>
      <c r="AF655" s="370"/>
      <c r="AG655" s="370"/>
      <c r="AH655" s="370"/>
      <c r="AI655" s="370"/>
      <c r="AJ655" s="370"/>
      <c r="AL655" s="378"/>
      <c r="AM655" s="378"/>
      <c r="AN655" s="370"/>
      <c r="AO655" s="370"/>
      <c r="AP655" s="370"/>
      <c r="AQ655" s="370"/>
      <c r="AR655" s="370"/>
      <c r="AS655" s="370"/>
      <c r="AT655" s="370"/>
      <c r="AU655" s="370"/>
      <c r="AV655" s="370"/>
      <c r="AW655" s="370"/>
      <c r="AX655" s="370"/>
      <c r="AY655" s="370"/>
      <c r="AZ655" s="370"/>
      <c r="BA655" s="370"/>
      <c r="BB655" s="370"/>
      <c r="BC655" s="370"/>
      <c r="BD655" s="370"/>
      <c r="BE655" s="370"/>
      <c r="BF655" s="370"/>
      <c r="BG655" s="370"/>
      <c r="BH655" s="370"/>
      <c r="BI655" s="370"/>
      <c r="BJ655" s="370"/>
      <c r="BK655" s="370"/>
      <c r="BL655" s="370"/>
      <c r="BM655" s="370"/>
      <c r="BN655" s="370"/>
      <c r="BO655" s="370"/>
      <c r="BP655" s="370"/>
      <c r="BQ655" s="370"/>
      <c r="BR655" s="370"/>
      <c r="BS655" s="370"/>
      <c r="BT655" s="370"/>
      <c r="BU655" s="370"/>
      <c r="BV655" s="370"/>
      <c r="BW655" s="370"/>
      <c r="BX655" s="370"/>
      <c r="BY655" s="370"/>
      <c r="BZ655" s="370"/>
      <c r="CA655" s="370"/>
      <c r="CB655" s="370"/>
      <c r="CC655" s="370"/>
      <c r="CD655" s="370"/>
      <c r="CE655" s="370"/>
      <c r="CF655" s="370"/>
      <c r="CG655" s="370"/>
      <c r="CH655" s="370"/>
      <c r="CI655" s="370"/>
      <c r="CJ655" s="370"/>
      <c r="CK655" s="370"/>
      <c r="CL655" s="370"/>
      <c r="CM655" s="370"/>
      <c r="CN655" s="370"/>
      <c r="CO655" s="370"/>
      <c r="CP655" s="370"/>
      <c r="CQ655" s="370"/>
      <c r="CR655" s="370"/>
      <c r="CS655" s="370"/>
      <c r="CT655" s="370"/>
      <c r="CU655" s="370"/>
      <c r="CV655" s="370"/>
      <c r="CW655" s="370"/>
      <c r="CX655" s="370"/>
      <c r="CY655" s="370"/>
      <c r="CZ655" s="370"/>
      <c r="DA655" s="370"/>
      <c r="DB655" s="370"/>
      <c r="DC655" s="370"/>
      <c r="DD655" s="370"/>
      <c r="DE655" s="370"/>
      <c r="DF655" s="370"/>
      <c r="DG655" s="370"/>
      <c r="DH655" s="370"/>
      <c r="DI655" s="370"/>
      <c r="DJ655" s="370"/>
      <c r="DK655" s="370"/>
      <c r="DL655" s="370"/>
      <c r="DM655" s="370"/>
      <c r="DN655" s="370"/>
      <c r="DO655" s="370"/>
      <c r="DP655" s="370"/>
      <c r="DQ655" s="370"/>
      <c r="DR655" s="370"/>
      <c r="DS655" s="370"/>
      <c r="DT655" s="370"/>
      <c r="DU655" s="370"/>
      <c r="DV655" s="370"/>
      <c r="DW655" s="370"/>
      <c r="DX655" s="370"/>
      <c r="DY655" s="370"/>
      <c r="DZ655" s="370"/>
      <c r="EA655" s="370"/>
      <c r="EB655" s="370"/>
      <c r="EC655" s="370"/>
      <c r="ED655" s="370"/>
      <c r="EE655" s="370"/>
      <c r="EF655" s="370"/>
      <c r="EG655" s="370"/>
      <c r="EH655" s="370"/>
      <c r="EI655" s="370"/>
      <c r="EJ655" s="370"/>
      <c r="EK655" s="370"/>
      <c r="EL655" s="370"/>
      <c r="EM655" s="370"/>
      <c r="EN655" s="370"/>
      <c r="EO655" s="370"/>
      <c r="EP655" s="370"/>
      <c r="EQ655" s="370"/>
      <c r="ER655" s="370"/>
      <c r="ES655" s="370"/>
      <c r="ET655" s="370"/>
      <c r="EU655" s="370"/>
      <c r="EV655" s="370"/>
      <c r="EW655" s="370"/>
      <c r="EX655" s="370"/>
      <c r="EY655" s="370"/>
      <c r="EZ655" s="370"/>
      <c r="FA655" s="370"/>
      <c r="FB655" s="370"/>
      <c r="FC655" s="370"/>
      <c r="FD655" s="370"/>
      <c r="FE655" s="370"/>
      <c r="FF655" s="370"/>
      <c r="FG655" s="370"/>
      <c r="FH655" s="370"/>
      <c r="FI655" s="370"/>
      <c r="FJ655" s="370"/>
      <c r="FK655" s="370"/>
      <c r="FL655" s="370"/>
      <c r="FM655" s="370"/>
      <c r="FN655" s="370"/>
      <c r="FO655" s="370"/>
      <c r="FP655" s="370"/>
      <c r="FQ655" s="370"/>
      <c r="FR655" s="370"/>
      <c r="FS655" s="370"/>
      <c r="FT655" s="370"/>
      <c r="FU655" s="370"/>
      <c r="FV655" s="370"/>
      <c r="FW655" s="370"/>
      <c r="FX655" s="370"/>
      <c r="FY655" s="370"/>
      <c r="FZ655" s="370"/>
      <c r="GA655" s="370"/>
      <c r="GB655" s="370"/>
      <c r="GC655" s="370"/>
      <c r="GD655" s="370"/>
      <c r="GE655" s="370"/>
      <c r="GF655" s="370"/>
      <c r="GG655" s="370"/>
      <c r="GH655" s="370"/>
      <c r="GI655" s="370"/>
      <c r="GJ655" s="370"/>
      <c r="GK655" s="370"/>
      <c r="GL655" s="370"/>
      <c r="GM655" s="370"/>
      <c r="GN655" s="370"/>
      <c r="GO655" s="370"/>
      <c r="GP655" s="370"/>
      <c r="GQ655" s="370"/>
      <c r="GR655" s="370"/>
      <c r="GS655" s="370"/>
      <c r="GT655" s="370"/>
      <c r="GU655" s="370"/>
      <c r="GV655" s="370"/>
      <c r="GW655" s="370"/>
      <c r="GX655" s="370"/>
      <c r="GY655" s="370"/>
      <c r="GZ655" s="370"/>
      <c r="HA655" s="370"/>
      <c r="HB655" s="370"/>
      <c r="HC655" s="370"/>
      <c r="HD655" s="370"/>
      <c r="HE655" s="370"/>
      <c r="HF655" s="370"/>
      <c r="HG655" s="370"/>
      <c r="HH655" s="370"/>
      <c r="HI655" s="370"/>
      <c r="HJ655" s="370"/>
      <c r="HK655" s="370"/>
      <c r="HL655" s="370"/>
      <c r="HM655" s="370"/>
      <c r="HN655" s="370"/>
      <c r="HO655" s="370"/>
      <c r="HP655" s="370"/>
      <c r="HQ655" s="370"/>
      <c r="HR655" s="370"/>
      <c r="HS655" s="370"/>
      <c r="HT655" s="370"/>
      <c r="HU655" s="370"/>
      <c r="HV655" s="370"/>
      <c r="HW655" s="370"/>
      <c r="HX655" s="370"/>
      <c r="HY655" s="370"/>
      <c r="HZ655" s="370"/>
      <c r="IA655" s="370"/>
      <c r="IB655" s="370"/>
      <c r="IC655" s="370"/>
      <c r="ID655" s="370"/>
      <c r="IE655" s="370"/>
      <c r="IF655" s="370"/>
      <c r="IG655" s="370"/>
      <c r="IH655" s="370"/>
      <c r="II655" s="370"/>
      <c r="IJ655" s="370"/>
      <c r="IK655" s="370"/>
      <c r="IL655" s="370"/>
      <c r="IM655" s="370"/>
      <c r="IN655" s="370"/>
      <c r="IO655" s="370"/>
      <c r="IP655" s="370"/>
      <c r="IQ655" s="370"/>
      <c r="IR655" s="370"/>
      <c r="IS655" s="370"/>
      <c r="IT655" s="370"/>
      <c r="IU655" s="370"/>
      <c r="IV655" s="370"/>
      <c r="IW655" s="370"/>
      <c r="IX655" s="370"/>
      <c r="IY655" s="370"/>
      <c r="IZ655" s="370"/>
      <c r="JA655" s="370"/>
      <c r="JB655" s="370"/>
      <c r="JC655" s="370"/>
      <c r="JD655" s="370"/>
      <c r="JE655" s="370"/>
      <c r="JF655" s="370"/>
      <c r="JG655" s="370"/>
      <c r="JH655" s="370"/>
      <c r="JI655" s="370"/>
      <c r="JJ655" s="370"/>
      <c r="JK655" s="370"/>
      <c r="JL655" s="370"/>
      <c r="JM655" s="370"/>
      <c r="JN655" s="370"/>
      <c r="JO655" s="370"/>
      <c r="JP655" s="370"/>
      <c r="JQ655" s="370"/>
      <c r="JR655" s="370"/>
      <c r="JS655" s="370"/>
      <c r="JT655" s="370"/>
      <c r="JU655" s="370"/>
      <c r="JV655" s="370"/>
      <c r="JW655" s="370"/>
      <c r="JX655" s="370"/>
      <c r="JY655" s="370"/>
      <c r="JZ655" s="370"/>
      <c r="KA655" s="370"/>
      <c r="KB655" s="370"/>
      <c r="KC655" s="370"/>
      <c r="KD655" s="370"/>
      <c r="KE655" s="370"/>
      <c r="KF655" s="370"/>
      <c r="KG655" s="370"/>
      <c r="KH655" s="370"/>
      <c r="KI655" s="370"/>
      <c r="KJ655" s="370"/>
      <c r="KK655" s="370"/>
      <c r="KL655" s="370"/>
      <c r="KM655" s="370"/>
      <c r="KN655" s="370"/>
      <c r="KO655" s="370"/>
      <c r="KP655" s="370"/>
      <c r="KQ655" s="370"/>
      <c r="KR655" s="370"/>
      <c r="KS655" s="370"/>
      <c r="KT655" s="370"/>
      <c r="KU655" s="370"/>
      <c r="KV655" s="370"/>
      <c r="KW655" s="370"/>
      <c r="KX655" s="370"/>
      <c r="KY655" s="370"/>
      <c r="KZ655" s="370"/>
      <c r="LA655" s="370"/>
      <c r="LB655" s="370"/>
      <c r="LC655" s="370"/>
      <c r="LD655" s="370"/>
      <c r="LE655" s="370"/>
      <c r="LF655" s="370"/>
      <c r="LG655" s="370"/>
      <c r="LH655" s="370"/>
      <c r="LI655" s="370"/>
      <c r="LJ655" s="370"/>
      <c r="LK655" s="370"/>
      <c r="LL655" s="370"/>
      <c r="LM655" s="370"/>
      <c r="LN655" s="370"/>
      <c r="LO655" s="370"/>
      <c r="LP655" s="370"/>
      <c r="LQ655" s="370"/>
      <c r="LR655" s="370"/>
      <c r="LS655" s="370"/>
      <c r="LT655" s="370"/>
      <c r="LU655" s="370"/>
      <c r="LV655" s="370"/>
      <c r="LW655" s="370"/>
      <c r="LX655" s="370"/>
      <c r="LY655" s="370"/>
      <c r="LZ655" s="370"/>
      <c r="MA655" s="370"/>
      <c r="MB655" s="370"/>
      <c r="MC655" s="370"/>
      <c r="MD655" s="370"/>
      <c r="ME655" s="370"/>
      <c r="MF655" s="370"/>
      <c r="MG655" s="370"/>
      <c r="MH655" s="370"/>
      <c r="MI655" s="370"/>
      <c r="MJ655" s="370"/>
      <c r="MK655" s="370"/>
      <c r="ML655" s="370"/>
      <c r="MM655" s="370"/>
      <c r="MN655" s="370"/>
      <c r="MO655" s="370"/>
      <c r="MP655" s="370"/>
      <c r="MQ655" s="370"/>
      <c r="MR655" s="370"/>
      <c r="MS655" s="370"/>
      <c r="MT655" s="370"/>
      <c r="MU655" s="370"/>
      <c r="MV655" s="370"/>
      <c r="MW655" s="370"/>
      <c r="MX655" s="370"/>
      <c r="MY655" s="370"/>
      <c r="MZ655" s="370"/>
      <c r="NA655" s="370"/>
      <c r="NB655" s="370"/>
      <c r="NC655" s="370"/>
      <c r="ND655" s="370"/>
      <c r="NE655" s="370"/>
      <c r="NF655" s="370"/>
      <c r="NG655" s="370"/>
      <c r="NH655" s="370"/>
      <c r="NI655" s="370"/>
      <c r="NJ655" s="370"/>
      <c r="NK655" s="370"/>
      <c r="NL655" s="370"/>
      <c r="NM655" s="370"/>
      <c r="NN655" s="370"/>
      <c r="NO655" s="370"/>
      <c r="NP655" s="370"/>
      <c r="NQ655" s="370"/>
      <c r="NR655" s="370"/>
      <c r="NS655" s="370"/>
      <c r="NT655" s="370"/>
      <c r="NU655" s="370"/>
      <c r="NV655" s="370"/>
      <c r="NW655" s="370"/>
      <c r="NX655" s="370"/>
      <c r="NY655" s="370"/>
      <c r="NZ655" s="370"/>
      <c r="OA655" s="370"/>
      <c r="OB655" s="370"/>
      <c r="OC655" s="370"/>
      <c r="OD655" s="370"/>
      <c r="OE655" s="370"/>
      <c r="OF655" s="370"/>
      <c r="OG655" s="370"/>
      <c r="OH655" s="370"/>
      <c r="OI655" s="370"/>
      <c r="OJ655" s="370"/>
      <c r="OK655" s="370"/>
      <c r="OL655" s="370"/>
      <c r="OM655" s="370"/>
      <c r="ON655" s="370"/>
      <c r="OO655" s="370"/>
      <c r="OP655" s="370"/>
      <c r="OQ655" s="370"/>
      <c r="OR655" s="370"/>
      <c r="OS655" s="370"/>
      <c r="OT655" s="370"/>
      <c r="OU655" s="370"/>
      <c r="OV655" s="370"/>
      <c r="OW655" s="370"/>
      <c r="OX655" s="370"/>
      <c r="OY655" s="370"/>
      <c r="OZ655" s="370"/>
      <c r="PA655" s="370"/>
      <c r="PB655" s="370"/>
      <c r="PC655" s="370"/>
      <c r="PD655" s="370"/>
      <c r="PE655" s="370"/>
      <c r="PF655" s="370"/>
      <c r="PG655" s="370"/>
      <c r="PH655" s="370"/>
      <c r="PI655" s="370"/>
      <c r="PJ655" s="370"/>
      <c r="PK655" s="370"/>
      <c r="PL655" s="370"/>
      <c r="PM655" s="370"/>
      <c r="PN655" s="370"/>
      <c r="PO655" s="370"/>
      <c r="PP655" s="370"/>
      <c r="PQ655" s="370"/>
      <c r="PR655" s="370"/>
      <c r="PS655" s="370"/>
      <c r="PT655" s="370"/>
      <c r="PU655" s="370"/>
      <c r="PV655" s="370"/>
      <c r="PW655" s="370"/>
      <c r="PX655" s="370"/>
      <c r="PY655" s="370"/>
      <c r="PZ655" s="370"/>
      <c r="QA655" s="370"/>
      <c r="QB655" s="370"/>
      <c r="QC655" s="370"/>
      <c r="QD655" s="370"/>
      <c r="QE655" s="370"/>
      <c r="QF655" s="370"/>
      <c r="QG655" s="370"/>
      <c r="QH655" s="370"/>
      <c r="QI655" s="370"/>
      <c r="QJ655" s="370"/>
      <c r="QK655" s="370"/>
      <c r="QL655" s="370"/>
      <c r="QM655" s="370"/>
      <c r="QN655" s="370"/>
      <c r="QO655" s="370"/>
      <c r="QP655" s="370"/>
      <c r="QQ655" s="370"/>
      <c r="QR655" s="370"/>
      <c r="QS655" s="370"/>
      <c r="QT655" s="370"/>
      <c r="QU655" s="370"/>
      <c r="QV655" s="370"/>
      <c r="QW655" s="370"/>
      <c r="QX655" s="370"/>
      <c r="QY655" s="370"/>
      <c r="QZ655" s="370"/>
      <c r="RA655" s="370"/>
      <c r="RB655" s="370"/>
      <c r="RC655" s="370"/>
      <c r="RD655" s="370"/>
      <c r="RE655" s="370"/>
      <c r="RF655" s="370"/>
      <c r="RG655" s="370"/>
      <c r="RH655" s="370"/>
      <c r="RI655" s="370"/>
      <c r="RJ655" s="370"/>
      <c r="RK655" s="370"/>
      <c r="RL655" s="370"/>
      <c r="RM655" s="370"/>
      <c r="RN655" s="370"/>
      <c r="RO655" s="370"/>
      <c r="RP655" s="370"/>
      <c r="RQ655" s="370"/>
      <c r="RR655" s="370"/>
      <c r="RS655" s="370"/>
      <c r="RT655" s="370"/>
      <c r="RU655" s="370"/>
      <c r="RV655" s="370"/>
      <c r="RW655" s="370"/>
      <c r="RX655" s="370"/>
      <c r="RY655" s="370"/>
      <c r="RZ655" s="370"/>
      <c r="SA655" s="370"/>
      <c r="SB655" s="370"/>
      <c r="SC655" s="370"/>
      <c r="SD655" s="370"/>
      <c r="SE655" s="370"/>
      <c r="SF655" s="370"/>
      <c r="SG655" s="370"/>
      <c r="SH655" s="370"/>
      <c r="SI655" s="370"/>
      <c r="SJ655" s="370"/>
      <c r="SK655" s="370"/>
      <c r="SL655" s="370"/>
      <c r="SM655" s="370"/>
      <c r="SN655" s="370"/>
      <c r="SO655" s="370"/>
      <c r="SP655" s="370"/>
      <c r="SQ655" s="370"/>
      <c r="SR655" s="370"/>
      <c r="SS655" s="370"/>
      <c r="ST655" s="370"/>
      <c r="SU655" s="370"/>
      <c r="SV655" s="370"/>
      <c r="SW655" s="370"/>
      <c r="SX655" s="370"/>
      <c r="SY655" s="370"/>
      <c r="SZ655" s="370"/>
      <c r="TA655" s="370"/>
      <c r="TB655" s="370"/>
      <c r="TC655" s="370"/>
      <c r="TD655" s="370"/>
      <c r="TE655" s="370"/>
      <c r="TF655" s="370"/>
      <c r="TG655" s="370"/>
      <c r="TH655" s="370"/>
      <c r="TI655" s="370"/>
      <c r="TJ655" s="370"/>
      <c r="TK655" s="370"/>
      <c r="TL655" s="370"/>
      <c r="TM655" s="370"/>
      <c r="TN655" s="370"/>
      <c r="TO655" s="370"/>
      <c r="TP655" s="370"/>
      <c r="TQ655" s="370"/>
      <c r="TR655" s="370"/>
      <c r="TS655" s="370"/>
      <c r="TT655" s="370"/>
      <c r="TU655" s="370"/>
      <c r="TV655" s="370"/>
      <c r="TW655" s="370"/>
      <c r="TX655" s="370"/>
      <c r="TY655" s="370"/>
      <c r="TZ655" s="370"/>
      <c r="UA655" s="370"/>
      <c r="UB655" s="370"/>
      <c r="UC655" s="370"/>
      <c r="UD655" s="370"/>
      <c r="UE655" s="370"/>
      <c r="UF655" s="370"/>
      <c r="UG655" s="370"/>
      <c r="UH655" s="370"/>
      <c r="UI655" s="370"/>
      <c r="UJ655" s="370"/>
      <c r="UK655" s="370"/>
      <c r="UL655" s="370"/>
      <c r="UM655" s="370"/>
      <c r="UN655" s="370"/>
      <c r="UO655" s="370"/>
      <c r="UP655" s="370"/>
      <c r="UQ655" s="370"/>
      <c r="UR655" s="370"/>
      <c r="US655" s="370"/>
      <c r="UT655" s="370"/>
      <c r="UU655" s="370"/>
      <c r="UV655" s="370"/>
      <c r="UW655" s="370"/>
      <c r="UX655" s="370"/>
      <c r="UY655" s="370"/>
      <c r="UZ655" s="370"/>
      <c r="VA655" s="370"/>
      <c r="VB655" s="370"/>
      <c r="VC655" s="370"/>
      <c r="VD655" s="370"/>
      <c r="VE655" s="370"/>
      <c r="VF655" s="370"/>
      <c r="VG655" s="370"/>
      <c r="VH655" s="370"/>
      <c r="VI655" s="370"/>
      <c r="VJ655" s="370"/>
      <c r="VK655" s="370"/>
      <c r="VL655" s="370"/>
      <c r="VM655" s="370"/>
      <c r="VN655" s="370"/>
      <c r="VO655" s="370"/>
      <c r="VP655" s="370"/>
      <c r="VQ655" s="370"/>
      <c r="VR655" s="370"/>
      <c r="VS655" s="370"/>
      <c r="VT655" s="370"/>
      <c r="VU655" s="370"/>
      <c r="VV655" s="370"/>
      <c r="VW655" s="370"/>
      <c r="VX655" s="370"/>
      <c r="VY655" s="370"/>
      <c r="VZ655" s="370"/>
      <c r="WA655" s="370"/>
      <c r="WB655" s="370"/>
      <c r="WC655" s="370"/>
      <c r="WD655" s="370"/>
      <c r="WE655" s="370"/>
      <c r="WF655" s="370"/>
      <c r="WG655" s="370"/>
      <c r="WH655" s="370"/>
      <c r="WI655" s="370"/>
      <c r="WJ655" s="370"/>
      <c r="WK655" s="370"/>
      <c r="WL655" s="370"/>
      <c r="WM655" s="370"/>
      <c r="WN655" s="370"/>
      <c r="WO655" s="370"/>
      <c r="WP655" s="370"/>
      <c r="WQ655" s="370"/>
      <c r="WR655" s="370"/>
      <c r="WS655" s="370"/>
      <c r="WT655" s="370"/>
      <c r="WU655" s="370"/>
      <c r="WV655" s="370"/>
      <c r="WW655" s="370"/>
      <c r="WX655" s="370"/>
      <c r="WY655" s="370"/>
      <c r="WZ655" s="370"/>
      <c r="XA655" s="370"/>
      <c r="XB655" s="370"/>
      <c r="XC655" s="370"/>
      <c r="XD655" s="370"/>
      <c r="XE655" s="370"/>
      <c r="XF655" s="370"/>
      <c r="XG655" s="370"/>
      <c r="XH655" s="370"/>
      <c r="XI655" s="370"/>
      <c r="XJ655" s="370"/>
      <c r="XK655" s="370"/>
      <c r="XL655" s="370"/>
      <c r="XM655" s="370"/>
      <c r="XN655" s="370"/>
      <c r="XO655" s="370"/>
      <c r="XP655" s="370"/>
      <c r="XQ655" s="370"/>
      <c r="XR655" s="370"/>
      <c r="XS655" s="370"/>
      <c r="XT655" s="370"/>
      <c r="XU655" s="370"/>
      <c r="XV655" s="370"/>
      <c r="XW655" s="370"/>
      <c r="XX655" s="370"/>
      <c r="XY655" s="370"/>
      <c r="XZ655" s="370"/>
      <c r="YA655" s="370"/>
      <c r="YB655" s="370"/>
      <c r="YC655" s="370"/>
      <c r="YD655" s="370"/>
      <c r="YE655" s="370"/>
      <c r="YF655" s="370"/>
      <c r="YG655" s="370"/>
      <c r="YH655" s="370"/>
      <c r="YI655" s="370"/>
      <c r="YJ655" s="370"/>
      <c r="YK655" s="370"/>
      <c r="YL655" s="370"/>
      <c r="YM655" s="370"/>
      <c r="YN655" s="370"/>
      <c r="YO655" s="370"/>
      <c r="YP655" s="370"/>
      <c r="YQ655" s="370"/>
      <c r="YR655" s="370"/>
      <c r="YS655" s="370"/>
      <c r="YT655" s="370"/>
      <c r="YU655" s="370"/>
      <c r="YV655" s="370"/>
      <c r="YW655" s="370"/>
      <c r="YX655" s="370"/>
      <c r="YY655" s="370"/>
      <c r="YZ655" s="370"/>
      <c r="ZA655" s="370"/>
      <c r="ZB655" s="370"/>
      <c r="ZC655" s="370"/>
      <c r="ZD655" s="370"/>
      <c r="ZE655" s="370"/>
      <c r="ZF655" s="370"/>
      <c r="ZG655" s="370"/>
      <c r="ZH655" s="370"/>
      <c r="ZI655" s="370"/>
      <c r="ZJ655" s="370"/>
      <c r="ZK655" s="370"/>
      <c r="ZL655" s="370"/>
      <c r="ZM655" s="370"/>
      <c r="ZN655" s="370"/>
      <c r="ZO655" s="370"/>
      <c r="ZP655" s="370"/>
      <c r="ZQ655" s="370"/>
      <c r="ZR655" s="370"/>
      <c r="ZS655" s="370"/>
      <c r="ZT655" s="370"/>
      <c r="ZU655" s="370"/>
      <c r="ZV655" s="370"/>
      <c r="ZW655" s="370"/>
      <c r="ZX655" s="370"/>
      <c r="ZY655" s="370"/>
      <c r="ZZ655" s="370"/>
      <c r="AAA655" s="370"/>
      <c r="AAB655" s="370"/>
      <c r="AAC655" s="370"/>
      <c r="AAD655" s="370"/>
      <c r="AAE655" s="370"/>
      <c r="AAF655" s="370"/>
      <c r="AAG655" s="370"/>
      <c r="AAH655" s="370"/>
      <c r="AAI655" s="370"/>
      <c r="AAJ655" s="370"/>
      <c r="AAK655" s="370"/>
      <c r="AAL655" s="370"/>
      <c r="AAM655" s="370"/>
      <c r="AAN655" s="370"/>
      <c r="AAO655" s="370"/>
      <c r="AAP655" s="370"/>
      <c r="AAQ655" s="370"/>
      <c r="AAR655" s="370"/>
      <c r="AAS655" s="370"/>
      <c r="AAT655" s="370"/>
      <c r="AAU655" s="370"/>
      <c r="AAV655" s="370"/>
      <c r="AAW655" s="370"/>
      <c r="AAX655" s="370"/>
      <c r="AAY655" s="370"/>
      <c r="AAZ655" s="370"/>
      <c r="ABA655" s="370"/>
      <c r="ABB655" s="370"/>
      <c r="ABC655" s="370"/>
      <c r="ABD655" s="370"/>
      <c r="ABE655" s="370"/>
      <c r="ABF655" s="370"/>
      <c r="ABG655" s="370"/>
      <c r="ABH655" s="370"/>
      <c r="ABI655" s="370"/>
      <c r="ABJ655" s="370"/>
      <c r="ABK655" s="370"/>
      <c r="ABL655" s="370"/>
      <c r="ABM655" s="370"/>
      <c r="ABN655" s="370"/>
      <c r="ABO655" s="370"/>
      <c r="ABP655" s="370"/>
      <c r="ABQ655" s="370"/>
      <c r="ABR655" s="370"/>
      <c r="ABS655" s="370"/>
      <c r="ABT655" s="370"/>
      <c r="ABU655" s="370"/>
      <c r="ABV655" s="370"/>
      <c r="ABW655" s="370"/>
      <c r="ABX655" s="370"/>
      <c r="ABY655" s="370"/>
      <c r="ABZ655" s="370"/>
      <c r="ACA655" s="370"/>
      <c r="ACB655" s="370"/>
      <c r="ACC655" s="370"/>
      <c r="ACD655" s="370"/>
      <c r="ACE655" s="370"/>
      <c r="ACF655" s="370"/>
      <c r="ACG655" s="370"/>
      <c r="ACH655" s="370"/>
      <c r="ACI655" s="370"/>
      <c r="ACJ655" s="370"/>
      <c r="ACK655" s="370"/>
      <c r="ACL655" s="370"/>
      <c r="ACM655" s="370"/>
      <c r="ACN655" s="370"/>
      <c r="ACO655" s="370"/>
      <c r="ACP655" s="370"/>
      <c r="ACQ655" s="370"/>
      <c r="ACR655" s="370"/>
      <c r="ACS655" s="370"/>
      <c r="ACT655" s="370"/>
      <c r="ACU655" s="370"/>
      <c r="ACV655" s="370"/>
      <c r="ACW655" s="370"/>
      <c r="ACX655" s="370"/>
      <c r="ACY655" s="370"/>
      <c r="ACZ655" s="370"/>
      <c r="ADA655" s="370"/>
      <c r="ADB655" s="370"/>
      <c r="ADC655" s="370"/>
      <c r="ADD655" s="370"/>
      <c r="ADE655" s="370"/>
      <c r="ADF655" s="370"/>
      <c r="ADG655" s="370"/>
      <c r="ADH655" s="370"/>
      <c r="ADI655" s="370"/>
      <c r="ADJ655" s="370"/>
      <c r="ADK655" s="370"/>
      <c r="ADL655" s="370"/>
      <c r="ADM655" s="370"/>
      <c r="ADN655" s="370"/>
      <c r="ADO655" s="370"/>
      <c r="ADP655" s="370"/>
      <c r="ADQ655" s="370"/>
      <c r="ADR655" s="370"/>
      <c r="ADS655" s="370"/>
      <c r="ADT655" s="370"/>
      <c r="ADU655" s="370"/>
      <c r="ADV655" s="370"/>
      <c r="ADW655" s="370"/>
      <c r="ADX655" s="370"/>
      <c r="ADY655" s="370"/>
      <c r="ADZ655" s="370"/>
      <c r="AEA655" s="370"/>
      <c r="AEB655" s="370"/>
      <c r="AEC655" s="370"/>
      <c r="AED655" s="370"/>
      <c r="AEE655" s="370"/>
      <c r="AEF655" s="370"/>
      <c r="AEG655" s="370"/>
      <c r="AEH655" s="370"/>
      <c r="AEI655" s="370"/>
      <c r="AEJ655" s="370"/>
      <c r="AEK655" s="370"/>
      <c r="AEL655" s="370"/>
      <c r="AEM655" s="370"/>
      <c r="AEN655" s="370"/>
      <c r="AEO655" s="370"/>
      <c r="AEP655" s="370"/>
      <c r="AEQ655" s="370"/>
      <c r="AER655" s="370"/>
      <c r="AES655" s="370"/>
      <c r="AET655" s="370"/>
      <c r="AEU655" s="370"/>
      <c r="AEV655" s="370"/>
      <c r="AEW655" s="370"/>
      <c r="AEX655" s="370"/>
      <c r="AEY655" s="370"/>
      <c r="AEZ655" s="370"/>
      <c r="AFA655" s="370"/>
      <c r="AFB655" s="370"/>
      <c r="AFC655" s="370"/>
      <c r="AFD655" s="370"/>
      <c r="AFE655" s="370"/>
      <c r="AFF655" s="370"/>
      <c r="AFG655" s="370"/>
      <c r="AFH655" s="370"/>
      <c r="AFI655" s="370"/>
      <c r="AFJ655" s="370"/>
      <c r="AFK655" s="370"/>
      <c r="AFL655" s="370"/>
      <c r="AFM655" s="370"/>
      <c r="AFN655" s="370"/>
      <c r="AFO655" s="370"/>
      <c r="AFP655" s="370"/>
      <c r="AFQ655" s="370"/>
      <c r="AFR655" s="370"/>
      <c r="AFS655" s="370"/>
      <c r="AFT655" s="370"/>
      <c r="AFU655" s="370"/>
      <c r="AFV655" s="370"/>
      <c r="AFW655" s="370"/>
      <c r="AFX655" s="370"/>
      <c r="AFY655" s="370"/>
      <c r="AFZ655" s="370"/>
      <c r="AGA655" s="370"/>
      <c r="AGB655" s="370"/>
      <c r="AGC655" s="370"/>
      <c r="AGD655" s="370"/>
      <c r="AGE655" s="370"/>
      <c r="AGF655" s="370"/>
      <c r="AGG655" s="370"/>
      <c r="AGH655" s="370"/>
      <c r="AGI655" s="370"/>
      <c r="AGJ655" s="370"/>
      <c r="AGK655" s="370"/>
      <c r="AGL655" s="370"/>
      <c r="AGM655" s="370"/>
      <c r="AGN655" s="370"/>
      <c r="AGO655" s="370"/>
      <c r="AGP655" s="370"/>
      <c r="AGQ655" s="370"/>
      <c r="AGR655" s="370"/>
      <c r="AGS655" s="370"/>
      <c r="AGT655" s="370"/>
      <c r="AGU655" s="370"/>
      <c r="AGV655" s="370"/>
      <c r="AGW655" s="370"/>
      <c r="AGX655" s="370"/>
      <c r="AGY655" s="370"/>
      <c r="AGZ655" s="370"/>
      <c r="AHA655" s="370"/>
      <c r="AHB655" s="370"/>
      <c r="AHC655" s="370"/>
      <c r="AHD655" s="370"/>
      <c r="AHE655" s="370"/>
      <c r="AHF655" s="370"/>
      <c r="AHG655" s="370"/>
      <c r="AHH655" s="370"/>
      <c r="AHI655" s="370"/>
      <c r="AHJ655" s="370"/>
      <c r="AHK655" s="370"/>
      <c r="AHL655" s="370"/>
      <c r="AHM655" s="370"/>
      <c r="AHN655" s="370"/>
      <c r="AHO655" s="370"/>
      <c r="AHP655" s="370"/>
      <c r="AHQ655" s="370"/>
      <c r="AHR655" s="370"/>
      <c r="AHS655" s="370"/>
      <c r="AHT655" s="370"/>
      <c r="AHU655" s="370"/>
      <c r="AHV655" s="370"/>
      <c r="AHW655" s="370"/>
      <c r="AHX655" s="370"/>
      <c r="AHY655" s="370"/>
      <c r="AHZ655" s="370"/>
      <c r="AIA655" s="370"/>
      <c r="AIB655" s="370"/>
      <c r="AIC655" s="370"/>
      <c r="AID655" s="370"/>
      <c r="AIE655" s="370"/>
      <c r="AIF655" s="370"/>
      <c r="AIG655" s="370"/>
      <c r="AIH655" s="370"/>
      <c r="AII655" s="370"/>
      <c r="AIJ655" s="370"/>
      <c r="AIK655" s="370"/>
      <c r="AIL655" s="370"/>
      <c r="AIM655" s="370"/>
      <c r="AIN655" s="370"/>
      <c r="AIO655" s="370"/>
      <c r="AIP655" s="370"/>
      <c r="AIQ655" s="370"/>
      <c r="AIR655" s="370"/>
      <c r="AIS655" s="370"/>
      <c r="AIT655" s="370"/>
      <c r="AIU655" s="370"/>
      <c r="AIV655" s="370"/>
      <c r="AIW655" s="370"/>
      <c r="AIX655" s="370"/>
      <c r="AIY655" s="370"/>
      <c r="AIZ655" s="370"/>
      <c r="AJA655" s="370"/>
      <c r="AJB655" s="370"/>
      <c r="AJC655" s="370"/>
      <c r="AJD655" s="370"/>
      <c r="AJE655" s="370"/>
      <c r="AJF655" s="370"/>
      <c r="AJG655" s="370"/>
      <c r="AJH655" s="370"/>
      <c r="AJI655" s="370"/>
      <c r="AJJ655" s="370"/>
      <c r="AJK655" s="370"/>
      <c r="AJL655" s="370"/>
      <c r="AJM655" s="370"/>
      <c r="AJN655" s="370"/>
      <c r="AJO655" s="370"/>
      <c r="AJP655" s="370"/>
      <c r="AJQ655" s="370"/>
      <c r="AJR655" s="370"/>
      <c r="AJS655" s="370"/>
      <c r="AJT655" s="370"/>
      <c r="AJU655" s="370"/>
      <c r="AJV655" s="370"/>
      <c r="AJW655" s="370"/>
      <c r="AJX655" s="370"/>
      <c r="AJY655" s="370"/>
      <c r="AJZ655" s="370"/>
      <c r="AKA655" s="370"/>
      <c r="AKB655" s="370"/>
      <c r="AKC655" s="370"/>
      <c r="AKD655" s="370"/>
      <c r="AKE655" s="370"/>
      <c r="AKF655" s="370"/>
      <c r="AKG655" s="370"/>
      <c r="AKH655" s="370"/>
      <c r="AKI655" s="370"/>
      <c r="AKJ655" s="370"/>
      <c r="AKK655" s="370"/>
      <c r="AKL655" s="370"/>
      <c r="AKM655" s="370"/>
      <c r="AKN655" s="370"/>
      <c r="AKO655" s="370"/>
      <c r="AKP655" s="370"/>
      <c r="AKQ655" s="370"/>
      <c r="AKR655" s="370"/>
      <c r="AKS655" s="370"/>
      <c r="AKT655" s="370"/>
      <c r="AKU655" s="370"/>
      <c r="AKV655" s="370"/>
      <c r="AKW655" s="370"/>
      <c r="AKX655" s="370"/>
      <c r="AKY655" s="370"/>
      <c r="AKZ655" s="370"/>
      <c r="ALA655" s="370"/>
      <c r="ALB655" s="370"/>
      <c r="ALC655" s="370"/>
      <c r="ALD655" s="370"/>
      <c r="ALE655" s="370"/>
      <c r="ALF655" s="370"/>
      <c r="ALG655" s="370"/>
      <c r="ALH655" s="370"/>
      <c r="ALI655" s="370"/>
      <c r="ALJ655" s="370"/>
      <c r="ALK655" s="370"/>
      <c r="ALL655" s="370"/>
      <c r="ALM655" s="370"/>
      <c r="ALN655" s="370"/>
      <c r="ALO655" s="370"/>
      <c r="ALP655" s="370"/>
      <c r="ALQ655" s="370"/>
      <c r="ALR655" s="370"/>
      <c r="ALS655" s="370"/>
      <c r="ALT655" s="370"/>
      <c r="ALU655" s="370"/>
      <c r="ALV655" s="370"/>
      <c r="ALW655" s="370"/>
      <c r="ALX655" s="370"/>
      <c r="ALY655" s="370"/>
      <c r="ALZ655" s="370"/>
      <c r="AMA655" s="370"/>
      <c r="AMB655" s="370"/>
      <c r="AMC655" s="370"/>
      <c r="AMD655" s="370"/>
      <c r="AME655" s="370"/>
      <c r="AMF655" s="370"/>
      <c r="AMG655" s="370"/>
      <c r="AMH655" s="370"/>
      <c r="AMI655" s="370"/>
      <c r="AMJ655" s="370"/>
      <c r="AMK655" s="370"/>
      <c r="AML655" s="370"/>
      <c r="AMM655" s="370"/>
      <c r="AMN655" s="370"/>
      <c r="AMO655" s="370"/>
      <c r="AMP655" s="370"/>
      <c r="AMQ655" s="370"/>
      <c r="AMR655" s="370"/>
      <c r="AMS655" s="370"/>
      <c r="AMT655" s="370"/>
      <c r="AMU655" s="370"/>
      <c r="AMV655" s="370"/>
      <c r="AMW655" s="370"/>
      <c r="AMX655" s="370"/>
      <c r="AMY655" s="370"/>
      <c r="AMZ655" s="370"/>
      <c r="ANA655" s="370"/>
      <c r="ANB655" s="370"/>
      <c r="ANC655" s="370"/>
      <c r="AND655" s="370"/>
      <c r="ANE655" s="370"/>
      <c r="ANF655" s="370"/>
      <c r="ANG655" s="370"/>
      <c r="ANH655" s="370"/>
      <c r="ANI655" s="370"/>
      <c r="ANJ655" s="370"/>
      <c r="ANK655" s="370"/>
      <c r="ANL655" s="370"/>
      <c r="ANM655" s="370"/>
      <c r="ANN655" s="370"/>
      <c r="ANO655" s="370"/>
      <c r="ANP655" s="370"/>
      <c r="ANQ655" s="370"/>
      <c r="ANR655" s="370"/>
      <c r="ANS655" s="370"/>
      <c r="ANT655" s="370"/>
      <c r="ANU655" s="370"/>
      <c r="ANV655" s="370"/>
      <c r="ANW655" s="370"/>
      <c r="ANX655" s="370"/>
      <c r="ANY655" s="370"/>
      <c r="ANZ655" s="370"/>
      <c r="AOA655" s="370"/>
      <c r="AOB655" s="370"/>
      <c r="AOC655" s="370"/>
      <c r="AOD655" s="370"/>
      <c r="AOE655" s="370"/>
      <c r="AOF655" s="370"/>
      <c r="AOG655" s="370"/>
      <c r="AOH655" s="370"/>
      <c r="AOI655" s="370"/>
      <c r="AOJ655" s="370"/>
      <c r="AOK655" s="370"/>
      <c r="AOL655" s="370"/>
      <c r="AOM655" s="370"/>
      <c r="AON655" s="370"/>
      <c r="AOO655" s="370"/>
      <c r="AOP655" s="370"/>
      <c r="AOQ655" s="370"/>
      <c r="AOR655" s="370"/>
      <c r="AOS655" s="370"/>
      <c r="AOT655" s="370"/>
      <c r="AOU655" s="370"/>
      <c r="AOV655" s="370"/>
      <c r="AOW655" s="370"/>
      <c r="AOX655" s="370"/>
      <c r="AOY655" s="370"/>
      <c r="AOZ655" s="370"/>
      <c r="APA655" s="370"/>
      <c r="APB655" s="370"/>
      <c r="APC655" s="370"/>
      <c r="APD655" s="370"/>
      <c r="APE655" s="370"/>
      <c r="APF655" s="370"/>
      <c r="APG655" s="370"/>
      <c r="APH655" s="370"/>
      <c r="API655" s="370"/>
      <c r="APJ655" s="370"/>
      <c r="APK655" s="370"/>
      <c r="APL655" s="370"/>
      <c r="APM655" s="370"/>
      <c r="APN655" s="370"/>
      <c r="APO655" s="370"/>
      <c r="APP655" s="370"/>
      <c r="APQ655" s="370"/>
      <c r="APR655" s="370"/>
      <c r="APS655" s="370"/>
      <c r="APT655" s="370"/>
      <c r="APU655" s="370"/>
      <c r="APV655" s="370"/>
      <c r="APW655" s="370"/>
      <c r="APX655" s="370"/>
      <c r="APY655" s="370"/>
      <c r="APZ655" s="370"/>
      <c r="AQA655" s="370"/>
      <c r="AQB655" s="370"/>
      <c r="AQC655" s="370"/>
      <c r="AQD655" s="370"/>
      <c r="AQE655" s="370"/>
      <c r="AQF655" s="370"/>
      <c r="AQG655" s="370"/>
      <c r="AQH655" s="370"/>
      <c r="AQI655" s="370"/>
      <c r="AQJ655" s="370"/>
      <c r="AQK655" s="370"/>
      <c r="AQL655" s="370"/>
      <c r="AQM655" s="370"/>
      <c r="AQN655" s="370"/>
      <c r="AQO655" s="370"/>
      <c r="AQP655" s="370"/>
      <c r="AQQ655" s="370"/>
      <c r="AQR655" s="370"/>
      <c r="AQS655" s="370"/>
      <c r="AQT655" s="370"/>
      <c r="AQU655" s="370"/>
      <c r="AQV655" s="370"/>
      <c r="AQW655" s="370"/>
      <c r="AQX655" s="370"/>
      <c r="AQY655" s="370"/>
      <c r="AQZ655" s="370"/>
      <c r="ARA655" s="370"/>
      <c r="ARB655" s="370"/>
      <c r="ARC655" s="370"/>
      <c r="ARD655" s="370"/>
      <c r="ARE655" s="370"/>
      <c r="ARF655" s="370"/>
      <c r="ARG655" s="370"/>
      <c r="ARH655" s="370"/>
      <c r="ARI655" s="370"/>
      <c r="ARJ655" s="370"/>
      <c r="ARK655" s="370"/>
      <c r="ARL655" s="370"/>
      <c r="ARM655" s="370"/>
      <c r="ARN655" s="370"/>
      <c r="ARO655" s="370"/>
      <c r="ARP655" s="370"/>
      <c r="ARQ655" s="370"/>
      <c r="ARR655" s="370"/>
      <c r="ARS655" s="370"/>
      <c r="ART655" s="370"/>
      <c r="ARU655" s="370"/>
      <c r="ARV655" s="370"/>
      <c r="ARW655" s="370"/>
      <c r="ARX655" s="370"/>
      <c r="ARY655" s="370"/>
      <c r="ARZ655" s="370"/>
      <c r="ASA655" s="370"/>
      <c r="ASB655" s="370"/>
      <c r="ASC655" s="370"/>
      <c r="ASD655" s="370"/>
      <c r="ASE655" s="370"/>
      <c r="ASF655" s="370"/>
      <c r="ASG655" s="370"/>
      <c r="ASH655" s="370"/>
      <c r="ASI655" s="370"/>
      <c r="ASJ655" s="370"/>
      <c r="ASK655" s="370"/>
      <c r="ASL655" s="370"/>
      <c r="ASM655" s="370"/>
      <c r="ASN655" s="370"/>
      <c r="ASO655" s="370"/>
      <c r="ASP655" s="370"/>
      <c r="ASQ655" s="370"/>
      <c r="ASR655" s="370"/>
      <c r="ASS655" s="370"/>
      <c r="AST655" s="370"/>
      <c r="ASU655" s="370"/>
      <c r="ASV655" s="370"/>
      <c r="ASW655" s="370"/>
      <c r="ASX655" s="370"/>
      <c r="ASY655" s="370"/>
      <c r="ASZ655" s="370"/>
      <c r="ATA655" s="370"/>
      <c r="ATB655" s="370"/>
      <c r="ATC655" s="370"/>
      <c r="ATD655" s="370"/>
      <c r="ATE655" s="370"/>
      <c r="ATF655" s="370"/>
      <c r="ATG655" s="370"/>
      <c r="ATH655" s="370"/>
      <c r="ATI655" s="370"/>
      <c r="ATJ655" s="370"/>
      <c r="ATK655" s="370"/>
      <c r="ATL655" s="370"/>
      <c r="ATM655" s="370"/>
      <c r="ATN655" s="370"/>
      <c r="ATO655" s="370"/>
      <c r="ATP655" s="370"/>
      <c r="ATQ655" s="370"/>
      <c r="ATR655" s="370"/>
      <c r="ATS655" s="370"/>
      <c r="ATT655" s="370"/>
      <c r="ATU655" s="370"/>
      <c r="ATV655" s="370"/>
      <c r="ATW655" s="370"/>
      <c r="ATX655" s="370"/>
      <c r="ATY655" s="370"/>
      <c r="ATZ655" s="370"/>
      <c r="AUA655" s="370"/>
      <c r="AUB655" s="370"/>
      <c r="AUC655" s="370"/>
      <c r="AUD655" s="370"/>
      <c r="AUE655" s="370"/>
      <c r="AUF655" s="370"/>
      <c r="AUG655" s="370"/>
      <c r="AUH655" s="370"/>
      <c r="AUI655" s="370"/>
      <c r="AUJ655" s="370"/>
      <c r="AUK655" s="370"/>
      <c r="AUL655" s="370"/>
      <c r="AUM655" s="370"/>
      <c r="AUN655" s="370"/>
      <c r="AUO655" s="370"/>
      <c r="AUP655" s="370"/>
      <c r="AUQ655" s="370"/>
      <c r="AUR655" s="370"/>
      <c r="AUS655" s="370"/>
      <c r="AUT655" s="370"/>
      <c r="AUU655" s="370"/>
      <c r="AUV655" s="370"/>
      <c r="AUW655" s="370"/>
      <c r="AUX655" s="370"/>
      <c r="AUY655" s="370"/>
      <c r="AUZ655" s="370"/>
      <c r="AVA655" s="370"/>
      <c r="AVB655" s="370"/>
      <c r="AVC655" s="370"/>
      <c r="AVD655" s="370"/>
      <c r="AVE655" s="370"/>
      <c r="AVF655" s="370"/>
      <c r="AVG655" s="370"/>
      <c r="AVH655" s="370"/>
      <c r="AVI655" s="370"/>
      <c r="AVJ655" s="370"/>
      <c r="AVK655" s="370"/>
      <c r="AVL655" s="370"/>
      <c r="AVM655" s="370"/>
      <c r="AVN655" s="370"/>
      <c r="AVO655" s="370"/>
      <c r="AVP655" s="370"/>
      <c r="AVQ655" s="370"/>
      <c r="AVR655" s="370"/>
      <c r="AVS655" s="370"/>
      <c r="AVT655" s="370"/>
      <c r="AVU655" s="370"/>
      <c r="AVV655" s="370"/>
      <c r="AVW655" s="370"/>
      <c r="AVX655" s="370"/>
      <c r="AVY655" s="370"/>
      <c r="AVZ655" s="370"/>
      <c r="AWA655" s="370"/>
      <c r="AWB655" s="370"/>
      <c r="AWC655" s="370"/>
      <c r="AWD655" s="370"/>
      <c r="AWE655" s="370"/>
      <c r="AWF655" s="370"/>
      <c r="AWG655" s="370"/>
      <c r="AWH655" s="370"/>
      <c r="AWI655" s="370"/>
      <c r="AWJ655" s="370"/>
      <c r="AWK655" s="370"/>
      <c r="AWL655" s="370"/>
      <c r="AWM655" s="370"/>
      <c r="AWN655" s="370"/>
      <c r="AWO655" s="370"/>
      <c r="AWP655" s="370"/>
      <c r="AWQ655" s="370"/>
      <c r="AWR655" s="370"/>
      <c r="AWS655" s="370"/>
      <c r="AWT655" s="370"/>
      <c r="AWU655" s="370"/>
      <c r="AWV655" s="370"/>
      <c r="AWW655" s="370"/>
      <c r="AWX655" s="370"/>
      <c r="AWY655" s="370"/>
      <c r="AWZ655" s="370"/>
      <c r="AXA655" s="370"/>
      <c r="AXB655" s="370"/>
      <c r="AXC655" s="370"/>
      <c r="AXD655" s="370"/>
      <c r="AXE655" s="370"/>
      <c r="AXF655" s="370"/>
      <c r="AXG655" s="370"/>
      <c r="AXH655" s="370"/>
      <c r="AXI655" s="370"/>
      <c r="AXJ655" s="370"/>
      <c r="AXK655" s="370"/>
      <c r="AXL655" s="370"/>
      <c r="AXM655" s="370"/>
      <c r="AXN655" s="370"/>
      <c r="AXO655" s="370"/>
      <c r="AXP655" s="370"/>
      <c r="AXQ655" s="370"/>
      <c r="AXR655" s="370"/>
      <c r="AXS655" s="370"/>
      <c r="AXT655" s="370"/>
      <c r="AXU655" s="370"/>
      <c r="AXV655" s="370"/>
      <c r="AXW655" s="370"/>
      <c r="AXX655" s="370"/>
      <c r="AXY655" s="370"/>
      <c r="AXZ655" s="370"/>
      <c r="AYA655" s="370"/>
      <c r="AYB655" s="370"/>
      <c r="AYC655" s="370"/>
      <c r="AYD655" s="370"/>
      <c r="AYE655" s="370"/>
      <c r="AYF655" s="370"/>
      <c r="AYG655" s="370"/>
      <c r="AYH655" s="370"/>
      <c r="AYI655" s="370"/>
      <c r="AYJ655" s="370"/>
      <c r="AYK655" s="370"/>
      <c r="AYL655" s="370"/>
      <c r="AYM655" s="370"/>
      <c r="AYN655" s="370"/>
      <c r="AYO655" s="370"/>
      <c r="AYP655" s="370"/>
      <c r="AYQ655" s="370"/>
      <c r="AYR655" s="370"/>
      <c r="AYS655" s="370"/>
      <c r="AYT655" s="370"/>
      <c r="AYU655" s="370"/>
      <c r="AYV655" s="370"/>
      <c r="AYW655" s="370"/>
      <c r="AYX655" s="370"/>
      <c r="AYY655" s="370"/>
      <c r="AYZ655" s="370"/>
      <c r="AZA655" s="370"/>
      <c r="AZB655" s="370"/>
      <c r="AZC655" s="370"/>
      <c r="AZD655" s="370"/>
      <c r="AZE655" s="370"/>
      <c r="AZF655" s="370"/>
      <c r="AZG655" s="370"/>
      <c r="AZH655" s="370"/>
      <c r="AZI655" s="370"/>
      <c r="AZJ655" s="370"/>
      <c r="AZK655" s="370"/>
      <c r="AZL655" s="370"/>
      <c r="AZM655" s="370"/>
      <c r="AZN655" s="370"/>
      <c r="AZO655" s="370"/>
      <c r="AZP655" s="370"/>
      <c r="AZQ655" s="370"/>
      <c r="AZR655" s="370"/>
      <c r="AZS655" s="370"/>
      <c r="AZT655" s="370"/>
      <c r="AZU655" s="370"/>
      <c r="AZV655" s="370"/>
      <c r="AZW655" s="370"/>
      <c r="AZX655" s="370"/>
      <c r="AZY655" s="370"/>
      <c r="AZZ655" s="370"/>
      <c r="BAA655" s="370"/>
      <c r="BAB655" s="370"/>
      <c r="BAC655" s="370"/>
      <c r="BAD655" s="370"/>
      <c r="BAE655" s="370"/>
      <c r="BAF655" s="370"/>
      <c r="BAG655" s="370"/>
      <c r="BAH655" s="370"/>
      <c r="BAI655" s="370"/>
      <c r="BAJ655" s="370"/>
      <c r="BAK655" s="370"/>
      <c r="BAL655" s="370"/>
      <c r="BAM655" s="370"/>
      <c r="BAN655" s="370"/>
      <c r="BAO655" s="370"/>
      <c r="BAP655" s="370"/>
      <c r="BAQ655" s="370"/>
      <c r="BAR655" s="370"/>
      <c r="BAS655" s="370"/>
      <c r="BAT655" s="370"/>
      <c r="BAU655" s="370"/>
      <c r="BAV655" s="370"/>
      <c r="BAW655" s="370"/>
      <c r="BAX655" s="370"/>
      <c r="BAY655" s="370"/>
      <c r="BAZ655" s="370"/>
      <c r="BBA655" s="370"/>
      <c r="BBB655" s="370"/>
      <c r="BBC655" s="370"/>
      <c r="BBD655" s="370"/>
      <c r="BBE655" s="370"/>
      <c r="BBF655" s="370"/>
      <c r="BBG655" s="370"/>
      <c r="BBH655" s="370"/>
      <c r="BBI655" s="370"/>
      <c r="BBJ655" s="370"/>
      <c r="BBK655" s="370"/>
      <c r="BBL655" s="370"/>
      <c r="BBM655" s="370"/>
      <c r="BBN655" s="370"/>
      <c r="BBO655" s="370"/>
      <c r="BBP655" s="370"/>
      <c r="BBQ655" s="370"/>
      <c r="BBR655" s="370"/>
      <c r="BBS655" s="370"/>
      <c r="BBT655" s="370"/>
      <c r="BBU655" s="370"/>
      <c r="BBV655" s="370"/>
      <c r="BBW655" s="370"/>
      <c r="BBX655" s="370"/>
      <c r="BBY655" s="370"/>
      <c r="BBZ655" s="370"/>
      <c r="BCA655" s="370"/>
      <c r="BCB655" s="370"/>
      <c r="BCC655" s="370"/>
      <c r="BCD655" s="370"/>
      <c r="BCE655" s="370"/>
      <c r="BCF655" s="370"/>
      <c r="BCG655" s="370"/>
      <c r="BCH655" s="370"/>
      <c r="BCI655" s="370"/>
      <c r="BCJ655" s="370"/>
      <c r="BCK655" s="370"/>
      <c r="BCL655" s="370"/>
      <c r="BCM655" s="370"/>
      <c r="BCN655" s="370"/>
      <c r="BCO655" s="370"/>
      <c r="BCP655" s="370"/>
      <c r="BCQ655" s="370"/>
      <c r="BCR655" s="370"/>
      <c r="BCS655" s="370"/>
      <c r="BCT655" s="370"/>
      <c r="BCU655" s="370"/>
      <c r="BCV655" s="370"/>
      <c r="BCW655" s="370"/>
      <c r="BCX655" s="370"/>
      <c r="BCY655" s="370"/>
      <c r="BCZ655" s="370"/>
      <c r="BDA655" s="370"/>
      <c r="BDB655" s="370"/>
      <c r="BDC655" s="370"/>
      <c r="BDD655" s="370"/>
      <c r="BDE655" s="370"/>
      <c r="BDF655" s="370"/>
      <c r="BDG655" s="370"/>
      <c r="BDH655" s="370"/>
      <c r="BDI655" s="370"/>
      <c r="BDJ655" s="370"/>
      <c r="BDK655" s="370"/>
      <c r="BDL655" s="370"/>
      <c r="BDM655" s="370"/>
      <c r="BDN655" s="370"/>
      <c r="BDO655" s="370"/>
      <c r="BDP655" s="370"/>
      <c r="BDQ655" s="370"/>
      <c r="BDR655" s="370"/>
      <c r="BDS655" s="370"/>
      <c r="BDT655" s="370"/>
      <c r="BDU655" s="370"/>
      <c r="BDV655" s="370"/>
      <c r="BDW655" s="370"/>
      <c r="BDX655" s="370"/>
      <c r="BDY655" s="370"/>
      <c r="BDZ655" s="370"/>
      <c r="BEA655" s="370"/>
      <c r="BEB655" s="370"/>
      <c r="BEC655" s="370"/>
      <c r="BED655" s="370"/>
      <c r="BEE655" s="370"/>
      <c r="BEF655" s="370"/>
      <c r="BEG655" s="370"/>
      <c r="BEH655" s="370"/>
      <c r="BEI655" s="370"/>
      <c r="BEJ655" s="370"/>
      <c r="BEK655" s="370"/>
      <c r="BEL655" s="370"/>
      <c r="BEM655" s="370"/>
      <c r="BEN655" s="370"/>
      <c r="BEO655" s="370"/>
      <c r="BEP655" s="370"/>
      <c r="BEQ655" s="370"/>
      <c r="BER655" s="370"/>
      <c r="BES655" s="370"/>
      <c r="BET655" s="370"/>
      <c r="BEU655" s="370"/>
      <c r="BEV655" s="370"/>
      <c r="BEW655" s="370"/>
      <c r="BEX655" s="370"/>
      <c r="BEY655" s="370"/>
      <c r="BEZ655" s="370"/>
      <c r="BFA655" s="370"/>
      <c r="BFB655" s="370"/>
      <c r="BFC655" s="370"/>
      <c r="BFD655" s="370"/>
      <c r="BFE655" s="370"/>
      <c r="BFF655" s="370"/>
      <c r="BFG655" s="370"/>
      <c r="BFH655" s="370"/>
      <c r="BFI655" s="370"/>
      <c r="BFJ655" s="370"/>
      <c r="BFK655" s="370"/>
      <c r="BFL655" s="370"/>
      <c r="BFM655" s="370"/>
      <c r="BFN655" s="370"/>
      <c r="BFO655" s="370"/>
      <c r="BFP655" s="370"/>
      <c r="BFQ655" s="370"/>
      <c r="BFR655" s="370"/>
      <c r="BFS655" s="370"/>
      <c r="BFT655" s="370"/>
      <c r="BFU655" s="370"/>
      <c r="BFV655" s="370"/>
      <c r="BFW655" s="370"/>
      <c r="BFX655" s="370"/>
      <c r="BFY655" s="370"/>
      <c r="BFZ655" s="370"/>
      <c r="BGA655" s="370"/>
      <c r="BGB655" s="370"/>
      <c r="BGC655" s="370"/>
      <c r="BGD655" s="370"/>
      <c r="BGE655" s="370"/>
      <c r="BGF655" s="370"/>
      <c r="BGG655" s="370"/>
      <c r="BGH655" s="370"/>
      <c r="BGI655" s="370"/>
      <c r="BGJ655" s="370"/>
      <c r="BGK655" s="370"/>
      <c r="BGL655" s="370"/>
      <c r="BGM655" s="370"/>
      <c r="BGN655" s="370"/>
      <c r="BGO655" s="370"/>
      <c r="BGP655" s="370"/>
      <c r="BGQ655" s="370"/>
      <c r="BGR655" s="370"/>
      <c r="BGS655" s="370"/>
      <c r="BGT655" s="370"/>
      <c r="BGU655" s="370"/>
      <c r="BGV655" s="370"/>
      <c r="BGW655" s="370"/>
      <c r="BGX655" s="370"/>
      <c r="BGY655" s="370"/>
      <c r="BGZ655" s="370"/>
      <c r="BHA655" s="370"/>
      <c r="BHB655" s="370"/>
      <c r="BHC655" s="370"/>
      <c r="BHD655" s="370"/>
      <c r="BHE655" s="370"/>
      <c r="BHF655" s="370"/>
      <c r="BHG655" s="370"/>
      <c r="BHH655" s="370"/>
      <c r="BHI655" s="370"/>
      <c r="BHJ655" s="370"/>
      <c r="BHK655" s="370"/>
      <c r="BHL655" s="370"/>
      <c r="BHM655" s="370"/>
      <c r="BHN655" s="370"/>
      <c r="BHO655" s="370"/>
      <c r="BHP655" s="370"/>
      <c r="BHQ655" s="370"/>
      <c r="BHR655" s="370"/>
      <c r="BHS655" s="370"/>
      <c r="BHT655" s="370"/>
      <c r="BHU655" s="370"/>
      <c r="BHV655" s="370"/>
      <c r="BHW655" s="370"/>
      <c r="BHX655" s="370"/>
      <c r="BHY655" s="370"/>
      <c r="BHZ655" s="370"/>
      <c r="BIA655" s="370"/>
      <c r="BIB655" s="370"/>
      <c r="BIC655" s="370"/>
      <c r="BID655" s="370"/>
      <c r="BIE655" s="370"/>
      <c r="BIF655" s="370"/>
      <c r="BIG655" s="370"/>
      <c r="BIH655" s="370"/>
      <c r="BII655" s="370"/>
      <c r="BIJ655" s="370"/>
      <c r="BIK655" s="370"/>
      <c r="BIL655" s="370"/>
      <c r="BIM655" s="370"/>
      <c r="BIN655" s="370"/>
      <c r="BIO655" s="370"/>
      <c r="BIP655" s="370"/>
      <c r="BIQ655" s="370"/>
      <c r="BIR655" s="370"/>
      <c r="BIS655" s="370"/>
      <c r="BIT655" s="370"/>
      <c r="BIU655" s="370"/>
      <c r="BIV655" s="370"/>
      <c r="BIW655" s="370"/>
      <c r="BIX655" s="370"/>
      <c r="BIY655" s="370"/>
      <c r="BIZ655" s="370"/>
      <c r="BJA655" s="370"/>
      <c r="BJB655" s="370"/>
      <c r="BJC655" s="370"/>
      <c r="BJD655" s="370"/>
      <c r="BJE655" s="370"/>
      <c r="BJF655" s="370"/>
      <c r="BJG655" s="370"/>
      <c r="BJH655" s="370"/>
      <c r="BJI655" s="370"/>
      <c r="BJJ655" s="370"/>
      <c r="BJK655" s="370"/>
      <c r="BJL655" s="370"/>
      <c r="BJM655" s="370"/>
      <c r="BJN655" s="370"/>
      <c r="BJO655" s="370"/>
      <c r="BJP655" s="370"/>
      <c r="BJQ655" s="370"/>
      <c r="BJR655" s="370"/>
      <c r="BJS655" s="370"/>
      <c r="BJT655" s="370"/>
      <c r="BJU655" s="370"/>
      <c r="BJV655" s="370"/>
      <c r="BJW655" s="370"/>
      <c r="BJX655" s="370"/>
      <c r="BJY655" s="370"/>
      <c r="BJZ655" s="370"/>
      <c r="BKA655" s="370"/>
      <c r="BKB655" s="370"/>
      <c r="BKC655" s="370"/>
      <c r="BKD655" s="370"/>
      <c r="BKE655" s="370"/>
      <c r="BKF655" s="370"/>
      <c r="BKG655" s="370"/>
      <c r="BKH655" s="370"/>
      <c r="BKI655" s="370"/>
      <c r="BKJ655" s="370"/>
      <c r="BKK655" s="370"/>
      <c r="BKL655" s="370"/>
      <c r="BKM655" s="370"/>
      <c r="BKN655" s="370"/>
      <c r="BKO655" s="370"/>
      <c r="BKP655" s="370"/>
      <c r="BKQ655" s="370"/>
      <c r="BKR655" s="370"/>
      <c r="BKS655" s="370"/>
      <c r="BKT655" s="370"/>
      <c r="BKU655" s="370"/>
      <c r="BKV655" s="370"/>
      <c r="BKW655" s="370"/>
      <c r="BKX655" s="370"/>
      <c r="BKY655" s="370"/>
      <c r="BKZ655" s="370"/>
      <c r="BLA655" s="370"/>
      <c r="BLB655" s="370"/>
      <c r="BLC655" s="370"/>
      <c r="BLD655" s="370"/>
      <c r="BLE655" s="370"/>
      <c r="BLF655" s="370"/>
      <c r="BLG655" s="370"/>
      <c r="BLH655" s="370"/>
      <c r="BLI655" s="370"/>
      <c r="BLJ655" s="370"/>
      <c r="BLK655" s="370"/>
      <c r="BLL655" s="370"/>
      <c r="BLM655" s="370"/>
      <c r="BLN655" s="370"/>
      <c r="BLO655" s="370"/>
      <c r="BLP655" s="370"/>
      <c r="BLQ655" s="370"/>
      <c r="BLR655" s="370"/>
      <c r="BLS655" s="370"/>
      <c r="BLT655" s="370"/>
      <c r="BLU655" s="370"/>
      <c r="BLV655" s="370"/>
      <c r="BLW655" s="370"/>
      <c r="BLX655" s="370"/>
      <c r="BLY655" s="370"/>
      <c r="BLZ655" s="370"/>
      <c r="BMA655" s="370"/>
      <c r="BMB655" s="370"/>
      <c r="BMC655" s="370"/>
      <c r="BMD655" s="370"/>
      <c r="BME655" s="370"/>
      <c r="BMF655" s="370"/>
      <c r="BMG655" s="370"/>
      <c r="BMH655" s="370"/>
      <c r="BMI655" s="370"/>
      <c r="BMJ655" s="370"/>
      <c r="BMK655" s="370"/>
      <c r="BML655" s="370"/>
      <c r="BMM655" s="370"/>
      <c r="BMN655" s="370"/>
      <c r="BMO655" s="370"/>
      <c r="BMP655" s="370"/>
      <c r="BMQ655" s="370"/>
      <c r="BMR655" s="370"/>
      <c r="BMS655" s="370"/>
      <c r="BMT655" s="370"/>
      <c r="BMU655" s="370"/>
      <c r="BMV655" s="370"/>
      <c r="BMW655" s="370"/>
      <c r="BMX655" s="370"/>
      <c r="BMY655" s="370"/>
      <c r="BMZ655" s="370"/>
      <c r="BNA655" s="370"/>
      <c r="BNB655" s="370"/>
      <c r="BNC655" s="370"/>
      <c r="BND655" s="370"/>
      <c r="BNE655" s="370"/>
      <c r="BNF655" s="370"/>
      <c r="BNG655" s="370"/>
      <c r="BNH655" s="370"/>
      <c r="BNI655" s="370"/>
      <c r="BNJ655" s="370"/>
      <c r="BNK655" s="370"/>
      <c r="BNL655" s="370"/>
      <c r="BNM655" s="370"/>
      <c r="BNN655" s="370"/>
      <c r="BNO655" s="370"/>
      <c r="BNP655" s="370"/>
      <c r="BNQ655" s="370"/>
      <c r="BNR655" s="370"/>
      <c r="BNS655" s="370"/>
      <c r="BNT655" s="370"/>
      <c r="BNU655" s="370"/>
      <c r="BNV655" s="370"/>
      <c r="BNW655" s="370"/>
      <c r="BNX655" s="370"/>
      <c r="BNY655" s="370"/>
      <c r="BNZ655" s="370"/>
      <c r="BOA655" s="370"/>
      <c r="BOB655" s="370"/>
      <c r="BOC655" s="370"/>
      <c r="BOD655" s="370"/>
      <c r="BOE655" s="370"/>
      <c r="BOF655" s="370"/>
      <c r="BOG655" s="370"/>
      <c r="BOH655" s="370"/>
      <c r="BOI655" s="370"/>
      <c r="BOJ655" s="370"/>
      <c r="BOK655" s="370"/>
      <c r="BOL655" s="370"/>
      <c r="BOM655" s="370"/>
      <c r="BON655" s="370"/>
      <c r="BOO655" s="370"/>
      <c r="BOP655" s="370"/>
      <c r="BOQ655" s="370"/>
      <c r="BOR655" s="370"/>
      <c r="BOS655" s="370"/>
      <c r="BOT655" s="370"/>
      <c r="BOU655" s="370"/>
      <c r="BOV655" s="370"/>
      <c r="BOW655" s="370"/>
      <c r="BOX655" s="370"/>
      <c r="BOY655" s="370"/>
      <c r="BOZ655" s="370"/>
      <c r="BPA655" s="370"/>
      <c r="BPB655" s="370"/>
      <c r="BPC655" s="370"/>
      <c r="BPD655" s="370"/>
      <c r="BPE655" s="370"/>
      <c r="BPF655" s="370"/>
      <c r="BPG655" s="370"/>
      <c r="BPH655" s="370"/>
      <c r="BPI655" s="370"/>
      <c r="BPJ655" s="370"/>
      <c r="BPK655" s="370"/>
      <c r="BPL655" s="370"/>
      <c r="BPM655" s="370"/>
      <c r="BPN655" s="370"/>
      <c r="BPO655" s="370"/>
      <c r="BPP655" s="370"/>
      <c r="BPQ655" s="370"/>
      <c r="BPR655" s="370"/>
      <c r="BPS655" s="370"/>
      <c r="BPT655" s="370"/>
      <c r="BPU655" s="370"/>
      <c r="BPV655" s="370"/>
      <c r="BPW655" s="370"/>
      <c r="BPX655" s="370"/>
      <c r="BPY655" s="370"/>
      <c r="BPZ655" s="370"/>
      <c r="BQA655" s="370"/>
      <c r="BQB655" s="370"/>
      <c r="BQC655" s="370"/>
      <c r="BQD655" s="370"/>
      <c r="BQE655" s="370"/>
      <c r="BQF655" s="370"/>
      <c r="BQG655" s="370"/>
      <c r="BQH655" s="370"/>
      <c r="BQI655" s="370"/>
      <c r="BQJ655" s="370"/>
      <c r="BQK655" s="370"/>
      <c r="BQL655" s="370"/>
      <c r="BQM655" s="370"/>
      <c r="BQN655" s="370"/>
      <c r="BQO655" s="370"/>
      <c r="BQP655" s="370"/>
      <c r="BQQ655" s="370"/>
      <c r="BQR655" s="370"/>
      <c r="BQS655" s="370"/>
      <c r="BQT655" s="370"/>
      <c r="BQU655" s="370"/>
      <c r="BQV655" s="370"/>
      <c r="BQW655" s="370"/>
      <c r="BQX655" s="370"/>
      <c r="BQY655" s="370"/>
      <c r="BQZ655" s="370"/>
      <c r="BRA655" s="370"/>
      <c r="BRB655" s="370"/>
      <c r="BRC655" s="370"/>
      <c r="BRD655" s="370"/>
      <c r="BRE655" s="370"/>
      <c r="BRF655" s="370"/>
      <c r="BRG655" s="370"/>
      <c r="BRH655" s="370"/>
      <c r="BRI655" s="370"/>
      <c r="BRJ655" s="370"/>
      <c r="BRK655" s="370"/>
      <c r="BRL655" s="370"/>
      <c r="BRM655" s="370"/>
      <c r="BRN655" s="370"/>
      <c r="BRO655" s="370"/>
      <c r="BRP655" s="370"/>
      <c r="BRQ655" s="370"/>
      <c r="BRR655" s="370"/>
      <c r="BRS655" s="370"/>
      <c r="BRT655" s="370"/>
      <c r="BRU655" s="370"/>
      <c r="BRV655" s="370"/>
      <c r="BRW655" s="370"/>
      <c r="BRX655" s="370"/>
      <c r="BRY655" s="370"/>
      <c r="BRZ655" s="370"/>
      <c r="BSA655" s="370"/>
      <c r="BSB655" s="370"/>
      <c r="BSC655" s="370"/>
      <c r="BSD655" s="370"/>
      <c r="BSE655" s="370"/>
      <c r="BSF655" s="370"/>
      <c r="BSG655" s="370"/>
      <c r="BSH655" s="370"/>
      <c r="BSI655" s="370"/>
      <c r="BSJ655" s="370"/>
      <c r="BSK655" s="370"/>
      <c r="BSL655" s="370"/>
      <c r="BSM655" s="370"/>
      <c r="BSN655" s="370"/>
      <c r="BSO655" s="370"/>
      <c r="BSP655" s="370"/>
      <c r="BSQ655" s="370"/>
      <c r="BSR655" s="370"/>
      <c r="BSS655" s="370"/>
      <c r="BST655" s="370"/>
      <c r="BSU655" s="370"/>
      <c r="BSV655" s="370"/>
      <c r="BSW655" s="370"/>
      <c r="BSX655" s="370"/>
      <c r="BSY655" s="370"/>
      <c r="BSZ655" s="370"/>
      <c r="BTA655" s="370"/>
      <c r="BTB655" s="370"/>
      <c r="BTC655" s="370"/>
      <c r="BTD655" s="370"/>
      <c r="BTE655" s="370"/>
      <c r="BTF655" s="370"/>
      <c r="BTG655" s="370"/>
      <c r="BTH655" s="370"/>
      <c r="BTI655" s="370"/>
      <c r="BTJ655" s="370"/>
      <c r="BTK655" s="370"/>
      <c r="BTL655" s="370"/>
      <c r="BTM655" s="370"/>
      <c r="BTN655" s="370"/>
      <c r="BTO655" s="370"/>
      <c r="BTP655" s="370"/>
      <c r="BTQ655" s="370"/>
      <c r="BTR655" s="370"/>
      <c r="BTS655" s="370"/>
      <c r="BTT655" s="370"/>
      <c r="BTU655" s="370"/>
      <c r="BTV655" s="370"/>
      <c r="BTW655" s="370"/>
      <c r="BTX655" s="370"/>
      <c r="BTY655" s="370"/>
      <c r="BTZ655" s="370"/>
      <c r="BUA655" s="370"/>
      <c r="BUB655" s="370"/>
      <c r="BUC655" s="370"/>
      <c r="BUD655" s="370"/>
      <c r="BUE655" s="370"/>
      <c r="BUF655" s="370"/>
      <c r="BUG655" s="370"/>
      <c r="BUH655" s="370"/>
      <c r="BUI655" s="370"/>
      <c r="BUJ655" s="370"/>
      <c r="BUK655" s="370"/>
      <c r="BUL655" s="370"/>
      <c r="BUM655" s="370"/>
      <c r="BUN655" s="370"/>
      <c r="BUO655" s="370"/>
      <c r="BUP655" s="370"/>
      <c r="BUQ655" s="370"/>
      <c r="BUR655" s="370"/>
      <c r="BUS655" s="370"/>
      <c r="BUT655" s="370"/>
      <c r="BUU655" s="370"/>
      <c r="BUV655" s="370"/>
      <c r="BUW655" s="370"/>
      <c r="BUX655" s="370"/>
      <c r="BUY655" s="370"/>
      <c r="BUZ655" s="370"/>
      <c r="BVA655" s="370"/>
      <c r="BVB655" s="370"/>
      <c r="BVC655" s="370"/>
      <c r="BVD655" s="370"/>
      <c r="BVE655" s="370"/>
      <c r="BVF655" s="370"/>
      <c r="BVG655" s="370"/>
      <c r="BVH655" s="370"/>
      <c r="BVI655" s="370"/>
      <c r="BVJ655" s="370"/>
      <c r="BVK655" s="370"/>
      <c r="BVL655" s="370"/>
      <c r="BVM655" s="370"/>
      <c r="BVN655" s="370"/>
      <c r="BVO655" s="370"/>
      <c r="BVP655" s="370"/>
      <c r="BVQ655" s="370"/>
      <c r="BVR655" s="370"/>
      <c r="BVS655" s="370"/>
      <c r="BVT655" s="370"/>
      <c r="BVU655" s="370"/>
      <c r="BVV655" s="370"/>
      <c r="BVW655" s="370"/>
      <c r="BVX655" s="370"/>
      <c r="BVY655" s="370"/>
      <c r="BVZ655" s="370"/>
      <c r="BWA655" s="370"/>
      <c r="BWB655" s="370"/>
      <c r="BWC655" s="370"/>
      <c r="BWD655" s="370"/>
      <c r="BWE655" s="370"/>
      <c r="BWF655" s="370"/>
      <c r="BWG655" s="370"/>
      <c r="BWH655" s="370"/>
      <c r="BWI655" s="370"/>
      <c r="BWJ655" s="370"/>
      <c r="BWK655" s="370"/>
      <c r="BWL655" s="370"/>
      <c r="BWM655" s="370"/>
      <c r="BWN655" s="370"/>
      <c r="BWO655" s="370"/>
      <c r="BWP655" s="370"/>
      <c r="BWQ655" s="370"/>
      <c r="BWR655" s="370"/>
      <c r="BWS655" s="370"/>
      <c r="BWT655" s="370"/>
      <c r="BWU655" s="370"/>
      <c r="BWV655" s="370"/>
      <c r="BWW655" s="370"/>
      <c r="BWX655" s="370"/>
      <c r="BWY655" s="370"/>
      <c r="BWZ655" s="370"/>
      <c r="BXA655" s="370"/>
      <c r="BXB655" s="370"/>
      <c r="BXC655" s="370"/>
      <c r="BXD655" s="370"/>
      <c r="BXE655" s="370"/>
      <c r="BXF655" s="370"/>
      <c r="BXG655" s="370"/>
      <c r="BXH655" s="370"/>
      <c r="BXI655" s="370"/>
      <c r="BXJ655" s="370"/>
      <c r="BXK655" s="370"/>
      <c r="BXL655" s="370"/>
      <c r="BXM655" s="370"/>
      <c r="BXN655" s="370"/>
      <c r="BXO655" s="370"/>
      <c r="BXP655" s="370"/>
      <c r="BXQ655" s="370"/>
      <c r="BXR655" s="370"/>
      <c r="BXS655" s="370"/>
      <c r="BXT655" s="370"/>
      <c r="BXU655" s="370"/>
      <c r="BXV655" s="370"/>
      <c r="BXW655" s="370"/>
      <c r="BXX655" s="370"/>
      <c r="BXY655" s="370"/>
      <c r="BXZ655" s="370"/>
      <c r="BYA655" s="370"/>
      <c r="BYB655" s="370"/>
      <c r="BYC655" s="370"/>
      <c r="BYD655" s="370"/>
      <c r="BYE655" s="370"/>
      <c r="BYF655" s="370"/>
      <c r="BYG655" s="370"/>
      <c r="BYH655" s="370"/>
      <c r="BYI655" s="370"/>
      <c r="BYJ655" s="370"/>
      <c r="BYK655" s="370"/>
      <c r="BYL655" s="370"/>
      <c r="BYM655" s="370"/>
      <c r="BYN655" s="370"/>
      <c r="BYO655" s="370"/>
      <c r="BYP655" s="370"/>
      <c r="BYQ655" s="370"/>
      <c r="BYR655" s="370"/>
      <c r="BYS655" s="370"/>
      <c r="BYT655" s="370"/>
      <c r="BYU655" s="370"/>
      <c r="BYV655" s="370"/>
      <c r="BYW655" s="370"/>
      <c r="BYX655" s="370"/>
      <c r="BYY655" s="370"/>
      <c r="BYZ655" s="370"/>
      <c r="BZA655" s="370"/>
      <c r="BZB655" s="370"/>
      <c r="BZC655" s="370"/>
      <c r="BZD655" s="370"/>
      <c r="BZE655" s="370"/>
      <c r="BZF655" s="370"/>
      <c r="BZG655" s="370"/>
      <c r="BZH655" s="370"/>
      <c r="BZI655" s="370"/>
      <c r="BZJ655" s="370"/>
      <c r="BZK655" s="370"/>
      <c r="BZL655" s="370"/>
      <c r="BZM655" s="370"/>
      <c r="BZN655" s="370"/>
      <c r="BZO655" s="370"/>
      <c r="BZP655" s="370"/>
      <c r="BZQ655" s="370"/>
      <c r="BZR655" s="370"/>
      <c r="BZS655" s="370"/>
      <c r="BZT655" s="370"/>
      <c r="BZU655" s="370"/>
      <c r="BZV655" s="370"/>
      <c r="BZW655" s="370"/>
      <c r="BZX655" s="370"/>
      <c r="BZY655" s="370"/>
      <c r="BZZ655" s="370"/>
      <c r="CAA655" s="370"/>
      <c r="CAB655" s="370"/>
      <c r="CAC655" s="370"/>
      <c r="CAD655" s="370"/>
      <c r="CAE655" s="370"/>
      <c r="CAF655" s="370"/>
      <c r="CAG655" s="370"/>
      <c r="CAH655" s="370"/>
      <c r="CAI655" s="370"/>
      <c r="CAJ655" s="370"/>
      <c r="CAK655" s="370"/>
      <c r="CAL655" s="370"/>
      <c r="CAM655" s="370"/>
      <c r="CAN655" s="370"/>
      <c r="CAO655" s="370"/>
      <c r="CAP655" s="370"/>
      <c r="CAQ655" s="370"/>
      <c r="CAR655" s="370"/>
      <c r="CAS655" s="370"/>
      <c r="CAT655" s="370"/>
      <c r="CAU655" s="370"/>
      <c r="CAV655" s="370"/>
      <c r="CAW655" s="370"/>
      <c r="CAX655" s="370"/>
      <c r="CAY655" s="370"/>
      <c r="CAZ655" s="370"/>
      <c r="CBA655" s="370"/>
      <c r="CBB655" s="370"/>
      <c r="CBC655" s="370"/>
      <c r="CBD655" s="370"/>
      <c r="CBE655" s="370"/>
      <c r="CBF655" s="370"/>
      <c r="CBG655" s="370"/>
      <c r="CBH655" s="370"/>
      <c r="CBI655" s="370"/>
      <c r="CBJ655" s="370"/>
      <c r="CBK655" s="370"/>
      <c r="CBL655" s="370"/>
      <c r="CBM655" s="370"/>
      <c r="CBN655" s="370"/>
      <c r="CBO655" s="370"/>
      <c r="CBP655" s="370"/>
      <c r="CBQ655" s="370"/>
      <c r="CBR655" s="370"/>
      <c r="CBS655" s="370"/>
      <c r="CBT655" s="370"/>
      <c r="CBU655" s="370"/>
      <c r="CBV655" s="370"/>
      <c r="CBW655" s="370"/>
      <c r="CBX655" s="370"/>
      <c r="CBY655" s="370"/>
      <c r="CBZ655" s="370"/>
      <c r="CCA655" s="370"/>
      <c r="CCB655" s="370"/>
      <c r="CCC655" s="370"/>
      <c r="CCD655" s="370"/>
      <c r="CCE655" s="370"/>
      <c r="CCF655" s="370"/>
      <c r="CCG655" s="370"/>
      <c r="CCH655" s="370"/>
      <c r="CCI655" s="370"/>
      <c r="CCJ655" s="370"/>
      <c r="CCK655" s="370"/>
      <c r="CCL655" s="370"/>
      <c r="CCM655" s="370"/>
      <c r="CCN655" s="370"/>
      <c r="CCO655" s="370"/>
      <c r="CCP655" s="370"/>
      <c r="CCQ655" s="370"/>
      <c r="CCR655" s="370"/>
      <c r="CCS655" s="370"/>
      <c r="CCT655" s="370"/>
      <c r="CCU655" s="370"/>
      <c r="CCV655" s="370"/>
      <c r="CCW655" s="370"/>
      <c r="CCX655" s="370"/>
      <c r="CCY655" s="370"/>
      <c r="CCZ655" s="370"/>
      <c r="CDA655" s="370"/>
      <c r="CDB655" s="370"/>
      <c r="CDC655" s="370"/>
      <c r="CDD655" s="370"/>
      <c r="CDE655" s="370"/>
      <c r="CDF655" s="370"/>
      <c r="CDG655" s="370"/>
      <c r="CDH655" s="370"/>
      <c r="CDI655" s="370"/>
      <c r="CDJ655" s="370"/>
      <c r="CDK655" s="370"/>
      <c r="CDL655" s="370"/>
      <c r="CDM655" s="370"/>
      <c r="CDN655" s="370"/>
      <c r="CDO655" s="370"/>
      <c r="CDP655" s="370"/>
      <c r="CDQ655" s="370"/>
      <c r="CDR655" s="370"/>
      <c r="CDS655" s="370"/>
      <c r="CDT655" s="370"/>
      <c r="CDU655" s="370"/>
      <c r="CDV655" s="370"/>
      <c r="CDW655" s="370"/>
      <c r="CDX655" s="370"/>
      <c r="CDY655" s="370"/>
      <c r="CDZ655" s="370"/>
      <c r="CEA655" s="370"/>
      <c r="CEB655" s="370"/>
      <c r="CEC655" s="370"/>
      <c r="CED655" s="370"/>
      <c r="CEE655" s="370"/>
      <c r="CEF655" s="370"/>
      <c r="CEG655" s="370"/>
      <c r="CEH655" s="370"/>
      <c r="CEI655" s="370"/>
      <c r="CEJ655" s="370"/>
      <c r="CEK655" s="370"/>
      <c r="CEL655" s="370"/>
      <c r="CEM655" s="370"/>
      <c r="CEN655" s="370"/>
      <c r="CEO655" s="370"/>
      <c r="CEP655" s="370"/>
      <c r="CEQ655" s="370"/>
      <c r="CER655" s="370"/>
      <c r="CES655" s="370"/>
      <c r="CET655" s="370"/>
      <c r="CEU655" s="370"/>
      <c r="CEV655" s="370"/>
      <c r="CEW655" s="370"/>
      <c r="CEX655" s="370"/>
      <c r="CEY655" s="370"/>
      <c r="CEZ655" s="370"/>
      <c r="CFA655" s="370"/>
      <c r="CFB655" s="370"/>
      <c r="CFC655" s="370"/>
      <c r="CFD655" s="370"/>
      <c r="CFE655" s="370"/>
      <c r="CFF655" s="370"/>
      <c r="CFG655" s="370"/>
      <c r="CFH655" s="370"/>
      <c r="CFI655" s="370"/>
      <c r="CFJ655" s="370"/>
      <c r="CFK655" s="370"/>
      <c r="CFL655" s="370"/>
      <c r="CFM655" s="370"/>
      <c r="CFN655" s="370"/>
      <c r="CFO655" s="370"/>
      <c r="CFP655" s="370"/>
      <c r="CFQ655" s="370"/>
      <c r="CFR655" s="370"/>
      <c r="CFS655" s="370"/>
      <c r="CFT655" s="370"/>
      <c r="CFU655" s="370"/>
      <c r="CFV655" s="370"/>
      <c r="CFW655" s="370"/>
      <c r="CFX655" s="370"/>
      <c r="CFY655" s="370"/>
      <c r="CFZ655" s="370"/>
      <c r="CGA655" s="370"/>
      <c r="CGB655" s="370"/>
      <c r="CGC655" s="370"/>
      <c r="CGD655" s="370"/>
      <c r="CGE655" s="370"/>
      <c r="CGF655" s="370"/>
      <c r="CGG655" s="370"/>
      <c r="CGH655" s="370"/>
      <c r="CGI655" s="370"/>
      <c r="CGJ655" s="370"/>
      <c r="CGK655" s="370"/>
      <c r="CGL655" s="370"/>
      <c r="CGM655" s="370"/>
      <c r="CGN655" s="370"/>
      <c r="CGO655" s="370"/>
      <c r="CGP655" s="370"/>
      <c r="CGQ655" s="370"/>
      <c r="CGR655" s="370"/>
      <c r="CGS655" s="370"/>
      <c r="CGT655" s="370"/>
      <c r="CGU655" s="370"/>
      <c r="CGV655" s="370"/>
      <c r="CGW655" s="370"/>
      <c r="CGX655" s="370"/>
      <c r="CGY655" s="370"/>
      <c r="CGZ655" s="370"/>
      <c r="CHA655" s="370"/>
      <c r="CHB655" s="370"/>
      <c r="CHC655" s="370"/>
      <c r="CHD655" s="370"/>
      <c r="CHE655" s="370"/>
      <c r="CHF655" s="370"/>
      <c r="CHG655" s="370"/>
      <c r="CHH655" s="370"/>
      <c r="CHI655" s="370"/>
      <c r="CHJ655" s="370"/>
      <c r="CHK655" s="370"/>
      <c r="CHL655" s="370"/>
      <c r="CHM655" s="370"/>
      <c r="CHN655" s="370"/>
      <c r="CHO655" s="370"/>
      <c r="CHP655" s="370"/>
      <c r="CHQ655" s="370"/>
      <c r="CHR655" s="370"/>
      <c r="CHS655" s="370"/>
      <c r="CHT655" s="370"/>
      <c r="CHU655" s="370"/>
      <c r="CHV655" s="370"/>
      <c r="CHW655" s="370"/>
      <c r="CHX655" s="370"/>
      <c r="CHY655" s="370"/>
      <c r="CHZ655" s="370"/>
      <c r="CIA655" s="370"/>
      <c r="CIB655" s="370"/>
      <c r="CIC655" s="370"/>
      <c r="CID655" s="370"/>
      <c r="CIE655" s="370"/>
      <c r="CIF655" s="370"/>
      <c r="CIG655" s="370"/>
      <c r="CIH655" s="370"/>
      <c r="CII655" s="370"/>
      <c r="CIJ655" s="370"/>
      <c r="CIK655" s="370"/>
      <c r="CIL655" s="370"/>
      <c r="CIM655" s="370"/>
      <c r="CIN655" s="370"/>
      <c r="CIO655" s="370"/>
      <c r="CIP655" s="370"/>
      <c r="CIQ655" s="370"/>
      <c r="CIR655" s="370"/>
      <c r="CIS655" s="370"/>
      <c r="CIT655" s="370"/>
      <c r="CIU655" s="370"/>
      <c r="CIV655" s="370"/>
      <c r="CIW655" s="370"/>
      <c r="CIX655" s="370"/>
      <c r="CIY655" s="370"/>
      <c r="CIZ655" s="370"/>
      <c r="CJA655" s="370"/>
      <c r="CJB655" s="370"/>
      <c r="CJC655" s="370"/>
      <c r="CJD655" s="370"/>
      <c r="CJE655" s="370"/>
      <c r="CJF655" s="370"/>
      <c r="CJG655" s="370"/>
      <c r="CJH655" s="370"/>
      <c r="CJI655" s="370"/>
      <c r="CJJ655" s="370"/>
      <c r="CJK655" s="370"/>
      <c r="CJL655" s="370"/>
      <c r="CJM655" s="370"/>
      <c r="CJN655" s="370"/>
      <c r="CJO655" s="370"/>
      <c r="CJP655" s="370"/>
      <c r="CJQ655" s="370"/>
      <c r="CJR655" s="370"/>
      <c r="CJS655" s="370"/>
      <c r="CJT655" s="370"/>
      <c r="CJU655" s="370"/>
      <c r="CJV655" s="370"/>
      <c r="CJW655" s="370"/>
      <c r="CJX655" s="370"/>
      <c r="CJY655" s="370"/>
      <c r="CJZ655" s="370"/>
      <c r="CKA655" s="370"/>
      <c r="CKB655" s="370"/>
      <c r="CKC655" s="370"/>
      <c r="CKD655" s="370"/>
      <c r="CKE655" s="370"/>
      <c r="CKF655" s="370"/>
      <c r="CKG655" s="370"/>
      <c r="CKH655" s="370"/>
      <c r="CKI655" s="370"/>
      <c r="CKJ655" s="370"/>
      <c r="CKK655" s="370"/>
      <c r="CKL655" s="370"/>
      <c r="CKM655" s="370"/>
      <c r="CKN655" s="370"/>
      <c r="CKO655" s="370"/>
      <c r="CKP655" s="370"/>
      <c r="CKQ655" s="370"/>
      <c r="CKR655" s="370"/>
      <c r="CKS655" s="370"/>
      <c r="CKT655" s="370"/>
      <c r="CKU655" s="370"/>
      <c r="CKV655" s="370"/>
      <c r="CKW655" s="370"/>
      <c r="CKX655" s="370"/>
      <c r="CKY655" s="370"/>
      <c r="CKZ655" s="370"/>
      <c r="CLA655" s="370"/>
      <c r="CLB655" s="370"/>
      <c r="CLC655" s="370"/>
      <c r="CLD655" s="370"/>
      <c r="CLE655" s="370"/>
      <c r="CLF655" s="370"/>
      <c r="CLG655" s="370"/>
      <c r="CLH655" s="370"/>
      <c r="CLI655" s="370"/>
      <c r="CLJ655" s="370"/>
      <c r="CLK655" s="370"/>
      <c r="CLL655" s="370"/>
      <c r="CLM655" s="370"/>
      <c r="CLN655" s="370"/>
      <c r="CLO655" s="370"/>
      <c r="CLP655" s="370"/>
      <c r="CLQ655" s="370"/>
      <c r="CLR655" s="370"/>
      <c r="CLS655" s="370"/>
      <c r="CLT655" s="370"/>
      <c r="CLU655" s="370"/>
      <c r="CLV655" s="370"/>
      <c r="CLW655" s="370"/>
      <c r="CLX655" s="370"/>
      <c r="CLY655" s="370"/>
      <c r="CLZ655" s="370"/>
      <c r="CMA655" s="370"/>
      <c r="CMB655" s="370"/>
      <c r="CMC655" s="370"/>
      <c r="CMD655" s="370"/>
      <c r="CME655" s="370"/>
      <c r="CMF655" s="370"/>
      <c r="CMG655" s="370"/>
      <c r="CMH655" s="370"/>
      <c r="CMI655" s="370"/>
      <c r="CMJ655" s="370"/>
      <c r="CMK655" s="370"/>
      <c r="CML655" s="370"/>
      <c r="CMM655" s="370"/>
      <c r="CMN655" s="370"/>
      <c r="CMO655" s="370"/>
      <c r="CMP655" s="370"/>
      <c r="CMQ655" s="370"/>
      <c r="CMR655" s="370"/>
      <c r="CMS655" s="370"/>
      <c r="CMT655" s="370"/>
      <c r="CMU655" s="370"/>
      <c r="CMV655" s="370"/>
      <c r="CMW655" s="370"/>
      <c r="CMX655" s="370"/>
      <c r="CMY655" s="370"/>
      <c r="CMZ655" s="370"/>
      <c r="CNA655" s="370"/>
      <c r="CNB655" s="370"/>
      <c r="CNC655" s="370"/>
      <c r="CND655" s="370"/>
      <c r="CNE655" s="370"/>
      <c r="CNF655" s="370"/>
      <c r="CNG655" s="370"/>
      <c r="CNH655" s="370"/>
      <c r="CNI655" s="370"/>
      <c r="CNJ655" s="370"/>
      <c r="CNK655" s="370"/>
      <c r="CNL655" s="370"/>
      <c r="CNM655" s="370"/>
      <c r="CNN655" s="370"/>
      <c r="CNO655" s="370"/>
      <c r="CNP655" s="370"/>
      <c r="CNQ655" s="370"/>
      <c r="CNR655" s="370"/>
      <c r="CNS655" s="370"/>
      <c r="CNT655" s="370"/>
      <c r="CNU655" s="370"/>
      <c r="CNV655" s="370"/>
      <c r="CNW655" s="370"/>
      <c r="CNX655" s="370"/>
      <c r="CNY655" s="370"/>
      <c r="CNZ655" s="370"/>
      <c r="COA655" s="370"/>
      <c r="COB655" s="370"/>
      <c r="COC655" s="370"/>
      <c r="COD655" s="370"/>
      <c r="COE655" s="370"/>
      <c r="COF655" s="370"/>
      <c r="COG655" s="370"/>
      <c r="COH655" s="370"/>
      <c r="COI655" s="370"/>
      <c r="COJ655" s="370"/>
      <c r="COK655" s="370"/>
      <c r="COL655" s="370"/>
      <c r="COM655" s="370"/>
      <c r="CON655" s="370"/>
      <c r="COO655" s="370"/>
      <c r="COP655" s="370"/>
      <c r="COQ655" s="370"/>
      <c r="COR655" s="370"/>
      <c r="COS655" s="370"/>
      <c r="COT655" s="370"/>
      <c r="COU655" s="370"/>
      <c r="COV655" s="370"/>
      <c r="COW655" s="370"/>
      <c r="COX655" s="370"/>
      <c r="COY655" s="370"/>
      <c r="COZ655" s="370"/>
      <c r="CPA655" s="370"/>
      <c r="CPB655" s="370"/>
      <c r="CPC655" s="370"/>
      <c r="CPD655" s="370"/>
      <c r="CPE655" s="370"/>
      <c r="CPF655" s="370"/>
      <c r="CPG655" s="370"/>
      <c r="CPH655" s="370"/>
      <c r="CPI655" s="370"/>
      <c r="CPJ655" s="370"/>
      <c r="CPK655" s="370"/>
      <c r="CPL655" s="370"/>
      <c r="CPM655" s="370"/>
      <c r="CPN655" s="370"/>
      <c r="CPO655" s="370"/>
      <c r="CPP655" s="370"/>
      <c r="CPQ655" s="370"/>
      <c r="CPR655" s="370"/>
      <c r="CPS655" s="370"/>
      <c r="CPT655" s="370"/>
      <c r="CPU655" s="370"/>
      <c r="CPV655" s="370"/>
      <c r="CPW655" s="370"/>
      <c r="CPX655" s="370"/>
      <c r="CPY655" s="370"/>
      <c r="CPZ655" s="370"/>
      <c r="CQA655" s="370"/>
      <c r="CQB655" s="370"/>
      <c r="CQC655" s="370"/>
      <c r="CQD655" s="370"/>
      <c r="CQE655" s="370"/>
      <c r="CQF655" s="370"/>
      <c r="CQG655" s="370"/>
      <c r="CQH655" s="370"/>
      <c r="CQI655" s="370"/>
      <c r="CQJ655" s="370"/>
      <c r="CQK655" s="370"/>
      <c r="CQL655" s="370"/>
      <c r="CQM655" s="370"/>
      <c r="CQN655" s="370"/>
      <c r="CQO655" s="370"/>
      <c r="CQP655" s="370"/>
      <c r="CQQ655" s="370"/>
      <c r="CQR655" s="370"/>
      <c r="CQS655" s="370"/>
      <c r="CQT655" s="370"/>
      <c r="CQU655" s="370"/>
      <c r="CQV655" s="370"/>
      <c r="CQW655" s="370"/>
      <c r="CQX655" s="370"/>
      <c r="CQY655" s="370"/>
      <c r="CQZ655" s="370"/>
      <c r="CRA655" s="370"/>
      <c r="CRB655" s="370"/>
      <c r="CRC655" s="370"/>
      <c r="CRD655" s="370"/>
      <c r="CRE655" s="370"/>
      <c r="CRF655" s="370"/>
      <c r="CRG655" s="370"/>
      <c r="CRH655" s="370"/>
      <c r="CRI655" s="370"/>
      <c r="CRJ655" s="370"/>
      <c r="CRK655" s="370"/>
      <c r="CRL655" s="370"/>
      <c r="CRM655" s="370"/>
      <c r="CRN655" s="370"/>
      <c r="CRO655" s="370"/>
      <c r="CRP655" s="370"/>
      <c r="CRQ655" s="370"/>
      <c r="CRR655" s="370"/>
      <c r="CRS655" s="370"/>
      <c r="CRT655" s="370"/>
      <c r="CRU655" s="370"/>
      <c r="CRV655" s="370"/>
      <c r="CRW655" s="370"/>
      <c r="CRX655" s="370"/>
      <c r="CRY655" s="370"/>
      <c r="CRZ655" s="370"/>
      <c r="CSA655" s="370"/>
      <c r="CSB655" s="370"/>
      <c r="CSC655" s="370"/>
      <c r="CSD655" s="370"/>
      <c r="CSE655" s="370"/>
      <c r="CSF655" s="370"/>
      <c r="CSG655" s="370"/>
      <c r="CSH655" s="370"/>
      <c r="CSI655" s="370"/>
      <c r="CSJ655" s="370"/>
      <c r="CSK655" s="370"/>
      <c r="CSL655" s="370"/>
      <c r="CSM655" s="370"/>
      <c r="CSN655" s="370"/>
      <c r="CSO655" s="370"/>
      <c r="CSP655" s="370"/>
      <c r="CSQ655" s="370"/>
      <c r="CSR655" s="370"/>
      <c r="CSS655" s="370"/>
      <c r="CST655" s="370"/>
      <c r="CSU655" s="370"/>
      <c r="CSV655" s="370"/>
      <c r="CSW655" s="370"/>
      <c r="CSX655" s="370"/>
      <c r="CSY655" s="370"/>
      <c r="CSZ655" s="370"/>
      <c r="CTA655" s="370"/>
      <c r="CTB655" s="370"/>
      <c r="CTC655" s="370"/>
      <c r="CTD655" s="370"/>
      <c r="CTE655" s="370"/>
      <c r="CTF655" s="370"/>
      <c r="CTG655" s="370"/>
      <c r="CTH655" s="370"/>
      <c r="CTI655" s="370"/>
      <c r="CTJ655" s="370"/>
      <c r="CTK655" s="370"/>
      <c r="CTL655" s="370"/>
      <c r="CTM655" s="370"/>
      <c r="CTN655" s="370"/>
      <c r="CTO655" s="370"/>
      <c r="CTP655" s="370"/>
      <c r="CTQ655" s="370"/>
      <c r="CTR655" s="370"/>
      <c r="CTS655" s="370"/>
      <c r="CTT655" s="370"/>
      <c r="CTU655" s="370"/>
      <c r="CTV655" s="370"/>
      <c r="CTW655" s="370"/>
      <c r="CTX655" s="370"/>
      <c r="CTY655" s="370"/>
      <c r="CTZ655" s="370"/>
      <c r="CUA655" s="370"/>
      <c r="CUB655" s="370"/>
      <c r="CUC655" s="370"/>
      <c r="CUD655" s="370"/>
      <c r="CUE655" s="370"/>
      <c r="CUF655" s="370"/>
      <c r="CUG655" s="370"/>
      <c r="CUH655" s="370"/>
      <c r="CUI655" s="370"/>
      <c r="CUJ655" s="370"/>
      <c r="CUK655" s="370"/>
      <c r="CUL655" s="370"/>
      <c r="CUM655" s="370"/>
      <c r="CUN655" s="370"/>
      <c r="CUO655" s="370"/>
      <c r="CUP655" s="370"/>
      <c r="CUQ655" s="370"/>
      <c r="CUR655" s="370"/>
      <c r="CUS655" s="370"/>
      <c r="CUT655" s="370"/>
      <c r="CUU655" s="370"/>
      <c r="CUV655" s="370"/>
      <c r="CUW655" s="370"/>
      <c r="CUX655" s="370"/>
      <c r="CUY655" s="370"/>
      <c r="CUZ655" s="370"/>
      <c r="CVA655" s="370"/>
      <c r="CVB655" s="370"/>
      <c r="CVC655" s="370"/>
      <c r="CVD655" s="370"/>
      <c r="CVE655" s="370"/>
      <c r="CVF655" s="370"/>
      <c r="CVG655" s="370"/>
      <c r="CVH655" s="370"/>
      <c r="CVI655" s="370"/>
      <c r="CVJ655" s="370"/>
      <c r="CVK655" s="370"/>
      <c r="CVL655" s="370"/>
      <c r="CVM655" s="370"/>
      <c r="CVN655" s="370"/>
      <c r="CVO655" s="370"/>
      <c r="CVP655" s="370"/>
      <c r="CVQ655" s="370"/>
      <c r="CVR655" s="370"/>
      <c r="CVS655" s="370"/>
      <c r="CVT655" s="370"/>
      <c r="CVU655" s="370"/>
      <c r="CVV655" s="370"/>
      <c r="CVW655" s="370"/>
      <c r="CVX655" s="370"/>
      <c r="CVY655" s="370"/>
      <c r="CVZ655" s="370"/>
      <c r="CWA655" s="370"/>
      <c r="CWB655" s="370"/>
      <c r="CWC655" s="370"/>
      <c r="CWD655" s="370"/>
      <c r="CWE655" s="370"/>
      <c r="CWF655" s="370"/>
      <c r="CWG655" s="370"/>
      <c r="CWH655" s="370"/>
      <c r="CWI655" s="370"/>
      <c r="CWJ655" s="370"/>
      <c r="CWK655" s="370"/>
      <c r="CWL655" s="370"/>
      <c r="CWM655" s="370"/>
      <c r="CWN655" s="370"/>
      <c r="CWO655" s="370"/>
      <c r="CWP655" s="370"/>
      <c r="CWQ655" s="370"/>
      <c r="CWR655" s="370"/>
      <c r="CWS655" s="370"/>
      <c r="CWT655" s="370"/>
      <c r="CWU655" s="370"/>
      <c r="CWV655" s="370"/>
      <c r="CWW655" s="370"/>
      <c r="CWX655" s="370"/>
      <c r="CWY655" s="370"/>
      <c r="CWZ655" s="370"/>
      <c r="CXA655" s="370"/>
      <c r="CXB655" s="370"/>
      <c r="CXC655" s="370"/>
      <c r="CXD655" s="370"/>
      <c r="CXE655" s="370"/>
      <c r="CXF655" s="370"/>
      <c r="CXG655" s="370"/>
      <c r="CXH655" s="370"/>
      <c r="CXI655" s="370"/>
      <c r="CXJ655" s="370"/>
      <c r="CXK655" s="370"/>
      <c r="CXL655" s="370"/>
      <c r="CXM655" s="370"/>
      <c r="CXN655" s="370"/>
      <c r="CXO655" s="370"/>
      <c r="CXP655" s="370"/>
      <c r="CXQ655" s="370"/>
      <c r="CXR655" s="370"/>
      <c r="CXS655" s="370"/>
      <c r="CXT655" s="370"/>
      <c r="CXU655" s="370"/>
      <c r="CXV655" s="370"/>
      <c r="CXW655" s="370"/>
      <c r="CXX655" s="370"/>
      <c r="CXY655" s="370"/>
      <c r="CXZ655" s="370"/>
      <c r="CYA655" s="370"/>
      <c r="CYB655" s="370"/>
      <c r="CYC655" s="370"/>
      <c r="CYD655" s="370"/>
      <c r="CYE655" s="370"/>
      <c r="CYF655" s="370"/>
      <c r="CYG655" s="370"/>
      <c r="CYH655" s="370"/>
      <c r="CYI655" s="370"/>
      <c r="CYJ655" s="370"/>
      <c r="CYK655" s="370"/>
      <c r="CYL655" s="370"/>
      <c r="CYM655" s="370"/>
      <c r="CYN655" s="370"/>
      <c r="CYO655" s="370"/>
      <c r="CYP655" s="370"/>
      <c r="CYQ655" s="370"/>
      <c r="CYR655" s="370"/>
      <c r="CYS655" s="370"/>
      <c r="CYT655" s="370"/>
      <c r="CYU655" s="370"/>
      <c r="CYV655" s="370"/>
      <c r="CYW655" s="370"/>
      <c r="CYX655" s="370"/>
      <c r="CYY655" s="370"/>
      <c r="CYZ655" s="370"/>
      <c r="CZA655" s="370"/>
      <c r="CZB655" s="370"/>
      <c r="CZC655" s="370"/>
      <c r="CZD655" s="370"/>
      <c r="CZE655" s="370"/>
      <c r="CZF655" s="370"/>
      <c r="CZG655" s="370"/>
      <c r="CZH655" s="370"/>
      <c r="CZI655" s="370"/>
      <c r="CZJ655" s="370"/>
      <c r="CZK655" s="370"/>
      <c r="CZL655" s="370"/>
      <c r="CZM655" s="370"/>
      <c r="CZN655" s="370"/>
      <c r="CZO655" s="370"/>
      <c r="CZP655" s="370"/>
      <c r="CZQ655" s="370"/>
      <c r="CZR655" s="370"/>
      <c r="CZS655" s="370"/>
      <c r="CZT655" s="370"/>
      <c r="CZU655" s="370"/>
      <c r="CZV655" s="370"/>
      <c r="CZW655" s="370"/>
      <c r="CZX655" s="370"/>
      <c r="CZY655" s="370"/>
      <c r="CZZ655" s="370"/>
      <c r="DAA655" s="370"/>
      <c r="DAB655" s="370"/>
      <c r="DAC655" s="370"/>
      <c r="DAD655" s="370"/>
      <c r="DAE655" s="370"/>
      <c r="DAF655" s="370"/>
      <c r="DAG655" s="370"/>
      <c r="DAH655" s="370"/>
      <c r="DAI655" s="370"/>
      <c r="DAJ655" s="370"/>
      <c r="DAK655" s="370"/>
      <c r="DAL655" s="370"/>
      <c r="DAM655" s="370"/>
      <c r="DAN655" s="370"/>
      <c r="DAO655" s="370"/>
      <c r="DAP655" s="370"/>
      <c r="DAQ655" s="370"/>
      <c r="DAR655" s="370"/>
      <c r="DAS655" s="370"/>
      <c r="DAT655" s="370"/>
      <c r="DAU655" s="370"/>
      <c r="DAV655" s="370"/>
      <c r="DAW655" s="370"/>
      <c r="DAX655" s="370"/>
      <c r="DAY655" s="370"/>
      <c r="DAZ655" s="370"/>
      <c r="DBA655" s="370"/>
      <c r="DBB655" s="370"/>
      <c r="DBC655" s="370"/>
      <c r="DBD655" s="370"/>
      <c r="DBE655" s="370"/>
      <c r="DBF655" s="370"/>
      <c r="DBG655" s="370"/>
      <c r="DBH655" s="370"/>
      <c r="DBI655" s="370"/>
      <c r="DBJ655" s="370"/>
      <c r="DBK655" s="370"/>
      <c r="DBL655" s="370"/>
      <c r="DBM655" s="370"/>
      <c r="DBN655" s="370"/>
      <c r="DBO655" s="370"/>
      <c r="DBP655" s="370"/>
      <c r="DBQ655" s="370"/>
      <c r="DBR655" s="370"/>
      <c r="DBS655" s="370"/>
      <c r="DBT655" s="370"/>
      <c r="DBU655" s="370"/>
      <c r="DBV655" s="370"/>
      <c r="DBW655" s="370"/>
      <c r="DBX655" s="370"/>
      <c r="DBY655" s="370"/>
      <c r="DBZ655" s="370"/>
      <c r="DCA655" s="370"/>
      <c r="DCB655" s="370"/>
      <c r="DCC655" s="370"/>
      <c r="DCD655" s="370"/>
      <c r="DCE655" s="370"/>
      <c r="DCF655" s="370"/>
      <c r="DCG655" s="370"/>
      <c r="DCH655" s="370"/>
      <c r="DCI655" s="370"/>
      <c r="DCJ655" s="370"/>
      <c r="DCK655" s="370"/>
      <c r="DCL655" s="370"/>
      <c r="DCM655" s="370"/>
      <c r="DCN655" s="370"/>
      <c r="DCO655" s="370"/>
      <c r="DCP655" s="370"/>
      <c r="DCQ655" s="370"/>
      <c r="DCR655" s="370"/>
      <c r="DCS655" s="370"/>
      <c r="DCT655" s="370"/>
      <c r="DCU655" s="370"/>
      <c r="DCV655" s="370"/>
      <c r="DCW655" s="370"/>
      <c r="DCX655" s="370"/>
      <c r="DCY655" s="370"/>
      <c r="DCZ655" s="370"/>
      <c r="DDA655" s="370"/>
      <c r="DDB655" s="370"/>
      <c r="DDC655" s="370"/>
      <c r="DDD655" s="370"/>
      <c r="DDE655" s="370"/>
      <c r="DDF655" s="370"/>
      <c r="DDG655" s="370"/>
      <c r="DDH655" s="370"/>
      <c r="DDI655" s="370"/>
      <c r="DDJ655" s="370"/>
      <c r="DDK655" s="370"/>
      <c r="DDL655" s="370"/>
      <c r="DDM655" s="370"/>
      <c r="DDN655" s="370"/>
      <c r="DDO655" s="370"/>
      <c r="DDP655" s="370"/>
      <c r="DDQ655" s="370"/>
      <c r="DDR655" s="370"/>
      <c r="DDS655" s="370"/>
      <c r="DDT655" s="370"/>
      <c r="DDU655" s="370"/>
      <c r="DDV655" s="370"/>
      <c r="DDW655" s="370"/>
      <c r="DDX655" s="370"/>
      <c r="DDY655" s="370"/>
      <c r="DDZ655" s="370"/>
      <c r="DEA655" s="370"/>
      <c r="DEB655" s="370"/>
      <c r="DEC655" s="370"/>
      <c r="DED655" s="370"/>
      <c r="DEE655" s="370"/>
      <c r="DEF655" s="370"/>
      <c r="DEG655" s="370"/>
      <c r="DEH655" s="370"/>
      <c r="DEI655" s="370"/>
      <c r="DEJ655" s="370"/>
      <c r="DEK655" s="370"/>
      <c r="DEL655" s="370"/>
      <c r="DEM655" s="370"/>
      <c r="DEN655" s="370"/>
      <c r="DEO655" s="370"/>
      <c r="DEP655" s="370"/>
      <c r="DEQ655" s="370"/>
      <c r="DER655" s="370"/>
      <c r="DES655" s="370"/>
      <c r="DET655" s="370"/>
      <c r="DEU655" s="370"/>
      <c r="DEV655" s="370"/>
      <c r="DEW655" s="370"/>
      <c r="DEX655" s="370"/>
      <c r="DEY655" s="370"/>
      <c r="DEZ655" s="370"/>
      <c r="DFA655" s="370"/>
      <c r="DFB655" s="370"/>
      <c r="DFC655" s="370"/>
      <c r="DFD655" s="370"/>
      <c r="DFE655" s="370"/>
      <c r="DFF655" s="370"/>
      <c r="DFG655" s="370"/>
      <c r="DFH655" s="370"/>
      <c r="DFI655" s="370"/>
      <c r="DFJ655" s="370"/>
      <c r="DFK655" s="370"/>
      <c r="DFL655" s="370"/>
      <c r="DFM655" s="370"/>
      <c r="DFN655" s="370"/>
      <c r="DFO655" s="370"/>
      <c r="DFP655" s="370"/>
      <c r="DFQ655" s="370"/>
      <c r="DFR655" s="370"/>
      <c r="DFS655" s="370"/>
      <c r="DFT655" s="370"/>
      <c r="DFU655" s="370"/>
      <c r="DFV655" s="370"/>
      <c r="DFW655" s="370"/>
      <c r="DFX655" s="370"/>
      <c r="DFY655" s="370"/>
      <c r="DFZ655" s="370"/>
      <c r="DGA655" s="370"/>
      <c r="DGB655" s="370"/>
      <c r="DGC655" s="370"/>
      <c r="DGD655" s="370"/>
      <c r="DGE655" s="370"/>
      <c r="DGF655" s="370"/>
      <c r="DGG655" s="370"/>
      <c r="DGH655" s="370"/>
      <c r="DGI655" s="370"/>
      <c r="DGJ655" s="370"/>
      <c r="DGK655" s="370"/>
      <c r="DGL655" s="370"/>
      <c r="DGM655" s="370"/>
      <c r="DGN655" s="370"/>
      <c r="DGO655" s="370"/>
      <c r="DGP655" s="370"/>
      <c r="DGQ655" s="370"/>
      <c r="DGR655" s="370"/>
      <c r="DGS655" s="370"/>
      <c r="DGT655" s="370"/>
      <c r="DGU655" s="370"/>
      <c r="DGV655" s="370"/>
      <c r="DGW655" s="370"/>
      <c r="DGX655" s="370"/>
      <c r="DGY655" s="370"/>
      <c r="DGZ655" s="370"/>
      <c r="DHA655" s="370"/>
      <c r="DHB655" s="370"/>
      <c r="DHC655" s="370"/>
      <c r="DHD655" s="370"/>
      <c r="DHE655" s="370"/>
      <c r="DHF655" s="370"/>
      <c r="DHG655" s="370"/>
      <c r="DHH655" s="370"/>
      <c r="DHI655" s="370"/>
      <c r="DHJ655" s="370"/>
      <c r="DHK655" s="370"/>
      <c r="DHL655" s="370"/>
      <c r="DHM655" s="370"/>
      <c r="DHN655" s="370"/>
      <c r="DHO655" s="370"/>
      <c r="DHP655" s="370"/>
      <c r="DHQ655" s="370"/>
      <c r="DHR655" s="370"/>
      <c r="DHS655" s="370"/>
      <c r="DHT655" s="370"/>
      <c r="DHU655" s="370"/>
      <c r="DHV655" s="370"/>
      <c r="DHW655" s="370"/>
      <c r="DHX655" s="370"/>
      <c r="DHY655" s="370"/>
      <c r="DHZ655" s="370"/>
      <c r="DIA655" s="370"/>
      <c r="DIB655" s="370"/>
      <c r="DIC655" s="370"/>
      <c r="DID655" s="370"/>
      <c r="DIE655" s="370"/>
      <c r="DIF655" s="370"/>
      <c r="DIG655" s="370"/>
      <c r="DIH655" s="370"/>
      <c r="DII655" s="370"/>
      <c r="DIJ655" s="370"/>
      <c r="DIK655" s="370"/>
      <c r="DIL655" s="370"/>
      <c r="DIM655" s="370"/>
      <c r="DIN655" s="370"/>
      <c r="DIO655" s="370"/>
      <c r="DIP655" s="370"/>
      <c r="DIQ655" s="370"/>
      <c r="DIR655" s="370"/>
      <c r="DIS655" s="370"/>
      <c r="DIT655" s="370"/>
      <c r="DIU655" s="370"/>
      <c r="DIV655" s="370"/>
      <c r="DIW655" s="370"/>
      <c r="DIX655" s="370"/>
      <c r="DIY655" s="370"/>
      <c r="DIZ655" s="370"/>
      <c r="DJA655" s="370"/>
      <c r="DJB655" s="370"/>
      <c r="DJC655" s="370"/>
      <c r="DJD655" s="370"/>
      <c r="DJE655" s="370"/>
      <c r="DJF655" s="370"/>
      <c r="DJG655" s="370"/>
      <c r="DJH655" s="370"/>
      <c r="DJI655" s="370"/>
      <c r="DJJ655" s="370"/>
      <c r="DJK655" s="370"/>
      <c r="DJL655" s="370"/>
      <c r="DJM655" s="370"/>
      <c r="DJN655" s="370"/>
      <c r="DJO655" s="370"/>
      <c r="DJP655" s="370"/>
      <c r="DJQ655" s="370"/>
      <c r="DJR655" s="370"/>
      <c r="DJS655" s="370"/>
      <c r="DJT655" s="370"/>
      <c r="DJU655" s="370"/>
      <c r="DJV655" s="370"/>
      <c r="DJW655" s="370"/>
      <c r="DJX655" s="370"/>
      <c r="DJY655" s="370"/>
      <c r="DJZ655" s="370"/>
      <c r="DKA655" s="370"/>
      <c r="DKB655" s="370"/>
      <c r="DKC655" s="370"/>
      <c r="DKD655" s="370"/>
      <c r="DKE655" s="370"/>
      <c r="DKF655" s="370"/>
      <c r="DKG655" s="370"/>
      <c r="DKH655" s="370"/>
      <c r="DKI655" s="370"/>
      <c r="DKJ655" s="370"/>
      <c r="DKK655" s="370"/>
      <c r="DKL655" s="370"/>
      <c r="DKM655" s="370"/>
      <c r="DKN655" s="370"/>
      <c r="DKO655" s="370"/>
      <c r="DKP655" s="370"/>
      <c r="DKQ655" s="370"/>
      <c r="DKR655" s="370"/>
      <c r="DKS655" s="370"/>
      <c r="DKT655" s="370"/>
      <c r="DKU655" s="370"/>
      <c r="DKV655" s="370"/>
      <c r="DKW655" s="370"/>
      <c r="DKX655" s="370"/>
      <c r="DKY655" s="370"/>
      <c r="DKZ655" s="370"/>
      <c r="DLA655" s="370"/>
      <c r="DLB655" s="370"/>
      <c r="DLC655" s="370"/>
      <c r="DLD655" s="370"/>
      <c r="DLE655" s="370"/>
      <c r="DLF655" s="370"/>
      <c r="DLG655" s="370"/>
      <c r="DLH655" s="370"/>
      <c r="DLI655" s="370"/>
      <c r="DLJ655" s="370"/>
      <c r="DLK655" s="370"/>
      <c r="DLL655" s="370"/>
      <c r="DLM655" s="370"/>
      <c r="DLN655" s="370"/>
      <c r="DLO655" s="370"/>
      <c r="DLP655" s="370"/>
      <c r="DLQ655" s="370"/>
      <c r="DLR655" s="370"/>
      <c r="DLS655" s="370"/>
      <c r="DLT655" s="370"/>
      <c r="DLU655" s="370"/>
      <c r="DLV655" s="370"/>
      <c r="DLW655" s="370"/>
      <c r="DLX655" s="370"/>
      <c r="DLY655" s="370"/>
      <c r="DLZ655" s="370"/>
      <c r="DMA655" s="370"/>
      <c r="DMB655" s="370"/>
      <c r="DMC655" s="370"/>
      <c r="DMD655" s="370"/>
      <c r="DME655" s="370"/>
      <c r="DMF655" s="370"/>
      <c r="DMG655" s="370"/>
      <c r="DMH655" s="370"/>
      <c r="DMI655" s="370"/>
      <c r="DMJ655" s="370"/>
      <c r="DMK655" s="370"/>
      <c r="DML655" s="370"/>
      <c r="DMM655" s="370"/>
      <c r="DMN655" s="370"/>
      <c r="DMO655" s="370"/>
      <c r="DMP655" s="370"/>
      <c r="DMQ655" s="370"/>
      <c r="DMR655" s="370"/>
      <c r="DMS655" s="370"/>
      <c r="DMT655" s="370"/>
      <c r="DMU655" s="370"/>
      <c r="DMV655" s="370"/>
      <c r="DMW655" s="370"/>
      <c r="DMX655" s="370"/>
      <c r="DMY655" s="370"/>
      <c r="DMZ655" s="370"/>
      <c r="DNA655" s="370"/>
      <c r="DNB655" s="370"/>
      <c r="DNC655" s="370"/>
      <c r="DND655" s="370"/>
      <c r="DNE655" s="370"/>
      <c r="DNF655" s="370"/>
      <c r="DNG655" s="370"/>
      <c r="DNH655" s="370"/>
      <c r="DNI655" s="370"/>
      <c r="DNJ655" s="370"/>
      <c r="DNK655" s="370"/>
      <c r="DNL655" s="370"/>
      <c r="DNM655" s="370"/>
      <c r="DNN655" s="370"/>
      <c r="DNO655" s="370"/>
      <c r="DNP655" s="370"/>
      <c r="DNQ655" s="370"/>
      <c r="DNR655" s="370"/>
      <c r="DNS655" s="370"/>
      <c r="DNT655" s="370"/>
      <c r="DNU655" s="370"/>
      <c r="DNV655" s="370"/>
      <c r="DNW655" s="370"/>
      <c r="DNX655" s="370"/>
      <c r="DNY655" s="370"/>
      <c r="DNZ655" s="370"/>
      <c r="DOA655" s="370"/>
      <c r="DOB655" s="370"/>
      <c r="DOC655" s="370"/>
      <c r="DOD655" s="370"/>
      <c r="DOE655" s="370"/>
      <c r="DOF655" s="370"/>
      <c r="DOG655" s="370"/>
      <c r="DOH655" s="370"/>
      <c r="DOI655" s="370"/>
      <c r="DOJ655" s="370"/>
      <c r="DOK655" s="370"/>
      <c r="DOL655" s="370"/>
      <c r="DOM655" s="370"/>
      <c r="DON655" s="370"/>
      <c r="DOO655" s="370"/>
      <c r="DOP655" s="370"/>
      <c r="DOQ655" s="370"/>
      <c r="DOR655" s="370"/>
      <c r="DOS655" s="370"/>
      <c r="DOT655" s="370"/>
      <c r="DOU655" s="370"/>
      <c r="DOV655" s="370"/>
      <c r="DOW655" s="370"/>
      <c r="DOX655" s="370"/>
      <c r="DOY655" s="370"/>
      <c r="DOZ655" s="370"/>
      <c r="DPA655" s="370"/>
      <c r="DPB655" s="370"/>
      <c r="DPC655" s="370"/>
      <c r="DPD655" s="370"/>
      <c r="DPE655" s="370"/>
      <c r="DPF655" s="370"/>
      <c r="DPG655" s="370"/>
      <c r="DPH655" s="370"/>
      <c r="DPI655" s="370"/>
      <c r="DPJ655" s="370"/>
      <c r="DPK655" s="370"/>
      <c r="DPL655" s="370"/>
      <c r="DPM655" s="370"/>
      <c r="DPN655" s="370"/>
      <c r="DPO655" s="370"/>
      <c r="DPP655" s="370"/>
      <c r="DPQ655" s="370"/>
      <c r="DPR655" s="370"/>
      <c r="DPS655" s="370"/>
      <c r="DPT655" s="370"/>
      <c r="DPU655" s="370"/>
      <c r="DPV655" s="370"/>
      <c r="DPW655" s="370"/>
      <c r="DPX655" s="370"/>
      <c r="DPY655" s="370"/>
      <c r="DPZ655" s="370"/>
      <c r="DQA655" s="370"/>
      <c r="DQB655" s="370"/>
      <c r="DQC655" s="370"/>
      <c r="DQD655" s="370"/>
      <c r="DQE655" s="370"/>
      <c r="DQF655" s="370"/>
      <c r="DQG655" s="370"/>
      <c r="DQH655" s="370"/>
      <c r="DQI655" s="370"/>
      <c r="DQJ655" s="370"/>
      <c r="DQK655" s="370"/>
      <c r="DQL655" s="370"/>
      <c r="DQM655" s="370"/>
      <c r="DQN655" s="370"/>
      <c r="DQO655" s="370"/>
      <c r="DQP655" s="370"/>
      <c r="DQQ655" s="370"/>
      <c r="DQR655" s="370"/>
      <c r="DQS655" s="370"/>
      <c r="DQT655" s="370"/>
      <c r="DQU655" s="370"/>
      <c r="DQV655" s="370"/>
      <c r="DQW655" s="370"/>
      <c r="DQX655" s="370"/>
      <c r="DQY655" s="370"/>
      <c r="DQZ655" s="370"/>
      <c r="DRA655" s="370"/>
      <c r="DRB655" s="370"/>
      <c r="DRC655" s="370"/>
      <c r="DRD655" s="370"/>
      <c r="DRE655" s="370"/>
      <c r="DRF655" s="370"/>
      <c r="DRG655" s="370"/>
      <c r="DRH655" s="370"/>
      <c r="DRI655" s="370"/>
      <c r="DRJ655" s="370"/>
      <c r="DRK655" s="370"/>
      <c r="DRL655" s="370"/>
      <c r="DRM655" s="370"/>
      <c r="DRN655" s="370"/>
      <c r="DRO655" s="370"/>
      <c r="DRP655" s="370"/>
      <c r="DRQ655" s="370"/>
      <c r="DRR655" s="370"/>
      <c r="DRS655" s="370"/>
      <c r="DRT655" s="370"/>
      <c r="DRU655" s="370"/>
      <c r="DRV655" s="370"/>
      <c r="DRW655" s="370"/>
      <c r="DRX655" s="370"/>
      <c r="DRY655" s="370"/>
      <c r="DRZ655" s="370"/>
      <c r="DSA655" s="370"/>
      <c r="DSB655" s="370"/>
      <c r="DSC655" s="370"/>
      <c r="DSD655" s="370"/>
      <c r="DSE655" s="370"/>
      <c r="DSF655" s="370"/>
      <c r="DSG655" s="370"/>
      <c r="DSH655" s="370"/>
      <c r="DSI655" s="370"/>
      <c r="DSJ655" s="370"/>
      <c r="DSK655" s="370"/>
      <c r="DSL655" s="370"/>
      <c r="DSM655" s="370"/>
      <c r="DSN655" s="370"/>
      <c r="DSO655" s="370"/>
      <c r="DSP655" s="370"/>
      <c r="DSQ655" s="370"/>
      <c r="DSR655" s="370"/>
      <c r="DSS655" s="370"/>
      <c r="DST655" s="370"/>
      <c r="DSU655" s="370"/>
      <c r="DSV655" s="370"/>
      <c r="DSW655" s="370"/>
      <c r="DSX655" s="370"/>
      <c r="DSY655" s="370"/>
      <c r="DSZ655" s="370"/>
      <c r="DTA655" s="370"/>
      <c r="DTB655" s="370"/>
      <c r="DTC655" s="370"/>
      <c r="DTD655" s="370"/>
      <c r="DTE655" s="370"/>
      <c r="DTF655" s="370"/>
      <c r="DTG655" s="370"/>
      <c r="DTH655" s="370"/>
      <c r="DTI655" s="370"/>
      <c r="DTJ655" s="370"/>
      <c r="DTK655" s="370"/>
      <c r="DTL655" s="370"/>
      <c r="DTM655" s="370"/>
      <c r="DTN655" s="370"/>
      <c r="DTO655" s="370"/>
      <c r="DTP655" s="370"/>
      <c r="DTQ655" s="370"/>
      <c r="DTR655" s="370"/>
      <c r="DTS655" s="370"/>
      <c r="DTT655" s="370"/>
      <c r="DTU655" s="370"/>
      <c r="DTV655" s="370"/>
      <c r="DTW655" s="370"/>
      <c r="DTX655" s="370"/>
      <c r="DTY655" s="370"/>
      <c r="DTZ655" s="370"/>
      <c r="DUA655" s="370"/>
      <c r="DUB655" s="370"/>
      <c r="DUC655" s="370"/>
      <c r="DUD655" s="370"/>
      <c r="DUE655" s="370"/>
      <c r="DUF655" s="370"/>
      <c r="DUG655" s="370"/>
      <c r="DUH655" s="370"/>
      <c r="DUI655" s="370"/>
      <c r="DUJ655" s="370"/>
      <c r="DUK655" s="370"/>
      <c r="DUL655" s="370"/>
      <c r="DUM655" s="370"/>
      <c r="DUN655" s="370"/>
      <c r="DUO655" s="370"/>
      <c r="DUP655" s="370"/>
      <c r="DUQ655" s="370"/>
      <c r="DUR655" s="370"/>
      <c r="DUS655" s="370"/>
      <c r="DUT655" s="370"/>
      <c r="DUU655" s="370"/>
      <c r="DUV655" s="370"/>
      <c r="DUW655" s="370"/>
      <c r="DUX655" s="370"/>
      <c r="DUY655" s="370"/>
      <c r="DUZ655" s="370"/>
      <c r="DVA655" s="370"/>
      <c r="DVB655" s="370"/>
      <c r="DVC655" s="370"/>
      <c r="DVD655" s="370"/>
      <c r="DVE655" s="370"/>
      <c r="DVF655" s="370"/>
      <c r="DVG655" s="370"/>
      <c r="DVH655" s="370"/>
      <c r="DVI655" s="370"/>
      <c r="DVJ655" s="370"/>
      <c r="DVK655" s="370"/>
      <c r="DVL655" s="370"/>
      <c r="DVM655" s="370"/>
      <c r="DVN655" s="370"/>
      <c r="DVO655" s="370"/>
      <c r="DVP655" s="370"/>
      <c r="DVQ655" s="370"/>
      <c r="DVR655" s="370"/>
      <c r="DVS655" s="370"/>
      <c r="DVT655" s="370"/>
      <c r="DVU655" s="370"/>
      <c r="DVV655" s="370"/>
      <c r="DVW655" s="370"/>
      <c r="DVX655" s="370"/>
      <c r="DVY655" s="370"/>
      <c r="DVZ655" s="370"/>
      <c r="DWA655" s="370"/>
      <c r="DWB655" s="370"/>
      <c r="DWC655" s="370"/>
      <c r="DWD655" s="370"/>
      <c r="DWE655" s="370"/>
      <c r="DWF655" s="370"/>
      <c r="DWG655" s="370"/>
      <c r="DWH655" s="370"/>
      <c r="DWI655" s="370"/>
      <c r="DWJ655" s="370"/>
      <c r="DWK655" s="370"/>
      <c r="DWL655" s="370"/>
      <c r="DWM655" s="370"/>
      <c r="DWN655" s="370"/>
      <c r="DWO655" s="370"/>
      <c r="DWP655" s="370"/>
      <c r="DWQ655" s="370"/>
      <c r="DWR655" s="370"/>
      <c r="DWS655" s="370"/>
      <c r="DWT655" s="370"/>
      <c r="DWU655" s="370"/>
      <c r="DWV655" s="370"/>
      <c r="DWW655" s="370"/>
      <c r="DWX655" s="370"/>
      <c r="DWY655" s="370"/>
      <c r="DWZ655" s="370"/>
      <c r="DXA655" s="370"/>
      <c r="DXB655" s="370"/>
      <c r="DXC655" s="370"/>
      <c r="DXD655" s="370"/>
      <c r="DXE655" s="370"/>
      <c r="DXF655" s="370"/>
      <c r="DXG655" s="370"/>
      <c r="DXH655" s="370"/>
      <c r="DXI655" s="370"/>
      <c r="DXJ655" s="370"/>
      <c r="DXK655" s="370"/>
      <c r="DXL655" s="370"/>
      <c r="DXM655" s="370"/>
      <c r="DXN655" s="370"/>
      <c r="DXO655" s="370"/>
      <c r="DXP655" s="370"/>
      <c r="DXQ655" s="370"/>
      <c r="DXR655" s="370"/>
      <c r="DXS655" s="370"/>
      <c r="DXT655" s="370"/>
      <c r="DXU655" s="370"/>
      <c r="DXV655" s="370"/>
      <c r="DXW655" s="370"/>
      <c r="DXX655" s="370"/>
      <c r="DXY655" s="370"/>
      <c r="DXZ655" s="370"/>
      <c r="DYA655" s="370"/>
      <c r="DYB655" s="370"/>
      <c r="DYC655" s="370"/>
      <c r="DYD655" s="370"/>
      <c r="DYE655" s="370"/>
      <c r="DYF655" s="370"/>
      <c r="DYG655" s="370"/>
      <c r="DYH655" s="370"/>
      <c r="DYI655" s="370"/>
      <c r="DYJ655" s="370"/>
      <c r="DYK655" s="370"/>
      <c r="DYL655" s="370"/>
      <c r="DYM655" s="370"/>
      <c r="DYN655" s="370"/>
      <c r="DYO655" s="370"/>
      <c r="DYP655" s="370"/>
      <c r="DYQ655" s="370"/>
      <c r="DYR655" s="370"/>
      <c r="DYS655" s="370"/>
      <c r="DYT655" s="370"/>
      <c r="DYU655" s="370"/>
      <c r="DYV655" s="370"/>
      <c r="DYW655" s="370"/>
      <c r="DYX655" s="370"/>
      <c r="DYY655" s="370"/>
      <c r="DYZ655" s="370"/>
      <c r="DZA655" s="370"/>
      <c r="DZB655" s="370"/>
      <c r="DZC655" s="370"/>
      <c r="DZD655" s="370"/>
      <c r="DZE655" s="370"/>
      <c r="DZF655" s="370"/>
      <c r="DZG655" s="370"/>
      <c r="DZH655" s="370"/>
      <c r="DZI655" s="370"/>
      <c r="DZJ655" s="370"/>
      <c r="DZK655" s="370"/>
      <c r="DZL655" s="370"/>
      <c r="DZM655" s="370"/>
      <c r="DZN655" s="370"/>
      <c r="DZO655" s="370"/>
      <c r="DZP655" s="370"/>
      <c r="DZQ655" s="370"/>
      <c r="DZR655" s="370"/>
      <c r="DZS655" s="370"/>
      <c r="DZT655" s="370"/>
      <c r="DZU655" s="370"/>
      <c r="DZV655" s="370"/>
      <c r="DZW655" s="370"/>
      <c r="DZX655" s="370"/>
      <c r="DZY655" s="370"/>
      <c r="DZZ655" s="370"/>
      <c r="EAA655" s="370"/>
      <c r="EAB655" s="370"/>
      <c r="EAC655" s="370"/>
      <c r="EAD655" s="370"/>
      <c r="EAE655" s="370"/>
      <c r="EAF655" s="370"/>
      <c r="EAG655" s="370"/>
      <c r="EAH655" s="370"/>
      <c r="EAI655" s="370"/>
      <c r="EAJ655" s="370"/>
      <c r="EAK655" s="370"/>
      <c r="EAL655" s="370"/>
      <c r="EAM655" s="370"/>
      <c r="EAN655" s="370"/>
      <c r="EAO655" s="370"/>
      <c r="EAP655" s="370"/>
      <c r="EAQ655" s="370"/>
      <c r="EAR655" s="370"/>
      <c r="EAS655" s="370"/>
      <c r="EAT655" s="370"/>
      <c r="EAU655" s="370"/>
      <c r="EAV655" s="370"/>
      <c r="EAW655" s="370"/>
      <c r="EAX655" s="370"/>
      <c r="EAY655" s="370"/>
      <c r="EAZ655" s="370"/>
      <c r="EBA655" s="370"/>
      <c r="EBB655" s="370"/>
      <c r="EBC655" s="370"/>
      <c r="EBD655" s="370"/>
      <c r="EBE655" s="370"/>
      <c r="EBF655" s="370"/>
      <c r="EBG655" s="370"/>
      <c r="EBH655" s="370"/>
      <c r="EBI655" s="370"/>
      <c r="EBJ655" s="370"/>
      <c r="EBK655" s="370"/>
      <c r="EBL655" s="370"/>
      <c r="EBM655" s="370"/>
      <c r="EBN655" s="370"/>
      <c r="EBO655" s="370"/>
      <c r="EBP655" s="370"/>
      <c r="EBQ655" s="370"/>
      <c r="EBR655" s="370"/>
      <c r="EBS655" s="370"/>
      <c r="EBT655" s="370"/>
      <c r="EBU655" s="370"/>
      <c r="EBV655" s="370"/>
      <c r="EBW655" s="370"/>
      <c r="EBX655" s="370"/>
      <c r="EBY655" s="370"/>
      <c r="EBZ655" s="370"/>
      <c r="ECA655" s="370"/>
      <c r="ECB655" s="370"/>
      <c r="ECC655" s="370"/>
      <c r="ECD655" s="370"/>
      <c r="ECE655" s="370"/>
      <c r="ECF655" s="370"/>
      <c r="ECG655" s="370"/>
      <c r="ECH655" s="370"/>
      <c r="ECI655" s="370"/>
      <c r="ECJ655" s="370"/>
      <c r="ECK655" s="370"/>
      <c r="ECL655" s="370"/>
      <c r="ECM655" s="370"/>
      <c r="ECN655" s="370"/>
      <c r="ECO655" s="370"/>
      <c r="ECP655" s="370"/>
      <c r="ECQ655" s="370"/>
      <c r="ECR655" s="370"/>
      <c r="ECS655" s="370"/>
      <c r="ECT655" s="370"/>
      <c r="ECU655" s="370"/>
      <c r="ECV655" s="370"/>
      <c r="ECW655" s="370"/>
      <c r="ECX655" s="370"/>
      <c r="ECY655" s="370"/>
      <c r="ECZ655" s="370"/>
      <c r="EDA655" s="370"/>
      <c r="EDB655" s="370"/>
      <c r="EDC655" s="370"/>
      <c r="EDD655" s="370"/>
      <c r="EDE655" s="370"/>
      <c r="EDF655" s="370"/>
      <c r="EDG655" s="370"/>
      <c r="EDH655" s="370"/>
      <c r="EDI655" s="370"/>
      <c r="EDJ655" s="370"/>
      <c r="EDK655" s="370"/>
      <c r="EDL655" s="370"/>
      <c r="EDM655" s="370"/>
      <c r="EDN655" s="370"/>
      <c r="EDO655" s="370"/>
      <c r="EDP655" s="370"/>
      <c r="EDQ655" s="370"/>
      <c r="EDR655" s="370"/>
      <c r="EDS655" s="370"/>
      <c r="EDT655" s="370"/>
      <c r="EDU655" s="370"/>
      <c r="EDV655" s="370"/>
      <c r="EDW655" s="370"/>
      <c r="EDX655" s="370"/>
      <c r="EDY655" s="370"/>
      <c r="EDZ655" s="370"/>
      <c r="EEA655" s="370"/>
      <c r="EEB655" s="370"/>
      <c r="EEC655" s="370"/>
      <c r="EED655" s="370"/>
      <c r="EEE655" s="370"/>
      <c r="EEF655" s="370"/>
      <c r="EEG655" s="370"/>
      <c r="EEH655" s="370"/>
      <c r="EEI655" s="370"/>
      <c r="EEJ655" s="370"/>
      <c r="EEK655" s="370"/>
      <c r="EEL655" s="370"/>
      <c r="EEM655" s="370"/>
      <c r="EEN655" s="370"/>
      <c r="EEO655" s="370"/>
      <c r="EEP655" s="370"/>
      <c r="EEQ655" s="370"/>
      <c r="EER655" s="370"/>
      <c r="EES655" s="370"/>
      <c r="EET655" s="370"/>
      <c r="EEU655" s="370"/>
      <c r="EEV655" s="370"/>
      <c r="EEW655" s="370"/>
      <c r="EEX655" s="370"/>
      <c r="EEY655" s="370"/>
      <c r="EEZ655" s="370"/>
      <c r="EFA655" s="370"/>
      <c r="EFB655" s="370"/>
      <c r="EFC655" s="370"/>
      <c r="EFD655" s="370"/>
      <c r="EFE655" s="370"/>
      <c r="EFF655" s="370"/>
      <c r="EFG655" s="370"/>
      <c r="EFH655" s="370"/>
      <c r="EFI655" s="370"/>
      <c r="EFJ655" s="370"/>
      <c r="EFK655" s="370"/>
      <c r="EFL655" s="370"/>
      <c r="EFM655" s="370"/>
      <c r="EFN655" s="370"/>
      <c r="EFO655" s="370"/>
      <c r="EFP655" s="370"/>
      <c r="EFQ655" s="370"/>
      <c r="EFR655" s="370"/>
      <c r="EFS655" s="370"/>
      <c r="EFT655" s="370"/>
      <c r="EFU655" s="370"/>
      <c r="EFV655" s="370"/>
      <c r="EFW655" s="370"/>
      <c r="EFX655" s="370"/>
      <c r="EFY655" s="370"/>
      <c r="EFZ655" s="370"/>
      <c r="EGA655" s="370"/>
      <c r="EGB655" s="370"/>
      <c r="EGC655" s="370"/>
      <c r="EGD655" s="370"/>
      <c r="EGE655" s="370"/>
      <c r="EGF655" s="370"/>
      <c r="EGG655" s="370"/>
      <c r="EGH655" s="370"/>
      <c r="EGI655" s="370"/>
      <c r="EGJ655" s="370"/>
      <c r="EGK655" s="370"/>
      <c r="EGL655" s="370"/>
      <c r="EGM655" s="370"/>
      <c r="EGN655" s="370"/>
      <c r="EGO655" s="370"/>
      <c r="EGP655" s="370"/>
      <c r="EGQ655" s="370"/>
      <c r="EGR655" s="370"/>
      <c r="EGS655" s="370"/>
      <c r="EGT655" s="370"/>
      <c r="EGU655" s="370"/>
      <c r="EGV655" s="370"/>
      <c r="EGW655" s="370"/>
      <c r="EGX655" s="370"/>
      <c r="EGY655" s="370"/>
      <c r="EGZ655" s="370"/>
      <c r="EHA655" s="370"/>
      <c r="EHB655" s="370"/>
      <c r="EHC655" s="370"/>
      <c r="EHD655" s="370"/>
      <c r="EHE655" s="370"/>
      <c r="EHF655" s="370"/>
      <c r="EHG655" s="370"/>
      <c r="EHH655" s="370"/>
      <c r="EHI655" s="370"/>
      <c r="EHJ655" s="370"/>
      <c r="EHK655" s="370"/>
      <c r="EHL655" s="370"/>
      <c r="EHM655" s="370"/>
      <c r="EHN655" s="370"/>
      <c r="EHO655" s="370"/>
      <c r="EHP655" s="370"/>
      <c r="EHQ655" s="370"/>
      <c r="EHR655" s="370"/>
      <c r="EHS655" s="370"/>
      <c r="EHT655" s="370"/>
      <c r="EHU655" s="370"/>
      <c r="EHV655" s="370"/>
      <c r="EHW655" s="370"/>
      <c r="EHX655" s="370"/>
      <c r="EHY655" s="370"/>
      <c r="EHZ655" s="370"/>
      <c r="EIA655" s="370"/>
      <c r="EIB655" s="370"/>
      <c r="EIC655" s="370"/>
      <c r="EID655" s="370"/>
      <c r="EIE655" s="370"/>
      <c r="EIF655" s="370"/>
      <c r="EIG655" s="370"/>
      <c r="EIH655" s="370"/>
      <c r="EII655" s="370"/>
      <c r="EIJ655" s="370"/>
      <c r="EIK655" s="370"/>
      <c r="EIL655" s="370"/>
      <c r="EIM655" s="370"/>
      <c r="EIN655" s="370"/>
      <c r="EIO655" s="370"/>
      <c r="EIP655" s="370"/>
      <c r="EIQ655" s="370"/>
      <c r="EIR655" s="370"/>
      <c r="EIS655" s="370"/>
      <c r="EIT655" s="370"/>
      <c r="EIU655" s="370"/>
      <c r="EIV655" s="370"/>
      <c r="EIW655" s="370"/>
      <c r="EIX655" s="370"/>
      <c r="EIY655" s="370"/>
      <c r="EIZ655" s="370"/>
      <c r="EJA655" s="370"/>
      <c r="EJB655" s="370"/>
      <c r="EJC655" s="370"/>
      <c r="EJD655" s="370"/>
      <c r="EJE655" s="370"/>
      <c r="EJF655" s="370"/>
      <c r="EJG655" s="370"/>
      <c r="EJH655" s="370"/>
      <c r="EJI655" s="370"/>
      <c r="EJJ655" s="370"/>
      <c r="EJK655" s="370"/>
      <c r="EJL655" s="370"/>
      <c r="EJM655" s="370"/>
      <c r="EJN655" s="370"/>
      <c r="EJO655" s="370"/>
      <c r="EJP655" s="370"/>
      <c r="EJQ655" s="370"/>
      <c r="EJR655" s="370"/>
      <c r="EJS655" s="370"/>
      <c r="EJT655" s="370"/>
      <c r="EJU655" s="370"/>
      <c r="EJV655" s="370"/>
      <c r="EJW655" s="370"/>
      <c r="EJX655" s="370"/>
      <c r="EJY655" s="370"/>
      <c r="EJZ655" s="370"/>
      <c r="EKA655" s="370"/>
      <c r="EKB655" s="370"/>
      <c r="EKC655" s="370"/>
      <c r="EKD655" s="370"/>
      <c r="EKE655" s="370"/>
      <c r="EKF655" s="370"/>
      <c r="EKG655" s="370"/>
      <c r="EKH655" s="370"/>
      <c r="EKI655" s="370"/>
      <c r="EKJ655" s="370"/>
      <c r="EKK655" s="370"/>
      <c r="EKL655" s="370"/>
      <c r="EKM655" s="370"/>
      <c r="EKN655" s="370"/>
      <c r="EKO655" s="370"/>
      <c r="EKP655" s="370"/>
      <c r="EKQ655" s="370"/>
      <c r="EKR655" s="370"/>
      <c r="EKS655" s="370"/>
      <c r="EKT655" s="370"/>
      <c r="EKU655" s="370"/>
      <c r="EKV655" s="370"/>
      <c r="EKW655" s="370"/>
      <c r="EKX655" s="370"/>
      <c r="EKY655" s="370"/>
      <c r="EKZ655" s="370"/>
      <c r="ELA655" s="370"/>
      <c r="ELB655" s="370"/>
      <c r="ELC655" s="370"/>
      <c r="ELD655" s="370"/>
      <c r="ELE655" s="370"/>
      <c r="ELF655" s="370"/>
      <c r="ELG655" s="370"/>
      <c r="ELH655" s="370"/>
      <c r="ELI655" s="370"/>
      <c r="ELJ655" s="370"/>
      <c r="ELK655" s="370"/>
      <c r="ELL655" s="370"/>
      <c r="ELM655" s="370"/>
      <c r="ELN655" s="370"/>
      <c r="ELO655" s="370"/>
      <c r="ELP655" s="370"/>
      <c r="ELQ655" s="370"/>
      <c r="ELR655" s="370"/>
      <c r="ELS655" s="370"/>
      <c r="ELT655" s="370"/>
      <c r="ELU655" s="370"/>
      <c r="ELV655" s="370"/>
      <c r="ELW655" s="370"/>
      <c r="ELX655" s="370"/>
      <c r="ELY655" s="370"/>
      <c r="ELZ655" s="370"/>
      <c r="EMA655" s="370"/>
      <c r="EMB655" s="370"/>
      <c r="EMC655" s="370"/>
      <c r="EMD655" s="370"/>
      <c r="EME655" s="370"/>
      <c r="EMF655" s="370"/>
      <c r="EMG655" s="370"/>
      <c r="EMH655" s="370"/>
      <c r="EMI655" s="370"/>
      <c r="EMJ655" s="370"/>
      <c r="EMK655" s="370"/>
      <c r="EML655" s="370"/>
      <c r="EMM655" s="370"/>
      <c r="EMN655" s="370"/>
      <c r="EMO655" s="370"/>
      <c r="EMP655" s="370"/>
      <c r="EMQ655" s="370"/>
      <c r="EMR655" s="370"/>
      <c r="EMS655" s="370"/>
      <c r="EMT655" s="370"/>
      <c r="EMU655" s="370"/>
      <c r="EMV655" s="370"/>
      <c r="EMW655" s="370"/>
      <c r="EMX655" s="370"/>
      <c r="EMY655" s="370"/>
      <c r="EMZ655" s="370"/>
      <c r="ENA655" s="370"/>
      <c r="ENB655" s="370"/>
      <c r="ENC655" s="370"/>
      <c r="END655" s="370"/>
      <c r="ENE655" s="370"/>
      <c r="ENF655" s="370"/>
      <c r="ENG655" s="370"/>
      <c r="ENH655" s="370"/>
      <c r="ENI655" s="370"/>
      <c r="ENJ655" s="370"/>
      <c r="ENK655" s="370"/>
      <c r="ENL655" s="370"/>
      <c r="ENM655" s="370"/>
      <c r="ENN655" s="370"/>
      <c r="ENO655" s="370"/>
      <c r="ENP655" s="370"/>
      <c r="ENQ655" s="370"/>
      <c r="ENR655" s="370"/>
      <c r="ENS655" s="370"/>
      <c r="ENT655" s="370"/>
      <c r="ENU655" s="370"/>
      <c r="ENV655" s="370"/>
      <c r="ENW655" s="370"/>
      <c r="ENX655" s="370"/>
      <c r="ENY655" s="370"/>
      <c r="ENZ655" s="370"/>
      <c r="EOA655" s="370"/>
      <c r="EOB655" s="370"/>
      <c r="EOC655" s="370"/>
      <c r="EOD655" s="370"/>
      <c r="EOE655" s="370"/>
      <c r="EOF655" s="370"/>
      <c r="EOG655" s="370"/>
      <c r="EOH655" s="370"/>
      <c r="EOI655" s="370"/>
      <c r="EOJ655" s="370"/>
      <c r="EOK655" s="370"/>
      <c r="EOL655" s="370"/>
      <c r="EOM655" s="370"/>
      <c r="EON655" s="370"/>
      <c r="EOO655" s="370"/>
      <c r="EOP655" s="370"/>
      <c r="EOQ655" s="370"/>
      <c r="EOR655" s="370"/>
      <c r="EOS655" s="370"/>
      <c r="EOT655" s="370"/>
      <c r="EOU655" s="370"/>
      <c r="EOV655" s="370"/>
      <c r="EOW655" s="370"/>
      <c r="EOX655" s="370"/>
      <c r="EOY655" s="370"/>
      <c r="EOZ655" s="370"/>
      <c r="EPA655" s="370"/>
      <c r="EPB655" s="370"/>
      <c r="EPC655" s="370"/>
      <c r="EPD655" s="370"/>
      <c r="EPE655" s="370"/>
      <c r="EPF655" s="370"/>
      <c r="EPG655" s="370"/>
      <c r="EPH655" s="370"/>
      <c r="EPI655" s="370"/>
      <c r="EPJ655" s="370"/>
      <c r="EPK655" s="370"/>
      <c r="EPL655" s="370"/>
      <c r="EPM655" s="370"/>
      <c r="EPN655" s="370"/>
      <c r="EPO655" s="370"/>
      <c r="EPP655" s="370"/>
      <c r="EPQ655" s="370"/>
      <c r="EPR655" s="370"/>
      <c r="EPS655" s="370"/>
      <c r="EPT655" s="370"/>
      <c r="EPU655" s="370"/>
      <c r="EPV655" s="370"/>
      <c r="EPW655" s="370"/>
      <c r="EPX655" s="370"/>
      <c r="EPY655" s="370"/>
      <c r="EPZ655" s="370"/>
      <c r="EQA655" s="370"/>
      <c r="EQB655" s="370"/>
      <c r="EQC655" s="370"/>
      <c r="EQD655" s="370"/>
      <c r="EQE655" s="370"/>
      <c r="EQF655" s="370"/>
      <c r="EQG655" s="370"/>
      <c r="EQH655" s="370"/>
      <c r="EQI655" s="370"/>
      <c r="EQJ655" s="370"/>
      <c r="EQK655" s="370"/>
      <c r="EQL655" s="370"/>
      <c r="EQM655" s="370"/>
      <c r="EQN655" s="370"/>
      <c r="EQO655" s="370"/>
      <c r="EQP655" s="370"/>
      <c r="EQQ655" s="370"/>
      <c r="EQR655" s="370"/>
      <c r="EQS655" s="370"/>
      <c r="EQT655" s="370"/>
      <c r="EQU655" s="370"/>
      <c r="EQV655" s="370"/>
      <c r="EQW655" s="370"/>
      <c r="EQX655" s="370"/>
      <c r="EQY655" s="370"/>
      <c r="EQZ655" s="370"/>
      <c r="ERA655" s="370"/>
      <c r="ERB655" s="370"/>
      <c r="ERC655" s="370"/>
      <c r="ERD655" s="370"/>
      <c r="ERE655" s="370"/>
      <c r="ERF655" s="370"/>
      <c r="ERG655" s="370"/>
      <c r="ERH655" s="370"/>
      <c r="ERI655" s="370"/>
      <c r="ERJ655" s="370"/>
      <c r="ERK655" s="370"/>
      <c r="ERL655" s="370"/>
      <c r="ERM655" s="370"/>
      <c r="ERN655" s="370"/>
      <c r="ERO655" s="370"/>
      <c r="ERP655" s="370"/>
      <c r="ERQ655" s="370"/>
      <c r="ERR655" s="370"/>
      <c r="ERS655" s="370"/>
      <c r="ERT655" s="370"/>
      <c r="ERU655" s="370"/>
      <c r="ERV655" s="370"/>
      <c r="ERW655" s="370"/>
      <c r="ERX655" s="370"/>
      <c r="ERY655" s="370"/>
      <c r="ERZ655" s="370"/>
      <c r="ESA655" s="370"/>
      <c r="ESB655" s="370"/>
      <c r="ESC655" s="370"/>
      <c r="ESD655" s="370"/>
      <c r="ESE655" s="370"/>
      <c r="ESF655" s="370"/>
      <c r="ESG655" s="370"/>
      <c r="ESH655" s="370"/>
      <c r="ESI655" s="370"/>
      <c r="ESJ655" s="370"/>
      <c r="ESK655" s="370"/>
      <c r="ESL655" s="370"/>
      <c r="ESM655" s="370"/>
      <c r="ESN655" s="370"/>
      <c r="ESO655" s="370"/>
      <c r="ESP655" s="370"/>
      <c r="ESQ655" s="370"/>
      <c r="ESR655" s="370"/>
      <c r="ESS655" s="370"/>
      <c r="EST655" s="370"/>
      <c r="ESU655" s="370"/>
      <c r="ESV655" s="370"/>
      <c r="ESW655" s="370"/>
      <c r="ESX655" s="370"/>
      <c r="ESY655" s="370"/>
      <c r="ESZ655" s="370"/>
      <c r="ETA655" s="370"/>
      <c r="ETB655" s="370"/>
      <c r="ETC655" s="370"/>
      <c r="ETD655" s="370"/>
      <c r="ETE655" s="370"/>
      <c r="ETF655" s="370"/>
      <c r="ETG655" s="370"/>
      <c r="ETH655" s="370"/>
      <c r="ETI655" s="370"/>
      <c r="ETJ655" s="370"/>
      <c r="ETK655" s="370"/>
      <c r="ETL655" s="370"/>
      <c r="ETM655" s="370"/>
      <c r="ETN655" s="370"/>
      <c r="ETO655" s="370"/>
      <c r="ETP655" s="370"/>
      <c r="ETQ655" s="370"/>
      <c r="ETR655" s="370"/>
      <c r="ETS655" s="370"/>
      <c r="ETT655" s="370"/>
      <c r="ETU655" s="370"/>
      <c r="ETV655" s="370"/>
      <c r="ETW655" s="370"/>
      <c r="ETX655" s="370"/>
      <c r="ETY655" s="370"/>
      <c r="ETZ655" s="370"/>
      <c r="EUA655" s="370"/>
      <c r="EUB655" s="370"/>
      <c r="EUC655" s="370"/>
      <c r="EUD655" s="370"/>
      <c r="EUE655" s="370"/>
      <c r="EUF655" s="370"/>
      <c r="EUG655" s="370"/>
      <c r="EUH655" s="370"/>
      <c r="EUI655" s="370"/>
      <c r="EUJ655" s="370"/>
      <c r="EUK655" s="370"/>
      <c r="EUL655" s="370"/>
      <c r="EUM655" s="370"/>
      <c r="EUN655" s="370"/>
      <c r="EUO655" s="370"/>
      <c r="EUP655" s="370"/>
      <c r="EUQ655" s="370"/>
      <c r="EUR655" s="370"/>
      <c r="EUS655" s="370"/>
      <c r="EUT655" s="370"/>
      <c r="EUU655" s="370"/>
      <c r="EUV655" s="370"/>
      <c r="EUW655" s="370"/>
      <c r="EUX655" s="370"/>
      <c r="EUY655" s="370"/>
      <c r="EUZ655" s="370"/>
      <c r="EVA655" s="370"/>
      <c r="EVB655" s="370"/>
      <c r="EVC655" s="370"/>
      <c r="EVD655" s="370"/>
      <c r="EVE655" s="370"/>
      <c r="EVF655" s="370"/>
      <c r="EVG655" s="370"/>
      <c r="EVH655" s="370"/>
      <c r="EVI655" s="370"/>
      <c r="EVJ655" s="370"/>
      <c r="EVK655" s="370"/>
      <c r="EVL655" s="370"/>
      <c r="EVM655" s="370"/>
      <c r="EVN655" s="370"/>
      <c r="EVO655" s="370"/>
      <c r="EVP655" s="370"/>
      <c r="EVQ655" s="370"/>
      <c r="EVR655" s="370"/>
      <c r="EVS655" s="370"/>
      <c r="EVT655" s="370"/>
      <c r="EVU655" s="370"/>
      <c r="EVV655" s="370"/>
      <c r="EVW655" s="370"/>
      <c r="EVX655" s="370"/>
      <c r="EVY655" s="370"/>
      <c r="EVZ655" s="370"/>
      <c r="EWA655" s="370"/>
      <c r="EWB655" s="370"/>
      <c r="EWC655" s="370"/>
      <c r="EWD655" s="370"/>
      <c r="EWE655" s="370"/>
      <c r="EWF655" s="370"/>
      <c r="EWG655" s="370"/>
      <c r="EWH655" s="370"/>
      <c r="EWI655" s="370"/>
      <c r="EWJ655" s="370"/>
      <c r="EWK655" s="370"/>
      <c r="EWL655" s="370"/>
      <c r="EWM655" s="370"/>
      <c r="EWN655" s="370"/>
      <c r="EWO655" s="370"/>
      <c r="EWP655" s="370"/>
      <c r="EWQ655" s="370"/>
      <c r="EWR655" s="370"/>
      <c r="EWS655" s="370"/>
      <c r="EWT655" s="370"/>
      <c r="EWU655" s="370"/>
      <c r="EWV655" s="370"/>
      <c r="EWW655" s="370"/>
      <c r="EWX655" s="370"/>
      <c r="EWY655" s="370"/>
      <c r="EWZ655" s="370"/>
      <c r="EXA655" s="370"/>
      <c r="EXB655" s="370"/>
      <c r="EXC655" s="370"/>
      <c r="EXD655" s="370"/>
      <c r="EXE655" s="370"/>
      <c r="EXF655" s="370"/>
      <c r="EXG655" s="370"/>
      <c r="EXH655" s="370"/>
      <c r="EXI655" s="370"/>
      <c r="EXJ655" s="370"/>
      <c r="EXK655" s="370"/>
      <c r="EXL655" s="370"/>
      <c r="EXM655" s="370"/>
      <c r="EXN655" s="370"/>
      <c r="EXO655" s="370"/>
      <c r="EXP655" s="370"/>
      <c r="EXQ655" s="370"/>
      <c r="EXR655" s="370"/>
      <c r="EXS655" s="370"/>
      <c r="EXT655" s="370"/>
      <c r="EXU655" s="370"/>
      <c r="EXV655" s="370"/>
      <c r="EXW655" s="370"/>
      <c r="EXX655" s="370"/>
      <c r="EXY655" s="370"/>
      <c r="EXZ655" s="370"/>
      <c r="EYA655" s="370"/>
      <c r="EYB655" s="370"/>
      <c r="EYC655" s="370"/>
      <c r="EYD655" s="370"/>
      <c r="EYE655" s="370"/>
      <c r="EYF655" s="370"/>
      <c r="EYG655" s="370"/>
      <c r="EYH655" s="370"/>
      <c r="EYI655" s="370"/>
      <c r="EYJ655" s="370"/>
      <c r="EYK655" s="370"/>
      <c r="EYL655" s="370"/>
      <c r="EYM655" s="370"/>
      <c r="EYN655" s="370"/>
      <c r="EYO655" s="370"/>
      <c r="EYP655" s="370"/>
      <c r="EYQ655" s="370"/>
      <c r="EYR655" s="370"/>
      <c r="EYS655" s="370"/>
      <c r="EYT655" s="370"/>
      <c r="EYU655" s="370"/>
      <c r="EYV655" s="370"/>
      <c r="EYW655" s="370"/>
      <c r="EYX655" s="370"/>
      <c r="EYY655" s="370"/>
      <c r="EYZ655" s="370"/>
      <c r="EZA655" s="370"/>
      <c r="EZB655" s="370"/>
      <c r="EZC655" s="370"/>
      <c r="EZD655" s="370"/>
      <c r="EZE655" s="370"/>
      <c r="EZF655" s="370"/>
      <c r="EZG655" s="370"/>
      <c r="EZH655" s="370"/>
      <c r="EZI655" s="370"/>
      <c r="EZJ655" s="370"/>
      <c r="EZK655" s="370"/>
      <c r="EZL655" s="370"/>
      <c r="EZM655" s="370"/>
      <c r="EZN655" s="370"/>
      <c r="EZO655" s="370"/>
      <c r="EZP655" s="370"/>
      <c r="EZQ655" s="370"/>
      <c r="EZR655" s="370"/>
      <c r="EZS655" s="370"/>
      <c r="EZT655" s="370"/>
      <c r="EZU655" s="370"/>
      <c r="EZV655" s="370"/>
      <c r="EZW655" s="370"/>
      <c r="EZX655" s="370"/>
      <c r="EZY655" s="370"/>
      <c r="EZZ655" s="370"/>
      <c r="FAA655" s="370"/>
      <c r="FAB655" s="370"/>
      <c r="FAC655" s="370"/>
      <c r="FAD655" s="370"/>
      <c r="FAE655" s="370"/>
      <c r="FAF655" s="370"/>
      <c r="FAG655" s="370"/>
      <c r="FAH655" s="370"/>
      <c r="FAI655" s="370"/>
      <c r="FAJ655" s="370"/>
      <c r="FAK655" s="370"/>
      <c r="FAL655" s="370"/>
      <c r="FAM655" s="370"/>
      <c r="FAN655" s="370"/>
      <c r="FAO655" s="370"/>
      <c r="FAP655" s="370"/>
      <c r="FAQ655" s="370"/>
      <c r="FAR655" s="370"/>
      <c r="FAS655" s="370"/>
      <c r="FAT655" s="370"/>
      <c r="FAU655" s="370"/>
      <c r="FAV655" s="370"/>
      <c r="FAW655" s="370"/>
      <c r="FAX655" s="370"/>
      <c r="FAY655" s="370"/>
      <c r="FAZ655" s="370"/>
      <c r="FBA655" s="370"/>
      <c r="FBB655" s="370"/>
      <c r="FBC655" s="370"/>
      <c r="FBD655" s="370"/>
      <c r="FBE655" s="370"/>
      <c r="FBF655" s="370"/>
      <c r="FBG655" s="370"/>
      <c r="FBH655" s="370"/>
      <c r="FBI655" s="370"/>
      <c r="FBJ655" s="370"/>
      <c r="FBK655" s="370"/>
      <c r="FBL655" s="370"/>
      <c r="FBM655" s="370"/>
      <c r="FBN655" s="370"/>
      <c r="FBO655" s="370"/>
      <c r="FBP655" s="370"/>
      <c r="FBQ655" s="370"/>
      <c r="FBR655" s="370"/>
      <c r="FBS655" s="370"/>
      <c r="FBT655" s="370"/>
      <c r="FBU655" s="370"/>
      <c r="FBV655" s="370"/>
      <c r="FBW655" s="370"/>
      <c r="FBX655" s="370"/>
      <c r="FBY655" s="370"/>
      <c r="FBZ655" s="370"/>
      <c r="FCA655" s="370"/>
      <c r="FCB655" s="370"/>
      <c r="FCC655" s="370"/>
      <c r="FCD655" s="370"/>
      <c r="FCE655" s="370"/>
      <c r="FCF655" s="370"/>
      <c r="FCG655" s="370"/>
      <c r="FCH655" s="370"/>
      <c r="FCI655" s="370"/>
      <c r="FCJ655" s="370"/>
      <c r="FCK655" s="370"/>
      <c r="FCL655" s="370"/>
      <c r="FCM655" s="370"/>
      <c r="FCN655" s="370"/>
      <c r="FCO655" s="370"/>
      <c r="FCP655" s="370"/>
      <c r="FCQ655" s="370"/>
      <c r="FCR655" s="370"/>
      <c r="FCS655" s="370"/>
      <c r="FCT655" s="370"/>
      <c r="FCU655" s="370"/>
      <c r="FCV655" s="370"/>
      <c r="FCW655" s="370"/>
      <c r="FCX655" s="370"/>
      <c r="FCY655" s="370"/>
      <c r="FCZ655" s="370"/>
      <c r="FDA655" s="370"/>
      <c r="FDB655" s="370"/>
      <c r="FDC655" s="370"/>
      <c r="FDD655" s="370"/>
      <c r="FDE655" s="370"/>
      <c r="FDF655" s="370"/>
      <c r="FDG655" s="370"/>
      <c r="FDH655" s="370"/>
      <c r="FDI655" s="370"/>
      <c r="FDJ655" s="370"/>
      <c r="FDK655" s="370"/>
      <c r="FDL655" s="370"/>
      <c r="FDM655" s="370"/>
      <c r="FDN655" s="370"/>
      <c r="FDO655" s="370"/>
      <c r="FDP655" s="370"/>
      <c r="FDQ655" s="370"/>
      <c r="FDR655" s="370"/>
      <c r="FDS655" s="370"/>
      <c r="FDT655" s="370"/>
      <c r="FDU655" s="370"/>
      <c r="FDV655" s="370"/>
      <c r="FDW655" s="370"/>
      <c r="FDX655" s="370"/>
      <c r="FDY655" s="370"/>
      <c r="FDZ655" s="370"/>
      <c r="FEA655" s="370"/>
      <c r="FEB655" s="370"/>
      <c r="FEC655" s="370"/>
      <c r="FED655" s="370"/>
      <c r="FEE655" s="370"/>
      <c r="FEF655" s="370"/>
      <c r="FEG655" s="370"/>
      <c r="FEH655" s="370"/>
      <c r="FEI655" s="370"/>
      <c r="FEJ655" s="370"/>
      <c r="FEK655" s="370"/>
      <c r="FEL655" s="370"/>
      <c r="FEM655" s="370"/>
      <c r="FEN655" s="370"/>
      <c r="FEO655" s="370"/>
      <c r="FEP655" s="370"/>
      <c r="FEQ655" s="370"/>
      <c r="FER655" s="370"/>
      <c r="FES655" s="370"/>
      <c r="FET655" s="370"/>
      <c r="FEU655" s="370"/>
      <c r="FEV655" s="370"/>
      <c r="FEW655" s="370"/>
      <c r="FEX655" s="370"/>
      <c r="FEY655" s="370"/>
      <c r="FEZ655" s="370"/>
      <c r="FFA655" s="370"/>
      <c r="FFB655" s="370"/>
      <c r="FFC655" s="370"/>
      <c r="FFD655" s="370"/>
      <c r="FFE655" s="370"/>
      <c r="FFF655" s="370"/>
      <c r="FFG655" s="370"/>
      <c r="FFH655" s="370"/>
      <c r="FFI655" s="370"/>
      <c r="FFJ655" s="370"/>
      <c r="FFK655" s="370"/>
      <c r="FFL655" s="370"/>
      <c r="FFM655" s="370"/>
      <c r="FFN655" s="370"/>
      <c r="FFO655" s="370"/>
      <c r="FFP655" s="370"/>
      <c r="FFQ655" s="370"/>
      <c r="FFR655" s="370"/>
      <c r="FFS655" s="370"/>
      <c r="FFT655" s="370"/>
      <c r="FFU655" s="370"/>
      <c r="FFV655" s="370"/>
      <c r="FFW655" s="370"/>
      <c r="FFX655" s="370"/>
      <c r="FFY655" s="370"/>
      <c r="FFZ655" s="370"/>
      <c r="FGA655" s="370"/>
      <c r="FGB655" s="370"/>
      <c r="FGC655" s="370"/>
      <c r="FGD655" s="370"/>
      <c r="FGE655" s="370"/>
      <c r="FGF655" s="370"/>
      <c r="FGG655" s="370"/>
      <c r="FGH655" s="370"/>
      <c r="FGI655" s="370"/>
      <c r="FGJ655" s="370"/>
      <c r="FGK655" s="370"/>
      <c r="FGL655" s="370"/>
      <c r="FGM655" s="370"/>
      <c r="FGN655" s="370"/>
      <c r="FGO655" s="370"/>
      <c r="FGP655" s="370"/>
      <c r="FGQ655" s="370"/>
      <c r="FGR655" s="370"/>
      <c r="FGS655" s="370"/>
      <c r="FGT655" s="370"/>
      <c r="FGU655" s="370"/>
      <c r="FGV655" s="370"/>
      <c r="FGW655" s="370"/>
      <c r="FGX655" s="370"/>
      <c r="FGY655" s="370"/>
      <c r="FGZ655" s="370"/>
      <c r="FHA655" s="370"/>
      <c r="FHB655" s="370"/>
      <c r="FHC655" s="370"/>
      <c r="FHD655" s="370"/>
      <c r="FHE655" s="370"/>
      <c r="FHF655" s="370"/>
      <c r="FHG655" s="370"/>
      <c r="FHH655" s="370"/>
      <c r="FHI655" s="370"/>
      <c r="FHJ655" s="370"/>
      <c r="FHK655" s="370"/>
      <c r="FHL655" s="370"/>
      <c r="FHM655" s="370"/>
      <c r="FHN655" s="370"/>
      <c r="FHO655" s="370"/>
      <c r="FHP655" s="370"/>
      <c r="FHQ655" s="370"/>
      <c r="FHR655" s="370"/>
      <c r="FHS655" s="370"/>
      <c r="FHT655" s="370"/>
      <c r="FHU655" s="370"/>
      <c r="FHV655" s="370"/>
      <c r="FHW655" s="370"/>
      <c r="FHX655" s="370"/>
      <c r="FHY655" s="370"/>
      <c r="FHZ655" s="370"/>
      <c r="FIA655" s="370"/>
      <c r="FIB655" s="370"/>
      <c r="FIC655" s="370"/>
      <c r="FID655" s="370"/>
      <c r="FIE655" s="370"/>
      <c r="FIF655" s="370"/>
      <c r="FIG655" s="370"/>
      <c r="FIH655" s="370"/>
      <c r="FII655" s="370"/>
      <c r="FIJ655" s="370"/>
      <c r="FIK655" s="370"/>
      <c r="FIL655" s="370"/>
      <c r="FIM655" s="370"/>
      <c r="FIN655" s="370"/>
      <c r="FIO655" s="370"/>
      <c r="FIP655" s="370"/>
      <c r="FIQ655" s="370"/>
      <c r="FIR655" s="370"/>
      <c r="FIS655" s="370"/>
      <c r="FIT655" s="370"/>
      <c r="FIU655" s="370"/>
      <c r="FIV655" s="370"/>
      <c r="FIW655" s="370"/>
      <c r="FIX655" s="370"/>
      <c r="FIY655" s="370"/>
      <c r="FIZ655" s="370"/>
      <c r="FJA655" s="370"/>
      <c r="FJB655" s="370"/>
      <c r="FJC655" s="370"/>
      <c r="FJD655" s="370"/>
      <c r="FJE655" s="370"/>
      <c r="FJF655" s="370"/>
      <c r="FJG655" s="370"/>
      <c r="FJH655" s="370"/>
      <c r="FJI655" s="370"/>
      <c r="FJJ655" s="370"/>
      <c r="FJK655" s="370"/>
      <c r="FJL655" s="370"/>
      <c r="FJM655" s="370"/>
      <c r="FJN655" s="370"/>
      <c r="FJO655" s="370"/>
      <c r="FJP655" s="370"/>
      <c r="FJQ655" s="370"/>
      <c r="FJR655" s="370"/>
      <c r="FJS655" s="370"/>
      <c r="FJT655" s="370"/>
      <c r="FJU655" s="370"/>
      <c r="FJV655" s="370"/>
      <c r="FJW655" s="370"/>
      <c r="FJX655" s="370"/>
      <c r="FJY655" s="370"/>
      <c r="FJZ655" s="370"/>
      <c r="FKA655" s="370"/>
      <c r="FKB655" s="370"/>
      <c r="FKC655" s="370"/>
      <c r="FKD655" s="370"/>
      <c r="FKE655" s="370"/>
      <c r="FKF655" s="370"/>
      <c r="FKG655" s="370"/>
      <c r="FKH655" s="370"/>
      <c r="FKI655" s="370"/>
      <c r="FKJ655" s="370"/>
      <c r="FKK655" s="370"/>
      <c r="FKL655" s="370"/>
      <c r="FKM655" s="370"/>
      <c r="FKN655" s="370"/>
      <c r="FKO655" s="370"/>
      <c r="FKP655" s="370"/>
      <c r="FKQ655" s="370"/>
      <c r="FKR655" s="370"/>
      <c r="FKS655" s="370"/>
      <c r="FKT655" s="370"/>
      <c r="FKU655" s="370"/>
      <c r="FKV655" s="370"/>
      <c r="FKW655" s="370"/>
      <c r="FKX655" s="370"/>
      <c r="FKY655" s="370"/>
      <c r="FKZ655" s="370"/>
      <c r="FLA655" s="370"/>
      <c r="FLB655" s="370"/>
      <c r="FLC655" s="370"/>
      <c r="FLD655" s="370"/>
      <c r="FLE655" s="370"/>
      <c r="FLF655" s="370"/>
      <c r="FLG655" s="370"/>
      <c r="FLH655" s="370"/>
      <c r="FLI655" s="370"/>
      <c r="FLJ655" s="370"/>
      <c r="FLK655" s="370"/>
      <c r="FLL655" s="370"/>
      <c r="FLM655" s="370"/>
      <c r="FLN655" s="370"/>
      <c r="FLO655" s="370"/>
      <c r="FLP655" s="370"/>
      <c r="FLQ655" s="370"/>
      <c r="FLR655" s="370"/>
      <c r="FLS655" s="370"/>
      <c r="FLT655" s="370"/>
      <c r="FLU655" s="370"/>
      <c r="FLV655" s="370"/>
      <c r="FLW655" s="370"/>
      <c r="FLX655" s="370"/>
      <c r="FLY655" s="370"/>
      <c r="FLZ655" s="370"/>
      <c r="FMA655" s="370"/>
      <c r="FMB655" s="370"/>
      <c r="FMC655" s="370"/>
      <c r="FMD655" s="370"/>
      <c r="FME655" s="370"/>
      <c r="FMF655" s="370"/>
      <c r="FMG655" s="370"/>
      <c r="FMH655" s="370"/>
      <c r="FMI655" s="370"/>
      <c r="FMJ655" s="370"/>
      <c r="FMK655" s="370"/>
      <c r="FML655" s="370"/>
      <c r="FMM655" s="370"/>
      <c r="FMN655" s="370"/>
      <c r="FMO655" s="370"/>
      <c r="FMP655" s="370"/>
      <c r="FMQ655" s="370"/>
      <c r="FMR655" s="370"/>
      <c r="FMS655" s="370"/>
      <c r="FMT655" s="370"/>
      <c r="FMU655" s="370"/>
      <c r="FMV655" s="370"/>
      <c r="FMW655" s="370"/>
      <c r="FMX655" s="370"/>
      <c r="FMY655" s="370"/>
      <c r="FMZ655" s="370"/>
      <c r="FNA655" s="370"/>
      <c r="FNB655" s="370"/>
      <c r="FNC655" s="370"/>
      <c r="FND655" s="370"/>
      <c r="FNE655" s="370"/>
      <c r="FNF655" s="370"/>
      <c r="FNG655" s="370"/>
      <c r="FNH655" s="370"/>
      <c r="FNI655" s="370"/>
      <c r="FNJ655" s="370"/>
      <c r="FNK655" s="370"/>
      <c r="FNL655" s="370"/>
      <c r="FNM655" s="370"/>
      <c r="FNN655" s="370"/>
      <c r="FNO655" s="370"/>
      <c r="FNP655" s="370"/>
      <c r="FNQ655" s="370"/>
      <c r="FNR655" s="370"/>
      <c r="FNS655" s="370"/>
      <c r="FNT655" s="370"/>
      <c r="FNU655" s="370"/>
      <c r="FNV655" s="370"/>
      <c r="FNW655" s="370"/>
      <c r="FNX655" s="370"/>
      <c r="FNY655" s="370"/>
      <c r="FNZ655" s="370"/>
      <c r="FOA655" s="370"/>
      <c r="FOB655" s="370"/>
      <c r="FOC655" s="370"/>
      <c r="FOD655" s="370"/>
      <c r="FOE655" s="370"/>
      <c r="FOF655" s="370"/>
      <c r="FOG655" s="370"/>
      <c r="FOH655" s="370"/>
      <c r="FOI655" s="370"/>
      <c r="FOJ655" s="370"/>
      <c r="FOK655" s="370"/>
      <c r="FOL655" s="370"/>
      <c r="FOM655" s="370"/>
      <c r="FON655" s="370"/>
      <c r="FOO655" s="370"/>
      <c r="FOP655" s="370"/>
      <c r="FOQ655" s="370"/>
      <c r="FOR655" s="370"/>
      <c r="FOS655" s="370"/>
      <c r="FOT655" s="370"/>
      <c r="FOU655" s="370"/>
      <c r="FOV655" s="370"/>
      <c r="FOW655" s="370"/>
      <c r="FOX655" s="370"/>
      <c r="FOY655" s="370"/>
      <c r="FOZ655" s="370"/>
      <c r="FPA655" s="370"/>
      <c r="FPB655" s="370"/>
      <c r="FPC655" s="370"/>
      <c r="FPD655" s="370"/>
      <c r="FPE655" s="370"/>
      <c r="FPF655" s="370"/>
      <c r="FPG655" s="370"/>
      <c r="FPH655" s="370"/>
      <c r="FPI655" s="370"/>
      <c r="FPJ655" s="370"/>
      <c r="FPK655" s="370"/>
      <c r="FPL655" s="370"/>
      <c r="FPM655" s="370"/>
      <c r="FPN655" s="370"/>
      <c r="FPO655" s="370"/>
      <c r="FPP655" s="370"/>
      <c r="FPQ655" s="370"/>
      <c r="FPR655" s="370"/>
      <c r="FPS655" s="370"/>
      <c r="FPT655" s="370"/>
      <c r="FPU655" s="370"/>
      <c r="FPV655" s="370"/>
      <c r="FPW655" s="370"/>
      <c r="FPX655" s="370"/>
      <c r="FPY655" s="370"/>
      <c r="FPZ655" s="370"/>
      <c r="FQA655" s="370"/>
      <c r="FQB655" s="370"/>
      <c r="FQC655" s="370"/>
      <c r="FQD655" s="370"/>
      <c r="FQE655" s="370"/>
      <c r="FQF655" s="370"/>
      <c r="FQG655" s="370"/>
      <c r="FQH655" s="370"/>
      <c r="FQI655" s="370"/>
      <c r="FQJ655" s="370"/>
      <c r="FQK655" s="370"/>
      <c r="FQL655" s="370"/>
      <c r="FQM655" s="370"/>
      <c r="FQN655" s="370"/>
      <c r="FQO655" s="370"/>
      <c r="FQP655" s="370"/>
      <c r="FQQ655" s="370"/>
      <c r="FQR655" s="370"/>
      <c r="FQS655" s="370"/>
      <c r="FQT655" s="370"/>
      <c r="FQU655" s="370"/>
      <c r="FQV655" s="370"/>
      <c r="FQW655" s="370"/>
      <c r="FQX655" s="370"/>
      <c r="FQY655" s="370"/>
      <c r="FQZ655" s="370"/>
      <c r="FRA655" s="370"/>
      <c r="FRB655" s="370"/>
      <c r="FRC655" s="370"/>
      <c r="FRD655" s="370"/>
      <c r="FRE655" s="370"/>
      <c r="FRF655" s="370"/>
      <c r="FRG655" s="370"/>
      <c r="FRH655" s="370"/>
      <c r="FRI655" s="370"/>
      <c r="FRJ655" s="370"/>
      <c r="FRK655" s="370"/>
      <c r="FRL655" s="370"/>
      <c r="FRM655" s="370"/>
      <c r="FRN655" s="370"/>
      <c r="FRO655" s="370"/>
      <c r="FRP655" s="370"/>
      <c r="FRQ655" s="370"/>
      <c r="FRR655" s="370"/>
      <c r="FRS655" s="370"/>
      <c r="FRT655" s="370"/>
      <c r="FRU655" s="370"/>
      <c r="FRV655" s="370"/>
      <c r="FRW655" s="370"/>
      <c r="FRX655" s="370"/>
      <c r="FRY655" s="370"/>
      <c r="FRZ655" s="370"/>
      <c r="FSA655" s="370"/>
      <c r="FSB655" s="370"/>
      <c r="FSC655" s="370"/>
      <c r="FSD655" s="370"/>
      <c r="FSE655" s="370"/>
      <c r="FSF655" s="370"/>
      <c r="FSG655" s="370"/>
      <c r="FSH655" s="370"/>
      <c r="FSI655" s="370"/>
      <c r="FSJ655" s="370"/>
      <c r="FSK655" s="370"/>
      <c r="FSL655" s="370"/>
      <c r="FSM655" s="370"/>
      <c r="FSN655" s="370"/>
      <c r="FSO655" s="370"/>
      <c r="FSP655" s="370"/>
      <c r="FSQ655" s="370"/>
      <c r="FSR655" s="370"/>
      <c r="FSS655" s="370"/>
      <c r="FST655" s="370"/>
      <c r="FSU655" s="370"/>
      <c r="FSV655" s="370"/>
      <c r="FSW655" s="370"/>
      <c r="FSX655" s="370"/>
      <c r="FSY655" s="370"/>
      <c r="FSZ655" s="370"/>
      <c r="FTA655" s="370"/>
      <c r="FTB655" s="370"/>
      <c r="FTC655" s="370"/>
      <c r="FTD655" s="370"/>
      <c r="FTE655" s="370"/>
      <c r="FTF655" s="370"/>
      <c r="FTG655" s="370"/>
      <c r="FTH655" s="370"/>
      <c r="FTI655" s="370"/>
      <c r="FTJ655" s="370"/>
      <c r="FTK655" s="370"/>
      <c r="FTL655" s="370"/>
      <c r="FTM655" s="370"/>
      <c r="FTN655" s="370"/>
      <c r="FTO655" s="370"/>
      <c r="FTP655" s="370"/>
      <c r="FTQ655" s="370"/>
      <c r="FTR655" s="370"/>
      <c r="FTS655" s="370"/>
      <c r="FTT655" s="370"/>
      <c r="FTU655" s="370"/>
      <c r="FTV655" s="370"/>
      <c r="FTW655" s="370"/>
      <c r="FTX655" s="370"/>
      <c r="FTY655" s="370"/>
      <c r="FTZ655" s="370"/>
      <c r="FUA655" s="370"/>
      <c r="FUB655" s="370"/>
      <c r="FUC655" s="370"/>
      <c r="FUD655" s="370"/>
      <c r="FUE655" s="370"/>
      <c r="FUF655" s="370"/>
      <c r="FUG655" s="370"/>
      <c r="FUH655" s="370"/>
      <c r="FUI655" s="370"/>
      <c r="FUJ655" s="370"/>
      <c r="FUK655" s="370"/>
      <c r="FUL655" s="370"/>
      <c r="FUM655" s="370"/>
      <c r="FUN655" s="370"/>
      <c r="FUO655" s="370"/>
      <c r="FUP655" s="370"/>
      <c r="FUQ655" s="370"/>
      <c r="FUR655" s="370"/>
      <c r="FUS655" s="370"/>
      <c r="FUT655" s="370"/>
      <c r="FUU655" s="370"/>
      <c r="FUV655" s="370"/>
      <c r="FUW655" s="370"/>
      <c r="FUX655" s="370"/>
      <c r="FUY655" s="370"/>
      <c r="FUZ655" s="370"/>
      <c r="FVA655" s="370"/>
      <c r="FVB655" s="370"/>
      <c r="FVC655" s="370"/>
      <c r="FVD655" s="370"/>
      <c r="FVE655" s="370"/>
      <c r="FVF655" s="370"/>
      <c r="FVG655" s="370"/>
      <c r="FVH655" s="370"/>
      <c r="FVI655" s="370"/>
      <c r="FVJ655" s="370"/>
      <c r="FVK655" s="370"/>
      <c r="FVL655" s="370"/>
      <c r="FVM655" s="370"/>
      <c r="FVN655" s="370"/>
      <c r="FVO655" s="370"/>
      <c r="FVP655" s="370"/>
      <c r="FVQ655" s="370"/>
      <c r="FVR655" s="370"/>
      <c r="FVS655" s="370"/>
      <c r="FVT655" s="370"/>
      <c r="FVU655" s="370"/>
      <c r="FVV655" s="370"/>
      <c r="FVW655" s="370"/>
      <c r="FVX655" s="370"/>
      <c r="FVY655" s="370"/>
      <c r="FVZ655" s="370"/>
      <c r="FWA655" s="370"/>
      <c r="FWB655" s="370"/>
      <c r="FWC655" s="370"/>
      <c r="FWD655" s="370"/>
      <c r="FWE655" s="370"/>
      <c r="FWF655" s="370"/>
      <c r="FWG655" s="370"/>
      <c r="FWH655" s="370"/>
      <c r="FWI655" s="370"/>
      <c r="FWJ655" s="370"/>
      <c r="FWK655" s="370"/>
      <c r="FWL655" s="370"/>
      <c r="FWM655" s="370"/>
      <c r="FWN655" s="370"/>
      <c r="FWO655" s="370"/>
      <c r="FWP655" s="370"/>
      <c r="FWQ655" s="370"/>
      <c r="FWR655" s="370"/>
      <c r="FWS655" s="370"/>
      <c r="FWT655" s="370"/>
      <c r="FWU655" s="370"/>
      <c r="FWV655" s="370"/>
      <c r="FWW655" s="370"/>
      <c r="FWX655" s="370"/>
      <c r="FWY655" s="370"/>
      <c r="FWZ655" s="370"/>
      <c r="FXA655" s="370"/>
      <c r="FXB655" s="370"/>
      <c r="FXC655" s="370"/>
      <c r="FXD655" s="370"/>
      <c r="FXE655" s="370"/>
      <c r="FXF655" s="370"/>
      <c r="FXG655" s="370"/>
      <c r="FXH655" s="370"/>
      <c r="FXI655" s="370"/>
      <c r="FXJ655" s="370"/>
      <c r="FXK655" s="370"/>
      <c r="FXL655" s="370"/>
      <c r="FXM655" s="370"/>
      <c r="FXN655" s="370"/>
      <c r="FXO655" s="370"/>
      <c r="FXP655" s="370"/>
      <c r="FXQ655" s="370"/>
      <c r="FXR655" s="370"/>
      <c r="FXS655" s="370"/>
      <c r="FXT655" s="370"/>
      <c r="FXU655" s="370"/>
      <c r="FXV655" s="370"/>
      <c r="FXW655" s="370"/>
      <c r="FXX655" s="370"/>
      <c r="FXY655" s="370"/>
      <c r="FXZ655" s="370"/>
      <c r="FYA655" s="370"/>
      <c r="FYB655" s="370"/>
      <c r="FYC655" s="370"/>
      <c r="FYD655" s="370"/>
      <c r="FYE655" s="370"/>
      <c r="FYF655" s="370"/>
      <c r="FYG655" s="370"/>
      <c r="FYH655" s="370"/>
      <c r="FYI655" s="370"/>
      <c r="FYJ655" s="370"/>
      <c r="FYK655" s="370"/>
      <c r="FYL655" s="370"/>
      <c r="FYM655" s="370"/>
      <c r="FYN655" s="370"/>
      <c r="FYO655" s="370"/>
      <c r="FYP655" s="370"/>
      <c r="FYQ655" s="370"/>
      <c r="FYR655" s="370"/>
      <c r="FYS655" s="370"/>
      <c r="FYT655" s="370"/>
      <c r="FYU655" s="370"/>
      <c r="FYV655" s="370"/>
      <c r="FYW655" s="370"/>
      <c r="FYX655" s="370"/>
      <c r="FYY655" s="370"/>
      <c r="FYZ655" s="370"/>
      <c r="FZA655" s="370"/>
      <c r="FZB655" s="370"/>
      <c r="FZC655" s="370"/>
      <c r="FZD655" s="370"/>
      <c r="FZE655" s="370"/>
      <c r="FZF655" s="370"/>
      <c r="FZG655" s="370"/>
      <c r="FZH655" s="370"/>
      <c r="FZI655" s="370"/>
      <c r="FZJ655" s="370"/>
      <c r="FZK655" s="370"/>
      <c r="FZL655" s="370"/>
      <c r="FZM655" s="370"/>
      <c r="FZN655" s="370"/>
      <c r="FZO655" s="370"/>
      <c r="FZP655" s="370"/>
      <c r="FZQ655" s="370"/>
      <c r="FZR655" s="370"/>
      <c r="FZS655" s="370"/>
      <c r="FZT655" s="370"/>
      <c r="FZU655" s="370"/>
      <c r="FZV655" s="370"/>
      <c r="FZW655" s="370"/>
      <c r="FZX655" s="370"/>
      <c r="FZY655" s="370"/>
      <c r="FZZ655" s="370"/>
      <c r="GAA655" s="370"/>
      <c r="GAB655" s="370"/>
      <c r="GAC655" s="370"/>
      <c r="GAD655" s="370"/>
      <c r="GAE655" s="370"/>
      <c r="GAF655" s="370"/>
      <c r="GAG655" s="370"/>
      <c r="GAH655" s="370"/>
      <c r="GAI655" s="370"/>
      <c r="GAJ655" s="370"/>
      <c r="GAK655" s="370"/>
      <c r="GAL655" s="370"/>
      <c r="GAM655" s="370"/>
      <c r="GAN655" s="370"/>
      <c r="GAO655" s="370"/>
      <c r="GAP655" s="370"/>
      <c r="GAQ655" s="370"/>
      <c r="GAR655" s="370"/>
      <c r="GAS655" s="370"/>
      <c r="GAT655" s="370"/>
      <c r="GAU655" s="370"/>
      <c r="GAV655" s="370"/>
      <c r="GAW655" s="370"/>
      <c r="GAX655" s="370"/>
      <c r="GAY655" s="370"/>
      <c r="GAZ655" s="370"/>
      <c r="GBA655" s="370"/>
      <c r="GBB655" s="370"/>
      <c r="GBC655" s="370"/>
      <c r="GBD655" s="370"/>
      <c r="GBE655" s="370"/>
      <c r="GBF655" s="370"/>
      <c r="GBG655" s="370"/>
      <c r="GBH655" s="370"/>
      <c r="GBI655" s="370"/>
      <c r="GBJ655" s="370"/>
      <c r="GBK655" s="370"/>
      <c r="GBL655" s="370"/>
      <c r="GBM655" s="370"/>
      <c r="GBN655" s="370"/>
      <c r="GBO655" s="370"/>
      <c r="GBP655" s="370"/>
      <c r="GBQ655" s="370"/>
      <c r="GBR655" s="370"/>
      <c r="GBS655" s="370"/>
      <c r="GBT655" s="370"/>
      <c r="GBU655" s="370"/>
      <c r="GBV655" s="370"/>
      <c r="GBW655" s="370"/>
      <c r="GBX655" s="370"/>
      <c r="GBY655" s="370"/>
      <c r="GBZ655" s="370"/>
      <c r="GCA655" s="370"/>
      <c r="GCB655" s="370"/>
      <c r="GCC655" s="370"/>
      <c r="GCD655" s="370"/>
      <c r="GCE655" s="370"/>
      <c r="GCF655" s="370"/>
      <c r="GCG655" s="370"/>
      <c r="GCH655" s="370"/>
      <c r="GCI655" s="370"/>
      <c r="GCJ655" s="370"/>
      <c r="GCK655" s="370"/>
      <c r="GCL655" s="370"/>
      <c r="GCM655" s="370"/>
      <c r="GCN655" s="370"/>
      <c r="GCO655" s="370"/>
      <c r="GCP655" s="370"/>
      <c r="GCQ655" s="370"/>
      <c r="GCR655" s="370"/>
      <c r="GCS655" s="370"/>
      <c r="GCT655" s="370"/>
      <c r="GCU655" s="370"/>
      <c r="GCV655" s="370"/>
      <c r="GCW655" s="370"/>
      <c r="GCX655" s="370"/>
      <c r="GCY655" s="370"/>
      <c r="GCZ655" s="370"/>
      <c r="GDA655" s="370"/>
      <c r="GDB655" s="370"/>
      <c r="GDC655" s="370"/>
      <c r="GDD655" s="370"/>
      <c r="GDE655" s="370"/>
      <c r="GDF655" s="370"/>
      <c r="GDG655" s="370"/>
      <c r="GDH655" s="370"/>
      <c r="GDI655" s="370"/>
      <c r="GDJ655" s="370"/>
      <c r="GDK655" s="370"/>
      <c r="GDL655" s="370"/>
      <c r="GDM655" s="370"/>
      <c r="GDN655" s="370"/>
      <c r="GDO655" s="370"/>
      <c r="GDP655" s="370"/>
      <c r="GDQ655" s="370"/>
      <c r="GDR655" s="370"/>
      <c r="GDS655" s="370"/>
      <c r="GDT655" s="370"/>
      <c r="GDU655" s="370"/>
      <c r="GDV655" s="370"/>
      <c r="GDW655" s="370"/>
      <c r="GDX655" s="370"/>
      <c r="GDY655" s="370"/>
      <c r="GDZ655" s="370"/>
      <c r="GEA655" s="370"/>
      <c r="GEB655" s="370"/>
      <c r="GEC655" s="370"/>
      <c r="GED655" s="370"/>
      <c r="GEE655" s="370"/>
      <c r="GEF655" s="370"/>
      <c r="GEG655" s="370"/>
      <c r="GEH655" s="370"/>
      <c r="GEI655" s="370"/>
      <c r="GEJ655" s="370"/>
      <c r="GEK655" s="370"/>
      <c r="GEL655" s="370"/>
      <c r="GEM655" s="370"/>
      <c r="GEN655" s="370"/>
      <c r="GEO655" s="370"/>
      <c r="GEP655" s="370"/>
      <c r="GEQ655" s="370"/>
      <c r="GER655" s="370"/>
      <c r="GES655" s="370"/>
      <c r="GET655" s="370"/>
      <c r="GEU655" s="370"/>
      <c r="GEV655" s="370"/>
      <c r="GEW655" s="370"/>
      <c r="GEX655" s="370"/>
      <c r="GEY655" s="370"/>
      <c r="GEZ655" s="370"/>
      <c r="GFA655" s="370"/>
      <c r="GFB655" s="370"/>
      <c r="GFC655" s="370"/>
      <c r="GFD655" s="370"/>
      <c r="GFE655" s="370"/>
      <c r="GFF655" s="370"/>
      <c r="GFG655" s="370"/>
      <c r="GFH655" s="370"/>
      <c r="GFI655" s="370"/>
      <c r="GFJ655" s="370"/>
      <c r="GFK655" s="370"/>
      <c r="GFL655" s="370"/>
      <c r="GFM655" s="370"/>
      <c r="GFN655" s="370"/>
      <c r="GFO655" s="370"/>
      <c r="GFP655" s="370"/>
      <c r="GFQ655" s="370"/>
      <c r="GFR655" s="370"/>
      <c r="GFS655" s="370"/>
      <c r="GFT655" s="370"/>
      <c r="GFU655" s="370"/>
      <c r="GFV655" s="370"/>
      <c r="GFW655" s="370"/>
      <c r="GFX655" s="370"/>
      <c r="GFY655" s="370"/>
      <c r="GFZ655" s="370"/>
      <c r="GGA655" s="370"/>
      <c r="GGB655" s="370"/>
      <c r="GGC655" s="370"/>
      <c r="GGD655" s="370"/>
      <c r="GGE655" s="370"/>
      <c r="GGF655" s="370"/>
      <c r="GGG655" s="370"/>
      <c r="GGH655" s="370"/>
      <c r="GGI655" s="370"/>
      <c r="GGJ655" s="370"/>
      <c r="GGK655" s="370"/>
      <c r="GGL655" s="370"/>
      <c r="GGM655" s="370"/>
      <c r="GGN655" s="370"/>
      <c r="GGO655" s="370"/>
      <c r="GGP655" s="370"/>
      <c r="GGQ655" s="370"/>
      <c r="GGR655" s="370"/>
      <c r="GGS655" s="370"/>
      <c r="GGT655" s="370"/>
      <c r="GGU655" s="370"/>
      <c r="GGV655" s="370"/>
      <c r="GGW655" s="370"/>
      <c r="GGX655" s="370"/>
      <c r="GGY655" s="370"/>
      <c r="GGZ655" s="370"/>
      <c r="GHA655" s="370"/>
      <c r="GHB655" s="370"/>
      <c r="GHC655" s="370"/>
      <c r="GHD655" s="370"/>
      <c r="GHE655" s="370"/>
      <c r="GHF655" s="370"/>
      <c r="GHG655" s="370"/>
      <c r="GHH655" s="370"/>
      <c r="GHI655" s="370"/>
      <c r="GHJ655" s="370"/>
      <c r="GHK655" s="370"/>
      <c r="GHL655" s="370"/>
      <c r="GHM655" s="370"/>
      <c r="GHN655" s="370"/>
      <c r="GHO655" s="370"/>
      <c r="GHP655" s="370"/>
      <c r="GHQ655" s="370"/>
      <c r="GHR655" s="370"/>
      <c r="GHS655" s="370"/>
      <c r="GHT655" s="370"/>
      <c r="GHU655" s="370"/>
      <c r="GHV655" s="370"/>
      <c r="GHW655" s="370"/>
      <c r="GHX655" s="370"/>
      <c r="GHY655" s="370"/>
      <c r="GHZ655" s="370"/>
      <c r="GIA655" s="370"/>
      <c r="GIB655" s="370"/>
      <c r="GIC655" s="370"/>
      <c r="GID655" s="370"/>
      <c r="GIE655" s="370"/>
      <c r="GIF655" s="370"/>
      <c r="GIG655" s="370"/>
      <c r="GIH655" s="370"/>
      <c r="GII655" s="370"/>
      <c r="GIJ655" s="370"/>
      <c r="GIK655" s="370"/>
      <c r="GIL655" s="370"/>
      <c r="GIM655" s="370"/>
      <c r="GIN655" s="370"/>
      <c r="GIO655" s="370"/>
      <c r="GIP655" s="370"/>
      <c r="GIQ655" s="370"/>
      <c r="GIR655" s="370"/>
      <c r="GIS655" s="370"/>
      <c r="GIT655" s="370"/>
      <c r="GIU655" s="370"/>
      <c r="GIV655" s="370"/>
      <c r="GIW655" s="370"/>
      <c r="GIX655" s="370"/>
      <c r="GIY655" s="370"/>
      <c r="GIZ655" s="370"/>
      <c r="GJA655" s="370"/>
      <c r="GJB655" s="370"/>
      <c r="GJC655" s="370"/>
      <c r="GJD655" s="370"/>
      <c r="GJE655" s="370"/>
      <c r="GJF655" s="370"/>
      <c r="GJG655" s="370"/>
      <c r="GJH655" s="370"/>
      <c r="GJI655" s="370"/>
      <c r="GJJ655" s="370"/>
      <c r="GJK655" s="370"/>
      <c r="GJL655" s="370"/>
      <c r="GJM655" s="370"/>
      <c r="GJN655" s="370"/>
      <c r="GJO655" s="370"/>
      <c r="GJP655" s="370"/>
      <c r="GJQ655" s="370"/>
      <c r="GJR655" s="370"/>
      <c r="GJS655" s="370"/>
      <c r="GJT655" s="370"/>
      <c r="GJU655" s="370"/>
      <c r="GJV655" s="370"/>
      <c r="GJW655" s="370"/>
      <c r="GJX655" s="370"/>
      <c r="GJY655" s="370"/>
      <c r="GJZ655" s="370"/>
      <c r="GKA655" s="370"/>
      <c r="GKB655" s="370"/>
      <c r="GKC655" s="370"/>
      <c r="GKD655" s="370"/>
      <c r="GKE655" s="370"/>
      <c r="GKF655" s="370"/>
      <c r="GKG655" s="370"/>
      <c r="GKH655" s="370"/>
      <c r="GKI655" s="370"/>
      <c r="GKJ655" s="370"/>
      <c r="GKK655" s="370"/>
      <c r="GKL655" s="370"/>
      <c r="GKM655" s="370"/>
      <c r="GKN655" s="370"/>
      <c r="GKO655" s="370"/>
      <c r="GKP655" s="370"/>
      <c r="GKQ655" s="370"/>
      <c r="GKR655" s="370"/>
      <c r="GKS655" s="370"/>
      <c r="GKT655" s="370"/>
      <c r="GKU655" s="370"/>
      <c r="GKV655" s="370"/>
      <c r="GKW655" s="370"/>
      <c r="GKX655" s="370"/>
      <c r="GKY655" s="370"/>
      <c r="GKZ655" s="370"/>
      <c r="GLA655" s="370"/>
      <c r="GLB655" s="370"/>
      <c r="GLC655" s="370"/>
      <c r="GLD655" s="370"/>
      <c r="GLE655" s="370"/>
      <c r="GLF655" s="370"/>
      <c r="GLG655" s="370"/>
      <c r="GLH655" s="370"/>
      <c r="GLI655" s="370"/>
      <c r="GLJ655" s="370"/>
      <c r="GLK655" s="370"/>
      <c r="GLL655" s="370"/>
      <c r="GLM655" s="370"/>
      <c r="GLN655" s="370"/>
      <c r="GLO655" s="370"/>
      <c r="GLP655" s="370"/>
      <c r="GLQ655" s="370"/>
      <c r="GLR655" s="370"/>
      <c r="GLS655" s="370"/>
      <c r="GLT655" s="370"/>
      <c r="GLU655" s="370"/>
      <c r="GLV655" s="370"/>
      <c r="GLW655" s="370"/>
      <c r="GLX655" s="370"/>
      <c r="GLY655" s="370"/>
      <c r="GLZ655" s="370"/>
      <c r="GMA655" s="370"/>
      <c r="GMB655" s="370"/>
      <c r="GMC655" s="370"/>
      <c r="GMD655" s="370"/>
      <c r="GME655" s="370"/>
      <c r="GMF655" s="370"/>
      <c r="GMG655" s="370"/>
      <c r="GMH655" s="370"/>
      <c r="GMI655" s="370"/>
      <c r="GMJ655" s="370"/>
      <c r="GMK655" s="370"/>
      <c r="GML655" s="370"/>
      <c r="GMM655" s="370"/>
      <c r="GMN655" s="370"/>
      <c r="GMO655" s="370"/>
      <c r="GMP655" s="370"/>
      <c r="GMQ655" s="370"/>
      <c r="GMR655" s="370"/>
      <c r="GMS655" s="370"/>
      <c r="GMT655" s="370"/>
      <c r="GMU655" s="370"/>
      <c r="GMV655" s="370"/>
      <c r="GMW655" s="370"/>
      <c r="GMX655" s="370"/>
      <c r="GMY655" s="370"/>
      <c r="GMZ655" s="370"/>
      <c r="GNA655" s="370"/>
      <c r="GNB655" s="370"/>
      <c r="GNC655" s="370"/>
      <c r="GND655" s="370"/>
      <c r="GNE655" s="370"/>
      <c r="GNF655" s="370"/>
      <c r="GNG655" s="370"/>
      <c r="GNH655" s="370"/>
      <c r="GNI655" s="370"/>
      <c r="GNJ655" s="370"/>
      <c r="GNK655" s="370"/>
      <c r="GNL655" s="370"/>
      <c r="GNM655" s="370"/>
      <c r="GNN655" s="370"/>
      <c r="GNO655" s="370"/>
      <c r="GNP655" s="370"/>
      <c r="GNQ655" s="370"/>
      <c r="GNR655" s="370"/>
      <c r="GNS655" s="370"/>
      <c r="GNT655" s="370"/>
      <c r="GNU655" s="370"/>
      <c r="GNV655" s="370"/>
      <c r="GNW655" s="370"/>
      <c r="GNX655" s="370"/>
      <c r="GNY655" s="370"/>
      <c r="GNZ655" s="370"/>
      <c r="GOA655" s="370"/>
      <c r="GOB655" s="370"/>
      <c r="GOC655" s="370"/>
      <c r="GOD655" s="370"/>
      <c r="GOE655" s="370"/>
      <c r="GOF655" s="370"/>
      <c r="GOG655" s="370"/>
      <c r="GOH655" s="370"/>
      <c r="GOI655" s="370"/>
      <c r="GOJ655" s="370"/>
      <c r="GOK655" s="370"/>
      <c r="GOL655" s="370"/>
      <c r="GOM655" s="370"/>
      <c r="GON655" s="370"/>
      <c r="GOO655" s="370"/>
      <c r="GOP655" s="370"/>
      <c r="GOQ655" s="370"/>
      <c r="GOR655" s="370"/>
      <c r="GOS655" s="370"/>
      <c r="GOT655" s="370"/>
      <c r="GOU655" s="370"/>
      <c r="GOV655" s="370"/>
      <c r="GOW655" s="370"/>
      <c r="GOX655" s="370"/>
      <c r="GOY655" s="370"/>
      <c r="GOZ655" s="370"/>
      <c r="GPA655" s="370"/>
      <c r="GPB655" s="370"/>
      <c r="GPC655" s="370"/>
      <c r="GPD655" s="370"/>
      <c r="GPE655" s="370"/>
      <c r="GPF655" s="370"/>
      <c r="GPG655" s="370"/>
      <c r="GPH655" s="370"/>
      <c r="GPI655" s="370"/>
      <c r="GPJ655" s="370"/>
      <c r="GPK655" s="370"/>
      <c r="GPL655" s="370"/>
      <c r="GPM655" s="370"/>
      <c r="GPN655" s="370"/>
      <c r="GPO655" s="370"/>
      <c r="GPP655" s="370"/>
      <c r="GPQ655" s="370"/>
      <c r="GPR655" s="370"/>
      <c r="GPS655" s="370"/>
      <c r="GPT655" s="370"/>
      <c r="GPU655" s="370"/>
      <c r="GPV655" s="370"/>
      <c r="GPW655" s="370"/>
      <c r="GPX655" s="370"/>
      <c r="GPY655" s="370"/>
      <c r="GPZ655" s="370"/>
      <c r="GQA655" s="370"/>
      <c r="GQB655" s="370"/>
      <c r="GQC655" s="370"/>
      <c r="GQD655" s="370"/>
      <c r="GQE655" s="370"/>
      <c r="GQF655" s="370"/>
      <c r="GQG655" s="370"/>
      <c r="GQH655" s="370"/>
      <c r="GQI655" s="370"/>
      <c r="GQJ655" s="370"/>
      <c r="GQK655" s="370"/>
      <c r="GQL655" s="370"/>
      <c r="GQM655" s="370"/>
      <c r="GQN655" s="370"/>
      <c r="GQO655" s="370"/>
      <c r="GQP655" s="370"/>
      <c r="GQQ655" s="370"/>
      <c r="GQR655" s="370"/>
      <c r="GQS655" s="370"/>
      <c r="GQT655" s="370"/>
      <c r="GQU655" s="370"/>
      <c r="GQV655" s="370"/>
      <c r="GQW655" s="370"/>
      <c r="GQX655" s="370"/>
      <c r="GQY655" s="370"/>
      <c r="GQZ655" s="370"/>
      <c r="GRA655" s="370"/>
      <c r="GRB655" s="370"/>
      <c r="GRC655" s="370"/>
      <c r="GRD655" s="370"/>
      <c r="GRE655" s="370"/>
      <c r="GRF655" s="370"/>
      <c r="GRG655" s="370"/>
      <c r="GRH655" s="370"/>
      <c r="GRI655" s="370"/>
      <c r="GRJ655" s="370"/>
      <c r="GRK655" s="370"/>
      <c r="GRL655" s="370"/>
      <c r="GRM655" s="370"/>
      <c r="GRN655" s="370"/>
      <c r="GRO655" s="370"/>
      <c r="GRP655" s="370"/>
      <c r="GRQ655" s="370"/>
      <c r="GRR655" s="370"/>
      <c r="GRS655" s="370"/>
      <c r="GRT655" s="370"/>
      <c r="GRU655" s="370"/>
      <c r="GRV655" s="370"/>
      <c r="GRW655" s="370"/>
      <c r="GRX655" s="370"/>
      <c r="GRY655" s="370"/>
      <c r="GRZ655" s="370"/>
      <c r="GSA655" s="370"/>
      <c r="GSB655" s="370"/>
      <c r="GSC655" s="370"/>
      <c r="GSD655" s="370"/>
      <c r="GSE655" s="370"/>
      <c r="GSF655" s="370"/>
      <c r="GSG655" s="370"/>
      <c r="GSH655" s="370"/>
      <c r="GSI655" s="370"/>
      <c r="GSJ655" s="370"/>
      <c r="GSK655" s="370"/>
      <c r="GSL655" s="370"/>
      <c r="GSM655" s="370"/>
      <c r="GSN655" s="370"/>
      <c r="GSO655" s="370"/>
      <c r="GSP655" s="370"/>
      <c r="GSQ655" s="370"/>
      <c r="GSR655" s="370"/>
      <c r="GSS655" s="370"/>
      <c r="GST655" s="370"/>
      <c r="GSU655" s="370"/>
      <c r="GSV655" s="370"/>
      <c r="GSW655" s="370"/>
      <c r="GSX655" s="370"/>
      <c r="GSY655" s="370"/>
      <c r="GSZ655" s="370"/>
      <c r="GTA655" s="370"/>
      <c r="GTB655" s="370"/>
      <c r="GTC655" s="370"/>
      <c r="GTD655" s="370"/>
      <c r="GTE655" s="370"/>
      <c r="GTF655" s="370"/>
      <c r="GTG655" s="370"/>
      <c r="GTH655" s="370"/>
      <c r="GTI655" s="370"/>
      <c r="GTJ655" s="370"/>
      <c r="GTK655" s="370"/>
      <c r="GTL655" s="370"/>
      <c r="GTM655" s="370"/>
      <c r="GTN655" s="370"/>
      <c r="GTO655" s="370"/>
      <c r="GTP655" s="370"/>
      <c r="GTQ655" s="370"/>
      <c r="GTR655" s="370"/>
      <c r="GTS655" s="370"/>
      <c r="GTT655" s="370"/>
      <c r="GTU655" s="370"/>
      <c r="GTV655" s="370"/>
      <c r="GTW655" s="370"/>
      <c r="GTX655" s="370"/>
      <c r="GTY655" s="370"/>
      <c r="GTZ655" s="370"/>
      <c r="GUA655" s="370"/>
      <c r="GUB655" s="370"/>
      <c r="GUC655" s="370"/>
      <c r="GUD655" s="370"/>
      <c r="GUE655" s="370"/>
      <c r="GUF655" s="370"/>
      <c r="GUG655" s="370"/>
      <c r="GUH655" s="370"/>
      <c r="GUI655" s="370"/>
      <c r="GUJ655" s="370"/>
      <c r="GUK655" s="370"/>
      <c r="GUL655" s="370"/>
      <c r="GUM655" s="370"/>
      <c r="GUN655" s="370"/>
      <c r="GUO655" s="370"/>
      <c r="GUP655" s="370"/>
      <c r="GUQ655" s="370"/>
      <c r="GUR655" s="370"/>
      <c r="GUS655" s="370"/>
      <c r="GUT655" s="370"/>
      <c r="GUU655" s="370"/>
      <c r="GUV655" s="370"/>
      <c r="GUW655" s="370"/>
      <c r="GUX655" s="370"/>
      <c r="GUY655" s="370"/>
      <c r="GUZ655" s="370"/>
      <c r="GVA655" s="370"/>
      <c r="GVB655" s="370"/>
      <c r="GVC655" s="370"/>
      <c r="GVD655" s="370"/>
      <c r="GVE655" s="370"/>
      <c r="GVF655" s="370"/>
      <c r="GVG655" s="370"/>
      <c r="GVH655" s="370"/>
      <c r="GVI655" s="370"/>
      <c r="GVJ655" s="370"/>
      <c r="GVK655" s="370"/>
      <c r="GVL655" s="370"/>
      <c r="GVM655" s="370"/>
      <c r="GVN655" s="370"/>
      <c r="GVO655" s="370"/>
      <c r="GVP655" s="370"/>
      <c r="GVQ655" s="370"/>
      <c r="GVR655" s="370"/>
      <c r="GVS655" s="370"/>
      <c r="GVT655" s="370"/>
      <c r="GVU655" s="370"/>
      <c r="GVV655" s="370"/>
      <c r="GVW655" s="370"/>
      <c r="GVX655" s="370"/>
      <c r="GVY655" s="370"/>
      <c r="GVZ655" s="370"/>
      <c r="GWA655" s="370"/>
      <c r="GWB655" s="370"/>
      <c r="GWC655" s="370"/>
      <c r="GWD655" s="370"/>
      <c r="GWE655" s="370"/>
      <c r="GWF655" s="370"/>
      <c r="GWG655" s="370"/>
      <c r="GWH655" s="370"/>
      <c r="GWI655" s="370"/>
      <c r="GWJ655" s="370"/>
      <c r="GWK655" s="370"/>
      <c r="GWL655" s="370"/>
      <c r="GWM655" s="370"/>
      <c r="GWN655" s="370"/>
      <c r="GWO655" s="370"/>
      <c r="GWP655" s="370"/>
      <c r="GWQ655" s="370"/>
      <c r="GWR655" s="370"/>
      <c r="GWS655" s="370"/>
      <c r="GWT655" s="370"/>
      <c r="GWU655" s="370"/>
      <c r="GWV655" s="370"/>
      <c r="GWW655" s="370"/>
      <c r="GWX655" s="370"/>
      <c r="GWY655" s="370"/>
      <c r="GWZ655" s="370"/>
      <c r="GXA655" s="370"/>
      <c r="GXB655" s="370"/>
      <c r="GXC655" s="370"/>
      <c r="GXD655" s="370"/>
      <c r="GXE655" s="370"/>
      <c r="GXF655" s="370"/>
      <c r="GXG655" s="370"/>
      <c r="GXH655" s="370"/>
      <c r="GXI655" s="370"/>
      <c r="GXJ655" s="370"/>
      <c r="GXK655" s="370"/>
      <c r="GXL655" s="370"/>
      <c r="GXM655" s="370"/>
      <c r="GXN655" s="370"/>
      <c r="GXO655" s="370"/>
      <c r="GXP655" s="370"/>
      <c r="GXQ655" s="370"/>
      <c r="GXR655" s="370"/>
      <c r="GXS655" s="370"/>
      <c r="GXT655" s="370"/>
      <c r="GXU655" s="370"/>
      <c r="GXV655" s="370"/>
      <c r="GXW655" s="370"/>
      <c r="GXX655" s="370"/>
      <c r="GXY655" s="370"/>
      <c r="GXZ655" s="370"/>
      <c r="GYA655" s="370"/>
      <c r="GYB655" s="370"/>
      <c r="GYC655" s="370"/>
      <c r="GYD655" s="370"/>
      <c r="GYE655" s="370"/>
      <c r="GYF655" s="370"/>
      <c r="GYG655" s="370"/>
      <c r="GYH655" s="370"/>
      <c r="GYI655" s="370"/>
      <c r="GYJ655" s="370"/>
      <c r="GYK655" s="370"/>
      <c r="GYL655" s="370"/>
      <c r="GYM655" s="370"/>
      <c r="GYN655" s="370"/>
      <c r="GYO655" s="370"/>
      <c r="GYP655" s="370"/>
      <c r="GYQ655" s="370"/>
      <c r="GYR655" s="370"/>
      <c r="GYS655" s="370"/>
      <c r="GYT655" s="370"/>
      <c r="GYU655" s="370"/>
      <c r="GYV655" s="370"/>
      <c r="GYW655" s="370"/>
      <c r="GYX655" s="370"/>
      <c r="GYY655" s="370"/>
      <c r="GYZ655" s="370"/>
      <c r="GZA655" s="370"/>
      <c r="GZB655" s="370"/>
      <c r="GZC655" s="370"/>
      <c r="GZD655" s="370"/>
      <c r="GZE655" s="370"/>
      <c r="GZF655" s="370"/>
      <c r="GZG655" s="370"/>
      <c r="GZH655" s="370"/>
      <c r="GZI655" s="370"/>
      <c r="GZJ655" s="370"/>
      <c r="GZK655" s="370"/>
      <c r="GZL655" s="370"/>
      <c r="GZM655" s="370"/>
      <c r="GZN655" s="370"/>
      <c r="GZO655" s="370"/>
      <c r="GZP655" s="370"/>
      <c r="GZQ655" s="370"/>
      <c r="GZR655" s="370"/>
      <c r="GZS655" s="370"/>
      <c r="GZT655" s="370"/>
      <c r="GZU655" s="370"/>
      <c r="GZV655" s="370"/>
      <c r="GZW655" s="370"/>
      <c r="GZX655" s="370"/>
      <c r="GZY655" s="370"/>
      <c r="GZZ655" s="370"/>
      <c r="HAA655" s="370"/>
      <c r="HAB655" s="370"/>
      <c r="HAC655" s="370"/>
      <c r="HAD655" s="370"/>
      <c r="HAE655" s="370"/>
      <c r="HAF655" s="370"/>
      <c r="HAG655" s="370"/>
      <c r="HAH655" s="370"/>
      <c r="HAI655" s="370"/>
      <c r="HAJ655" s="370"/>
      <c r="HAK655" s="370"/>
      <c r="HAL655" s="370"/>
      <c r="HAM655" s="370"/>
      <c r="HAN655" s="370"/>
      <c r="HAO655" s="370"/>
      <c r="HAP655" s="370"/>
      <c r="HAQ655" s="370"/>
      <c r="HAR655" s="370"/>
      <c r="HAS655" s="370"/>
      <c r="HAT655" s="370"/>
      <c r="HAU655" s="370"/>
      <c r="HAV655" s="370"/>
      <c r="HAW655" s="370"/>
      <c r="HAX655" s="370"/>
      <c r="HAY655" s="370"/>
      <c r="HAZ655" s="370"/>
      <c r="HBA655" s="370"/>
      <c r="HBB655" s="370"/>
      <c r="HBC655" s="370"/>
      <c r="HBD655" s="370"/>
      <c r="HBE655" s="370"/>
      <c r="HBF655" s="370"/>
      <c r="HBG655" s="370"/>
      <c r="HBH655" s="370"/>
      <c r="HBI655" s="370"/>
      <c r="HBJ655" s="370"/>
      <c r="HBK655" s="370"/>
      <c r="HBL655" s="370"/>
      <c r="HBM655" s="370"/>
      <c r="HBN655" s="370"/>
      <c r="HBO655" s="370"/>
      <c r="HBP655" s="370"/>
      <c r="HBQ655" s="370"/>
      <c r="HBR655" s="370"/>
      <c r="HBS655" s="370"/>
      <c r="HBT655" s="370"/>
      <c r="HBU655" s="370"/>
      <c r="HBV655" s="370"/>
      <c r="HBW655" s="370"/>
      <c r="HBX655" s="370"/>
      <c r="HBY655" s="370"/>
      <c r="HBZ655" s="370"/>
      <c r="HCA655" s="370"/>
      <c r="HCB655" s="370"/>
      <c r="HCC655" s="370"/>
      <c r="HCD655" s="370"/>
      <c r="HCE655" s="370"/>
      <c r="HCF655" s="370"/>
      <c r="HCG655" s="370"/>
      <c r="HCH655" s="370"/>
      <c r="HCI655" s="370"/>
      <c r="HCJ655" s="370"/>
      <c r="HCK655" s="370"/>
      <c r="HCL655" s="370"/>
      <c r="HCM655" s="370"/>
      <c r="HCN655" s="370"/>
      <c r="HCO655" s="370"/>
      <c r="HCP655" s="370"/>
      <c r="HCQ655" s="370"/>
      <c r="HCR655" s="370"/>
      <c r="HCS655" s="370"/>
      <c r="HCT655" s="370"/>
      <c r="HCU655" s="370"/>
      <c r="HCV655" s="370"/>
      <c r="HCW655" s="370"/>
      <c r="HCX655" s="370"/>
      <c r="HCY655" s="370"/>
      <c r="HCZ655" s="370"/>
      <c r="HDA655" s="370"/>
      <c r="HDB655" s="370"/>
      <c r="HDC655" s="370"/>
      <c r="HDD655" s="370"/>
      <c r="HDE655" s="370"/>
      <c r="HDF655" s="370"/>
      <c r="HDG655" s="370"/>
      <c r="HDH655" s="370"/>
      <c r="HDI655" s="370"/>
      <c r="HDJ655" s="370"/>
      <c r="HDK655" s="370"/>
      <c r="HDL655" s="370"/>
      <c r="HDM655" s="370"/>
      <c r="HDN655" s="370"/>
      <c r="HDO655" s="370"/>
      <c r="HDP655" s="370"/>
      <c r="HDQ655" s="370"/>
      <c r="HDR655" s="370"/>
      <c r="HDS655" s="370"/>
      <c r="HDT655" s="370"/>
      <c r="HDU655" s="370"/>
      <c r="HDV655" s="370"/>
      <c r="HDW655" s="370"/>
      <c r="HDX655" s="370"/>
      <c r="HDY655" s="370"/>
      <c r="HDZ655" s="370"/>
      <c r="HEA655" s="370"/>
      <c r="HEB655" s="370"/>
      <c r="HEC655" s="370"/>
      <c r="HED655" s="370"/>
      <c r="HEE655" s="370"/>
      <c r="HEF655" s="370"/>
      <c r="HEG655" s="370"/>
      <c r="HEH655" s="370"/>
      <c r="HEI655" s="370"/>
      <c r="HEJ655" s="370"/>
      <c r="HEK655" s="370"/>
      <c r="HEL655" s="370"/>
      <c r="HEM655" s="370"/>
      <c r="HEN655" s="370"/>
      <c r="HEO655" s="370"/>
      <c r="HEP655" s="370"/>
      <c r="HEQ655" s="370"/>
      <c r="HER655" s="370"/>
      <c r="HES655" s="370"/>
      <c r="HET655" s="370"/>
      <c r="HEU655" s="370"/>
      <c r="HEV655" s="370"/>
      <c r="HEW655" s="370"/>
      <c r="HEX655" s="370"/>
      <c r="HEY655" s="370"/>
      <c r="HEZ655" s="370"/>
      <c r="HFA655" s="370"/>
      <c r="HFB655" s="370"/>
      <c r="HFC655" s="370"/>
      <c r="HFD655" s="370"/>
      <c r="HFE655" s="370"/>
      <c r="HFF655" s="370"/>
      <c r="HFG655" s="370"/>
      <c r="HFH655" s="370"/>
      <c r="HFI655" s="370"/>
      <c r="HFJ655" s="370"/>
      <c r="HFK655" s="370"/>
      <c r="HFL655" s="370"/>
      <c r="HFM655" s="370"/>
      <c r="HFN655" s="370"/>
      <c r="HFO655" s="370"/>
      <c r="HFP655" s="370"/>
      <c r="HFQ655" s="370"/>
      <c r="HFR655" s="370"/>
      <c r="HFS655" s="370"/>
      <c r="HFT655" s="370"/>
      <c r="HFU655" s="370"/>
      <c r="HFV655" s="370"/>
      <c r="HFW655" s="370"/>
      <c r="HFX655" s="370"/>
      <c r="HFY655" s="370"/>
      <c r="HFZ655" s="370"/>
      <c r="HGA655" s="370"/>
      <c r="HGB655" s="370"/>
      <c r="HGC655" s="370"/>
      <c r="HGD655" s="370"/>
      <c r="HGE655" s="370"/>
      <c r="HGF655" s="370"/>
      <c r="HGG655" s="370"/>
      <c r="HGH655" s="370"/>
      <c r="HGI655" s="370"/>
      <c r="HGJ655" s="370"/>
      <c r="HGK655" s="370"/>
      <c r="HGL655" s="370"/>
      <c r="HGM655" s="370"/>
      <c r="HGN655" s="370"/>
      <c r="HGO655" s="370"/>
      <c r="HGP655" s="370"/>
      <c r="HGQ655" s="370"/>
      <c r="HGR655" s="370"/>
      <c r="HGS655" s="370"/>
      <c r="HGT655" s="370"/>
      <c r="HGU655" s="370"/>
      <c r="HGV655" s="370"/>
      <c r="HGW655" s="370"/>
      <c r="HGX655" s="370"/>
      <c r="HGY655" s="370"/>
      <c r="HGZ655" s="370"/>
      <c r="HHA655" s="370"/>
      <c r="HHB655" s="370"/>
      <c r="HHC655" s="370"/>
      <c r="HHD655" s="370"/>
      <c r="HHE655" s="370"/>
      <c r="HHF655" s="370"/>
      <c r="HHG655" s="370"/>
      <c r="HHH655" s="370"/>
      <c r="HHI655" s="370"/>
      <c r="HHJ655" s="370"/>
      <c r="HHK655" s="370"/>
      <c r="HHL655" s="370"/>
      <c r="HHM655" s="370"/>
      <c r="HHN655" s="370"/>
      <c r="HHO655" s="370"/>
      <c r="HHP655" s="370"/>
      <c r="HHQ655" s="370"/>
      <c r="HHR655" s="370"/>
      <c r="HHS655" s="370"/>
      <c r="HHT655" s="370"/>
      <c r="HHU655" s="370"/>
      <c r="HHV655" s="370"/>
      <c r="HHW655" s="370"/>
      <c r="HHX655" s="370"/>
      <c r="HHY655" s="370"/>
      <c r="HHZ655" s="370"/>
      <c r="HIA655" s="370"/>
      <c r="HIB655" s="370"/>
      <c r="HIC655" s="370"/>
      <c r="HID655" s="370"/>
      <c r="HIE655" s="370"/>
      <c r="HIF655" s="370"/>
      <c r="HIG655" s="370"/>
      <c r="HIH655" s="370"/>
      <c r="HII655" s="370"/>
      <c r="HIJ655" s="370"/>
      <c r="HIK655" s="370"/>
      <c r="HIL655" s="370"/>
      <c r="HIM655" s="370"/>
      <c r="HIN655" s="370"/>
      <c r="HIO655" s="370"/>
      <c r="HIP655" s="370"/>
      <c r="HIQ655" s="370"/>
      <c r="HIR655" s="370"/>
      <c r="HIS655" s="370"/>
      <c r="HIT655" s="370"/>
      <c r="HIU655" s="370"/>
      <c r="HIV655" s="370"/>
      <c r="HIW655" s="370"/>
      <c r="HIX655" s="370"/>
      <c r="HIY655" s="370"/>
      <c r="HIZ655" s="370"/>
      <c r="HJA655" s="370"/>
      <c r="HJB655" s="370"/>
      <c r="HJC655" s="370"/>
      <c r="HJD655" s="370"/>
      <c r="HJE655" s="370"/>
      <c r="HJF655" s="370"/>
      <c r="HJG655" s="370"/>
      <c r="HJH655" s="370"/>
      <c r="HJI655" s="370"/>
      <c r="HJJ655" s="370"/>
      <c r="HJK655" s="370"/>
      <c r="HJL655" s="370"/>
      <c r="HJM655" s="370"/>
      <c r="HJN655" s="370"/>
      <c r="HJO655" s="370"/>
      <c r="HJP655" s="370"/>
      <c r="HJQ655" s="370"/>
      <c r="HJR655" s="370"/>
      <c r="HJS655" s="370"/>
      <c r="HJT655" s="370"/>
      <c r="HJU655" s="370"/>
      <c r="HJV655" s="370"/>
      <c r="HJW655" s="370"/>
      <c r="HJX655" s="370"/>
      <c r="HJY655" s="370"/>
      <c r="HJZ655" s="370"/>
      <c r="HKA655" s="370"/>
      <c r="HKB655" s="370"/>
      <c r="HKC655" s="370"/>
      <c r="HKD655" s="370"/>
      <c r="HKE655" s="370"/>
      <c r="HKF655" s="370"/>
      <c r="HKG655" s="370"/>
      <c r="HKH655" s="370"/>
      <c r="HKI655" s="370"/>
      <c r="HKJ655" s="370"/>
      <c r="HKK655" s="370"/>
      <c r="HKL655" s="370"/>
      <c r="HKM655" s="370"/>
      <c r="HKN655" s="370"/>
      <c r="HKO655" s="370"/>
      <c r="HKP655" s="370"/>
      <c r="HKQ655" s="370"/>
      <c r="HKR655" s="370"/>
      <c r="HKS655" s="370"/>
      <c r="HKT655" s="370"/>
      <c r="HKU655" s="370"/>
      <c r="HKV655" s="370"/>
      <c r="HKW655" s="370"/>
      <c r="HKX655" s="370"/>
      <c r="HKY655" s="370"/>
      <c r="HKZ655" s="370"/>
      <c r="HLA655" s="370"/>
      <c r="HLB655" s="370"/>
      <c r="HLC655" s="370"/>
      <c r="HLD655" s="370"/>
      <c r="HLE655" s="370"/>
      <c r="HLF655" s="370"/>
      <c r="HLG655" s="370"/>
      <c r="HLH655" s="370"/>
      <c r="HLI655" s="370"/>
      <c r="HLJ655" s="370"/>
      <c r="HLK655" s="370"/>
      <c r="HLL655" s="370"/>
      <c r="HLM655" s="370"/>
      <c r="HLN655" s="370"/>
      <c r="HLO655" s="370"/>
      <c r="HLP655" s="370"/>
      <c r="HLQ655" s="370"/>
      <c r="HLR655" s="370"/>
      <c r="HLS655" s="370"/>
      <c r="HLT655" s="370"/>
      <c r="HLU655" s="370"/>
      <c r="HLV655" s="370"/>
      <c r="HLW655" s="370"/>
      <c r="HLX655" s="370"/>
      <c r="HLY655" s="370"/>
      <c r="HLZ655" s="370"/>
      <c r="HMA655" s="370"/>
      <c r="HMB655" s="370"/>
      <c r="HMC655" s="370"/>
      <c r="HMD655" s="370"/>
      <c r="HME655" s="370"/>
      <c r="HMF655" s="370"/>
      <c r="HMG655" s="370"/>
      <c r="HMH655" s="370"/>
      <c r="HMI655" s="370"/>
      <c r="HMJ655" s="370"/>
      <c r="HMK655" s="370"/>
      <c r="HML655" s="370"/>
      <c r="HMM655" s="370"/>
      <c r="HMN655" s="370"/>
      <c r="HMO655" s="370"/>
      <c r="HMP655" s="370"/>
      <c r="HMQ655" s="370"/>
      <c r="HMR655" s="370"/>
      <c r="HMS655" s="370"/>
      <c r="HMT655" s="370"/>
      <c r="HMU655" s="370"/>
      <c r="HMV655" s="370"/>
      <c r="HMW655" s="370"/>
      <c r="HMX655" s="370"/>
      <c r="HMY655" s="370"/>
      <c r="HMZ655" s="370"/>
      <c r="HNA655" s="370"/>
      <c r="HNB655" s="370"/>
      <c r="HNC655" s="370"/>
      <c r="HND655" s="370"/>
      <c r="HNE655" s="370"/>
      <c r="HNF655" s="370"/>
      <c r="HNG655" s="370"/>
      <c r="HNH655" s="370"/>
      <c r="HNI655" s="370"/>
      <c r="HNJ655" s="370"/>
      <c r="HNK655" s="370"/>
      <c r="HNL655" s="370"/>
      <c r="HNM655" s="370"/>
      <c r="HNN655" s="370"/>
      <c r="HNO655" s="370"/>
      <c r="HNP655" s="370"/>
      <c r="HNQ655" s="370"/>
      <c r="HNR655" s="370"/>
      <c r="HNS655" s="370"/>
      <c r="HNT655" s="370"/>
      <c r="HNU655" s="370"/>
      <c r="HNV655" s="370"/>
      <c r="HNW655" s="370"/>
      <c r="HNX655" s="370"/>
      <c r="HNY655" s="370"/>
      <c r="HNZ655" s="370"/>
      <c r="HOA655" s="370"/>
      <c r="HOB655" s="370"/>
      <c r="HOC655" s="370"/>
      <c r="HOD655" s="370"/>
      <c r="HOE655" s="370"/>
      <c r="HOF655" s="370"/>
      <c r="HOG655" s="370"/>
      <c r="HOH655" s="370"/>
      <c r="HOI655" s="370"/>
      <c r="HOJ655" s="370"/>
      <c r="HOK655" s="370"/>
      <c r="HOL655" s="370"/>
      <c r="HOM655" s="370"/>
      <c r="HON655" s="370"/>
      <c r="HOO655" s="370"/>
      <c r="HOP655" s="370"/>
      <c r="HOQ655" s="370"/>
      <c r="HOR655" s="370"/>
      <c r="HOS655" s="370"/>
      <c r="HOT655" s="370"/>
      <c r="HOU655" s="370"/>
      <c r="HOV655" s="370"/>
      <c r="HOW655" s="370"/>
      <c r="HOX655" s="370"/>
      <c r="HOY655" s="370"/>
      <c r="HOZ655" s="370"/>
      <c r="HPA655" s="370"/>
      <c r="HPB655" s="370"/>
      <c r="HPC655" s="370"/>
      <c r="HPD655" s="370"/>
      <c r="HPE655" s="370"/>
      <c r="HPF655" s="370"/>
      <c r="HPG655" s="370"/>
      <c r="HPH655" s="370"/>
      <c r="HPI655" s="370"/>
      <c r="HPJ655" s="370"/>
      <c r="HPK655" s="370"/>
      <c r="HPL655" s="370"/>
      <c r="HPM655" s="370"/>
      <c r="HPN655" s="370"/>
      <c r="HPO655" s="370"/>
      <c r="HPP655" s="370"/>
      <c r="HPQ655" s="370"/>
      <c r="HPR655" s="370"/>
      <c r="HPS655" s="370"/>
      <c r="HPT655" s="370"/>
      <c r="HPU655" s="370"/>
      <c r="HPV655" s="370"/>
      <c r="HPW655" s="370"/>
      <c r="HPX655" s="370"/>
      <c r="HPY655" s="370"/>
      <c r="HPZ655" s="370"/>
      <c r="HQA655" s="370"/>
      <c r="HQB655" s="370"/>
      <c r="HQC655" s="370"/>
      <c r="HQD655" s="370"/>
      <c r="HQE655" s="370"/>
      <c r="HQF655" s="370"/>
      <c r="HQG655" s="370"/>
      <c r="HQH655" s="370"/>
      <c r="HQI655" s="370"/>
      <c r="HQJ655" s="370"/>
      <c r="HQK655" s="370"/>
      <c r="HQL655" s="370"/>
      <c r="HQM655" s="370"/>
      <c r="HQN655" s="370"/>
      <c r="HQO655" s="370"/>
      <c r="HQP655" s="370"/>
      <c r="HQQ655" s="370"/>
      <c r="HQR655" s="370"/>
      <c r="HQS655" s="370"/>
      <c r="HQT655" s="370"/>
      <c r="HQU655" s="370"/>
      <c r="HQV655" s="370"/>
      <c r="HQW655" s="370"/>
      <c r="HQX655" s="370"/>
      <c r="HQY655" s="370"/>
      <c r="HQZ655" s="370"/>
      <c r="HRA655" s="370"/>
      <c r="HRB655" s="370"/>
      <c r="HRC655" s="370"/>
      <c r="HRD655" s="370"/>
      <c r="HRE655" s="370"/>
      <c r="HRF655" s="370"/>
      <c r="HRG655" s="370"/>
      <c r="HRH655" s="370"/>
      <c r="HRI655" s="370"/>
      <c r="HRJ655" s="370"/>
      <c r="HRK655" s="370"/>
      <c r="HRL655" s="370"/>
      <c r="HRM655" s="370"/>
      <c r="HRN655" s="370"/>
      <c r="HRO655" s="370"/>
      <c r="HRP655" s="370"/>
      <c r="HRQ655" s="370"/>
      <c r="HRR655" s="370"/>
      <c r="HRS655" s="370"/>
      <c r="HRT655" s="370"/>
      <c r="HRU655" s="370"/>
      <c r="HRV655" s="370"/>
      <c r="HRW655" s="370"/>
      <c r="HRX655" s="370"/>
      <c r="HRY655" s="370"/>
      <c r="HRZ655" s="370"/>
      <c r="HSA655" s="370"/>
      <c r="HSB655" s="370"/>
      <c r="HSC655" s="370"/>
      <c r="HSD655" s="370"/>
      <c r="HSE655" s="370"/>
      <c r="HSF655" s="370"/>
      <c r="HSG655" s="370"/>
      <c r="HSH655" s="370"/>
      <c r="HSI655" s="370"/>
      <c r="HSJ655" s="370"/>
      <c r="HSK655" s="370"/>
      <c r="HSL655" s="370"/>
      <c r="HSM655" s="370"/>
      <c r="HSN655" s="370"/>
      <c r="HSO655" s="370"/>
      <c r="HSP655" s="370"/>
      <c r="HSQ655" s="370"/>
      <c r="HSR655" s="370"/>
      <c r="HSS655" s="370"/>
      <c r="HST655" s="370"/>
      <c r="HSU655" s="370"/>
      <c r="HSV655" s="370"/>
      <c r="HSW655" s="370"/>
      <c r="HSX655" s="370"/>
      <c r="HSY655" s="370"/>
      <c r="HSZ655" s="370"/>
      <c r="HTA655" s="370"/>
      <c r="HTB655" s="370"/>
      <c r="HTC655" s="370"/>
      <c r="HTD655" s="370"/>
      <c r="HTE655" s="370"/>
      <c r="HTF655" s="370"/>
      <c r="HTG655" s="370"/>
      <c r="HTH655" s="370"/>
      <c r="HTI655" s="370"/>
      <c r="HTJ655" s="370"/>
      <c r="HTK655" s="370"/>
      <c r="HTL655" s="370"/>
      <c r="HTM655" s="370"/>
      <c r="HTN655" s="370"/>
      <c r="HTO655" s="370"/>
      <c r="HTP655" s="370"/>
      <c r="HTQ655" s="370"/>
      <c r="HTR655" s="370"/>
      <c r="HTS655" s="370"/>
      <c r="HTT655" s="370"/>
      <c r="HTU655" s="370"/>
      <c r="HTV655" s="370"/>
      <c r="HTW655" s="370"/>
      <c r="HTX655" s="370"/>
      <c r="HTY655" s="370"/>
      <c r="HTZ655" s="370"/>
      <c r="HUA655" s="370"/>
      <c r="HUB655" s="370"/>
      <c r="HUC655" s="370"/>
      <c r="HUD655" s="370"/>
      <c r="HUE655" s="370"/>
      <c r="HUF655" s="370"/>
      <c r="HUG655" s="370"/>
      <c r="HUH655" s="370"/>
      <c r="HUI655" s="370"/>
      <c r="HUJ655" s="370"/>
      <c r="HUK655" s="370"/>
      <c r="HUL655" s="370"/>
      <c r="HUM655" s="370"/>
      <c r="HUN655" s="370"/>
      <c r="HUO655" s="370"/>
      <c r="HUP655" s="370"/>
      <c r="HUQ655" s="370"/>
      <c r="HUR655" s="370"/>
      <c r="HUS655" s="370"/>
      <c r="HUT655" s="370"/>
      <c r="HUU655" s="370"/>
      <c r="HUV655" s="370"/>
      <c r="HUW655" s="370"/>
      <c r="HUX655" s="370"/>
      <c r="HUY655" s="370"/>
      <c r="HUZ655" s="370"/>
      <c r="HVA655" s="370"/>
      <c r="HVB655" s="370"/>
      <c r="HVC655" s="370"/>
      <c r="HVD655" s="370"/>
      <c r="HVE655" s="370"/>
      <c r="HVF655" s="370"/>
      <c r="HVG655" s="370"/>
      <c r="HVH655" s="370"/>
      <c r="HVI655" s="370"/>
      <c r="HVJ655" s="370"/>
      <c r="HVK655" s="370"/>
      <c r="HVL655" s="370"/>
      <c r="HVM655" s="370"/>
      <c r="HVN655" s="370"/>
      <c r="HVO655" s="370"/>
      <c r="HVP655" s="370"/>
      <c r="HVQ655" s="370"/>
      <c r="HVR655" s="370"/>
      <c r="HVS655" s="370"/>
      <c r="HVT655" s="370"/>
      <c r="HVU655" s="370"/>
      <c r="HVV655" s="370"/>
      <c r="HVW655" s="370"/>
      <c r="HVX655" s="370"/>
      <c r="HVY655" s="370"/>
      <c r="HVZ655" s="370"/>
      <c r="HWA655" s="370"/>
      <c r="HWB655" s="370"/>
      <c r="HWC655" s="370"/>
      <c r="HWD655" s="370"/>
      <c r="HWE655" s="370"/>
      <c r="HWF655" s="370"/>
      <c r="HWG655" s="370"/>
      <c r="HWH655" s="370"/>
      <c r="HWI655" s="370"/>
      <c r="HWJ655" s="370"/>
      <c r="HWK655" s="370"/>
      <c r="HWL655" s="370"/>
      <c r="HWM655" s="370"/>
      <c r="HWN655" s="370"/>
      <c r="HWO655" s="370"/>
      <c r="HWP655" s="370"/>
      <c r="HWQ655" s="370"/>
      <c r="HWR655" s="370"/>
      <c r="HWS655" s="370"/>
      <c r="HWT655" s="370"/>
      <c r="HWU655" s="370"/>
      <c r="HWV655" s="370"/>
      <c r="HWW655" s="370"/>
      <c r="HWX655" s="370"/>
      <c r="HWY655" s="370"/>
      <c r="HWZ655" s="370"/>
      <c r="HXA655" s="370"/>
      <c r="HXB655" s="370"/>
      <c r="HXC655" s="370"/>
      <c r="HXD655" s="370"/>
      <c r="HXE655" s="370"/>
      <c r="HXF655" s="370"/>
      <c r="HXG655" s="370"/>
      <c r="HXH655" s="370"/>
      <c r="HXI655" s="370"/>
      <c r="HXJ655" s="370"/>
      <c r="HXK655" s="370"/>
      <c r="HXL655" s="370"/>
      <c r="HXM655" s="370"/>
      <c r="HXN655" s="370"/>
      <c r="HXO655" s="370"/>
      <c r="HXP655" s="370"/>
      <c r="HXQ655" s="370"/>
      <c r="HXR655" s="370"/>
      <c r="HXS655" s="370"/>
      <c r="HXT655" s="370"/>
      <c r="HXU655" s="370"/>
      <c r="HXV655" s="370"/>
      <c r="HXW655" s="370"/>
      <c r="HXX655" s="370"/>
      <c r="HXY655" s="370"/>
      <c r="HXZ655" s="370"/>
      <c r="HYA655" s="370"/>
      <c r="HYB655" s="370"/>
      <c r="HYC655" s="370"/>
      <c r="HYD655" s="370"/>
      <c r="HYE655" s="370"/>
      <c r="HYF655" s="370"/>
      <c r="HYG655" s="370"/>
      <c r="HYH655" s="370"/>
      <c r="HYI655" s="370"/>
      <c r="HYJ655" s="370"/>
      <c r="HYK655" s="370"/>
      <c r="HYL655" s="370"/>
      <c r="HYM655" s="370"/>
      <c r="HYN655" s="370"/>
      <c r="HYO655" s="370"/>
      <c r="HYP655" s="370"/>
      <c r="HYQ655" s="370"/>
      <c r="HYR655" s="370"/>
      <c r="HYS655" s="370"/>
      <c r="HYT655" s="370"/>
      <c r="HYU655" s="370"/>
      <c r="HYV655" s="370"/>
      <c r="HYW655" s="370"/>
      <c r="HYX655" s="370"/>
      <c r="HYY655" s="370"/>
      <c r="HYZ655" s="370"/>
      <c r="HZA655" s="370"/>
      <c r="HZB655" s="370"/>
      <c r="HZC655" s="370"/>
      <c r="HZD655" s="370"/>
      <c r="HZE655" s="370"/>
      <c r="HZF655" s="370"/>
      <c r="HZG655" s="370"/>
      <c r="HZH655" s="370"/>
      <c r="HZI655" s="370"/>
      <c r="HZJ655" s="370"/>
      <c r="HZK655" s="370"/>
      <c r="HZL655" s="370"/>
      <c r="HZM655" s="370"/>
      <c r="HZN655" s="370"/>
      <c r="HZO655" s="370"/>
      <c r="HZP655" s="370"/>
      <c r="HZQ655" s="370"/>
      <c r="HZR655" s="370"/>
      <c r="HZS655" s="370"/>
      <c r="HZT655" s="370"/>
      <c r="HZU655" s="370"/>
      <c r="HZV655" s="370"/>
      <c r="HZW655" s="370"/>
      <c r="HZX655" s="370"/>
      <c r="HZY655" s="370"/>
      <c r="HZZ655" s="370"/>
      <c r="IAA655" s="370"/>
      <c r="IAB655" s="370"/>
      <c r="IAC655" s="370"/>
      <c r="IAD655" s="370"/>
      <c r="IAE655" s="370"/>
      <c r="IAF655" s="370"/>
      <c r="IAG655" s="370"/>
      <c r="IAH655" s="370"/>
      <c r="IAI655" s="370"/>
      <c r="IAJ655" s="370"/>
      <c r="IAK655" s="370"/>
      <c r="IAL655" s="370"/>
      <c r="IAM655" s="370"/>
      <c r="IAN655" s="370"/>
      <c r="IAO655" s="370"/>
      <c r="IAP655" s="370"/>
      <c r="IAQ655" s="370"/>
      <c r="IAR655" s="370"/>
      <c r="IAS655" s="370"/>
      <c r="IAT655" s="370"/>
      <c r="IAU655" s="370"/>
      <c r="IAV655" s="370"/>
      <c r="IAW655" s="370"/>
      <c r="IAX655" s="370"/>
      <c r="IAY655" s="370"/>
      <c r="IAZ655" s="370"/>
      <c r="IBA655" s="370"/>
      <c r="IBB655" s="370"/>
      <c r="IBC655" s="370"/>
      <c r="IBD655" s="370"/>
      <c r="IBE655" s="370"/>
      <c r="IBF655" s="370"/>
      <c r="IBG655" s="370"/>
      <c r="IBH655" s="370"/>
      <c r="IBI655" s="370"/>
      <c r="IBJ655" s="370"/>
      <c r="IBK655" s="370"/>
      <c r="IBL655" s="370"/>
      <c r="IBM655" s="370"/>
      <c r="IBN655" s="370"/>
      <c r="IBO655" s="370"/>
      <c r="IBP655" s="370"/>
      <c r="IBQ655" s="370"/>
      <c r="IBR655" s="370"/>
      <c r="IBS655" s="370"/>
      <c r="IBT655" s="370"/>
      <c r="IBU655" s="370"/>
      <c r="IBV655" s="370"/>
      <c r="IBW655" s="370"/>
      <c r="IBX655" s="370"/>
      <c r="IBY655" s="370"/>
      <c r="IBZ655" s="370"/>
      <c r="ICA655" s="370"/>
      <c r="ICB655" s="370"/>
      <c r="ICC655" s="370"/>
      <c r="ICD655" s="370"/>
      <c r="ICE655" s="370"/>
      <c r="ICF655" s="370"/>
      <c r="ICG655" s="370"/>
      <c r="ICH655" s="370"/>
      <c r="ICI655" s="370"/>
      <c r="ICJ655" s="370"/>
      <c r="ICK655" s="370"/>
      <c r="ICL655" s="370"/>
      <c r="ICM655" s="370"/>
      <c r="ICN655" s="370"/>
      <c r="ICO655" s="370"/>
      <c r="ICP655" s="370"/>
      <c r="ICQ655" s="370"/>
      <c r="ICR655" s="370"/>
      <c r="ICS655" s="370"/>
      <c r="ICT655" s="370"/>
      <c r="ICU655" s="370"/>
      <c r="ICV655" s="370"/>
      <c r="ICW655" s="370"/>
      <c r="ICX655" s="370"/>
      <c r="ICY655" s="370"/>
      <c r="ICZ655" s="370"/>
      <c r="IDA655" s="370"/>
      <c r="IDB655" s="370"/>
      <c r="IDC655" s="370"/>
      <c r="IDD655" s="370"/>
      <c r="IDE655" s="370"/>
      <c r="IDF655" s="370"/>
      <c r="IDG655" s="370"/>
      <c r="IDH655" s="370"/>
      <c r="IDI655" s="370"/>
      <c r="IDJ655" s="370"/>
      <c r="IDK655" s="370"/>
      <c r="IDL655" s="370"/>
      <c r="IDM655" s="370"/>
      <c r="IDN655" s="370"/>
      <c r="IDO655" s="370"/>
      <c r="IDP655" s="370"/>
      <c r="IDQ655" s="370"/>
      <c r="IDR655" s="370"/>
      <c r="IDS655" s="370"/>
      <c r="IDT655" s="370"/>
      <c r="IDU655" s="370"/>
      <c r="IDV655" s="370"/>
      <c r="IDW655" s="370"/>
      <c r="IDX655" s="370"/>
      <c r="IDY655" s="370"/>
      <c r="IDZ655" s="370"/>
      <c r="IEA655" s="370"/>
      <c r="IEB655" s="370"/>
      <c r="IEC655" s="370"/>
      <c r="IED655" s="370"/>
      <c r="IEE655" s="370"/>
      <c r="IEF655" s="370"/>
      <c r="IEG655" s="370"/>
      <c r="IEH655" s="370"/>
      <c r="IEI655" s="370"/>
      <c r="IEJ655" s="370"/>
      <c r="IEK655" s="370"/>
      <c r="IEL655" s="370"/>
      <c r="IEM655" s="370"/>
      <c r="IEN655" s="370"/>
      <c r="IEO655" s="370"/>
      <c r="IEP655" s="370"/>
      <c r="IEQ655" s="370"/>
      <c r="IER655" s="370"/>
      <c r="IES655" s="370"/>
      <c r="IET655" s="370"/>
      <c r="IEU655" s="370"/>
      <c r="IEV655" s="370"/>
      <c r="IEW655" s="370"/>
      <c r="IEX655" s="370"/>
      <c r="IEY655" s="370"/>
      <c r="IEZ655" s="370"/>
      <c r="IFA655" s="370"/>
      <c r="IFB655" s="370"/>
      <c r="IFC655" s="370"/>
      <c r="IFD655" s="370"/>
      <c r="IFE655" s="370"/>
      <c r="IFF655" s="370"/>
      <c r="IFG655" s="370"/>
      <c r="IFH655" s="370"/>
      <c r="IFI655" s="370"/>
      <c r="IFJ655" s="370"/>
      <c r="IFK655" s="370"/>
      <c r="IFL655" s="370"/>
      <c r="IFM655" s="370"/>
      <c r="IFN655" s="370"/>
      <c r="IFO655" s="370"/>
      <c r="IFP655" s="370"/>
      <c r="IFQ655" s="370"/>
      <c r="IFR655" s="370"/>
      <c r="IFS655" s="370"/>
      <c r="IFT655" s="370"/>
      <c r="IFU655" s="370"/>
      <c r="IFV655" s="370"/>
      <c r="IFW655" s="370"/>
      <c r="IFX655" s="370"/>
      <c r="IFY655" s="370"/>
      <c r="IFZ655" s="370"/>
      <c r="IGA655" s="370"/>
      <c r="IGB655" s="370"/>
      <c r="IGC655" s="370"/>
      <c r="IGD655" s="370"/>
      <c r="IGE655" s="370"/>
      <c r="IGF655" s="370"/>
      <c r="IGG655" s="370"/>
      <c r="IGH655" s="370"/>
      <c r="IGI655" s="370"/>
      <c r="IGJ655" s="370"/>
      <c r="IGK655" s="370"/>
      <c r="IGL655" s="370"/>
      <c r="IGM655" s="370"/>
      <c r="IGN655" s="370"/>
      <c r="IGO655" s="370"/>
      <c r="IGP655" s="370"/>
      <c r="IGQ655" s="370"/>
      <c r="IGR655" s="370"/>
      <c r="IGS655" s="370"/>
      <c r="IGT655" s="370"/>
      <c r="IGU655" s="370"/>
      <c r="IGV655" s="370"/>
      <c r="IGW655" s="370"/>
      <c r="IGX655" s="370"/>
      <c r="IGY655" s="370"/>
      <c r="IGZ655" s="370"/>
      <c r="IHA655" s="370"/>
      <c r="IHB655" s="370"/>
      <c r="IHC655" s="370"/>
      <c r="IHD655" s="370"/>
      <c r="IHE655" s="370"/>
      <c r="IHF655" s="370"/>
      <c r="IHG655" s="370"/>
      <c r="IHH655" s="370"/>
      <c r="IHI655" s="370"/>
      <c r="IHJ655" s="370"/>
      <c r="IHK655" s="370"/>
      <c r="IHL655" s="370"/>
      <c r="IHM655" s="370"/>
      <c r="IHN655" s="370"/>
      <c r="IHO655" s="370"/>
      <c r="IHP655" s="370"/>
      <c r="IHQ655" s="370"/>
      <c r="IHR655" s="370"/>
      <c r="IHS655" s="370"/>
      <c r="IHT655" s="370"/>
      <c r="IHU655" s="370"/>
      <c r="IHV655" s="370"/>
      <c r="IHW655" s="370"/>
      <c r="IHX655" s="370"/>
      <c r="IHY655" s="370"/>
      <c r="IHZ655" s="370"/>
      <c r="IIA655" s="370"/>
      <c r="IIB655" s="370"/>
      <c r="IIC655" s="370"/>
      <c r="IID655" s="370"/>
      <c r="IIE655" s="370"/>
      <c r="IIF655" s="370"/>
      <c r="IIG655" s="370"/>
      <c r="IIH655" s="370"/>
      <c r="III655" s="370"/>
      <c r="IIJ655" s="370"/>
      <c r="IIK655" s="370"/>
      <c r="IIL655" s="370"/>
      <c r="IIM655" s="370"/>
      <c r="IIN655" s="370"/>
      <c r="IIO655" s="370"/>
      <c r="IIP655" s="370"/>
      <c r="IIQ655" s="370"/>
      <c r="IIR655" s="370"/>
      <c r="IIS655" s="370"/>
      <c r="IIT655" s="370"/>
      <c r="IIU655" s="370"/>
      <c r="IIV655" s="370"/>
      <c r="IIW655" s="370"/>
      <c r="IIX655" s="370"/>
      <c r="IIY655" s="370"/>
      <c r="IIZ655" s="370"/>
      <c r="IJA655" s="370"/>
      <c r="IJB655" s="370"/>
      <c r="IJC655" s="370"/>
      <c r="IJD655" s="370"/>
      <c r="IJE655" s="370"/>
      <c r="IJF655" s="370"/>
      <c r="IJG655" s="370"/>
      <c r="IJH655" s="370"/>
      <c r="IJI655" s="370"/>
      <c r="IJJ655" s="370"/>
      <c r="IJK655" s="370"/>
      <c r="IJL655" s="370"/>
      <c r="IJM655" s="370"/>
      <c r="IJN655" s="370"/>
      <c r="IJO655" s="370"/>
      <c r="IJP655" s="370"/>
      <c r="IJQ655" s="370"/>
      <c r="IJR655" s="370"/>
      <c r="IJS655" s="370"/>
      <c r="IJT655" s="370"/>
      <c r="IJU655" s="370"/>
      <c r="IJV655" s="370"/>
      <c r="IJW655" s="370"/>
      <c r="IJX655" s="370"/>
      <c r="IJY655" s="370"/>
      <c r="IJZ655" s="370"/>
      <c r="IKA655" s="370"/>
      <c r="IKB655" s="370"/>
      <c r="IKC655" s="370"/>
      <c r="IKD655" s="370"/>
      <c r="IKE655" s="370"/>
      <c r="IKF655" s="370"/>
      <c r="IKG655" s="370"/>
      <c r="IKH655" s="370"/>
      <c r="IKI655" s="370"/>
      <c r="IKJ655" s="370"/>
      <c r="IKK655" s="370"/>
      <c r="IKL655" s="370"/>
      <c r="IKM655" s="370"/>
      <c r="IKN655" s="370"/>
      <c r="IKO655" s="370"/>
      <c r="IKP655" s="370"/>
      <c r="IKQ655" s="370"/>
      <c r="IKR655" s="370"/>
      <c r="IKS655" s="370"/>
      <c r="IKT655" s="370"/>
      <c r="IKU655" s="370"/>
      <c r="IKV655" s="370"/>
      <c r="IKW655" s="370"/>
      <c r="IKX655" s="370"/>
      <c r="IKY655" s="370"/>
      <c r="IKZ655" s="370"/>
      <c r="ILA655" s="370"/>
      <c r="ILB655" s="370"/>
      <c r="ILC655" s="370"/>
      <c r="ILD655" s="370"/>
      <c r="ILE655" s="370"/>
      <c r="ILF655" s="370"/>
      <c r="ILG655" s="370"/>
      <c r="ILH655" s="370"/>
      <c r="ILI655" s="370"/>
      <c r="ILJ655" s="370"/>
      <c r="ILK655" s="370"/>
      <c r="ILL655" s="370"/>
      <c r="ILM655" s="370"/>
      <c r="ILN655" s="370"/>
      <c r="ILO655" s="370"/>
      <c r="ILP655" s="370"/>
      <c r="ILQ655" s="370"/>
      <c r="ILR655" s="370"/>
      <c r="ILS655" s="370"/>
      <c r="ILT655" s="370"/>
      <c r="ILU655" s="370"/>
      <c r="ILV655" s="370"/>
      <c r="ILW655" s="370"/>
      <c r="ILX655" s="370"/>
      <c r="ILY655" s="370"/>
      <c r="ILZ655" s="370"/>
      <c r="IMA655" s="370"/>
      <c r="IMB655" s="370"/>
      <c r="IMC655" s="370"/>
      <c r="IMD655" s="370"/>
      <c r="IME655" s="370"/>
      <c r="IMF655" s="370"/>
      <c r="IMG655" s="370"/>
      <c r="IMH655" s="370"/>
      <c r="IMI655" s="370"/>
      <c r="IMJ655" s="370"/>
      <c r="IMK655" s="370"/>
      <c r="IML655" s="370"/>
      <c r="IMM655" s="370"/>
      <c r="IMN655" s="370"/>
      <c r="IMO655" s="370"/>
      <c r="IMP655" s="370"/>
      <c r="IMQ655" s="370"/>
      <c r="IMR655" s="370"/>
      <c r="IMS655" s="370"/>
      <c r="IMT655" s="370"/>
      <c r="IMU655" s="370"/>
      <c r="IMV655" s="370"/>
      <c r="IMW655" s="370"/>
      <c r="IMX655" s="370"/>
      <c r="IMY655" s="370"/>
      <c r="IMZ655" s="370"/>
      <c r="INA655" s="370"/>
      <c r="INB655" s="370"/>
      <c r="INC655" s="370"/>
      <c r="IND655" s="370"/>
      <c r="INE655" s="370"/>
      <c r="INF655" s="370"/>
      <c r="ING655" s="370"/>
      <c r="INH655" s="370"/>
      <c r="INI655" s="370"/>
      <c r="INJ655" s="370"/>
      <c r="INK655" s="370"/>
      <c r="INL655" s="370"/>
      <c r="INM655" s="370"/>
      <c r="INN655" s="370"/>
      <c r="INO655" s="370"/>
      <c r="INP655" s="370"/>
      <c r="INQ655" s="370"/>
      <c r="INR655" s="370"/>
      <c r="INS655" s="370"/>
      <c r="INT655" s="370"/>
      <c r="INU655" s="370"/>
      <c r="INV655" s="370"/>
      <c r="INW655" s="370"/>
      <c r="INX655" s="370"/>
      <c r="INY655" s="370"/>
      <c r="INZ655" s="370"/>
      <c r="IOA655" s="370"/>
      <c r="IOB655" s="370"/>
      <c r="IOC655" s="370"/>
      <c r="IOD655" s="370"/>
      <c r="IOE655" s="370"/>
      <c r="IOF655" s="370"/>
      <c r="IOG655" s="370"/>
      <c r="IOH655" s="370"/>
      <c r="IOI655" s="370"/>
      <c r="IOJ655" s="370"/>
      <c r="IOK655" s="370"/>
      <c r="IOL655" s="370"/>
      <c r="IOM655" s="370"/>
      <c r="ION655" s="370"/>
      <c r="IOO655" s="370"/>
      <c r="IOP655" s="370"/>
      <c r="IOQ655" s="370"/>
      <c r="IOR655" s="370"/>
      <c r="IOS655" s="370"/>
      <c r="IOT655" s="370"/>
      <c r="IOU655" s="370"/>
      <c r="IOV655" s="370"/>
      <c r="IOW655" s="370"/>
      <c r="IOX655" s="370"/>
      <c r="IOY655" s="370"/>
      <c r="IOZ655" s="370"/>
      <c r="IPA655" s="370"/>
      <c r="IPB655" s="370"/>
      <c r="IPC655" s="370"/>
      <c r="IPD655" s="370"/>
      <c r="IPE655" s="370"/>
      <c r="IPF655" s="370"/>
      <c r="IPG655" s="370"/>
      <c r="IPH655" s="370"/>
      <c r="IPI655" s="370"/>
      <c r="IPJ655" s="370"/>
      <c r="IPK655" s="370"/>
      <c r="IPL655" s="370"/>
      <c r="IPM655" s="370"/>
      <c r="IPN655" s="370"/>
      <c r="IPO655" s="370"/>
      <c r="IPP655" s="370"/>
      <c r="IPQ655" s="370"/>
      <c r="IPR655" s="370"/>
      <c r="IPS655" s="370"/>
      <c r="IPT655" s="370"/>
      <c r="IPU655" s="370"/>
      <c r="IPV655" s="370"/>
      <c r="IPW655" s="370"/>
      <c r="IPX655" s="370"/>
      <c r="IPY655" s="370"/>
      <c r="IPZ655" s="370"/>
      <c r="IQA655" s="370"/>
      <c r="IQB655" s="370"/>
      <c r="IQC655" s="370"/>
      <c r="IQD655" s="370"/>
      <c r="IQE655" s="370"/>
      <c r="IQF655" s="370"/>
      <c r="IQG655" s="370"/>
      <c r="IQH655" s="370"/>
      <c r="IQI655" s="370"/>
      <c r="IQJ655" s="370"/>
      <c r="IQK655" s="370"/>
      <c r="IQL655" s="370"/>
      <c r="IQM655" s="370"/>
      <c r="IQN655" s="370"/>
      <c r="IQO655" s="370"/>
      <c r="IQP655" s="370"/>
      <c r="IQQ655" s="370"/>
      <c r="IQR655" s="370"/>
      <c r="IQS655" s="370"/>
      <c r="IQT655" s="370"/>
      <c r="IQU655" s="370"/>
      <c r="IQV655" s="370"/>
      <c r="IQW655" s="370"/>
      <c r="IQX655" s="370"/>
      <c r="IQY655" s="370"/>
      <c r="IQZ655" s="370"/>
      <c r="IRA655" s="370"/>
      <c r="IRB655" s="370"/>
      <c r="IRC655" s="370"/>
      <c r="IRD655" s="370"/>
      <c r="IRE655" s="370"/>
      <c r="IRF655" s="370"/>
      <c r="IRG655" s="370"/>
      <c r="IRH655" s="370"/>
      <c r="IRI655" s="370"/>
      <c r="IRJ655" s="370"/>
      <c r="IRK655" s="370"/>
      <c r="IRL655" s="370"/>
      <c r="IRM655" s="370"/>
      <c r="IRN655" s="370"/>
      <c r="IRO655" s="370"/>
      <c r="IRP655" s="370"/>
      <c r="IRQ655" s="370"/>
      <c r="IRR655" s="370"/>
      <c r="IRS655" s="370"/>
      <c r="IRT655" s="370"/>
      <c r="IRU655" s="370"/>
      <c r="IRV655" s="370"/>
      <c r="IRW655" s="370"/>
      <c r="IRX655" s="370"/>
      <c r="IRY655" s="370"/>
      <c r="IRZ655" s="370"/>
      <c r="ISA655" s="370"/>
      <c r="ISB655" s="370"/>
      <c r="ISC655" s="370"/>
      <c r="ISD655" s="370"/>
      <c r="ISE655" s="370"/>
      <c r="ISF655" s="370"/>
      <c r="ISG655" s="370"/>
      <c r="ISH655" s="370"/>
      <c r="ISI655" s="370"/>
      <c r="ISJ655" s="370"/>
      <c r="ISK655" s="370"/>
      <c r="ISL655" s="370"/>
      <c r="ISM655" s="370"/>
      <c r="ISN655" s="370"/>
      <c r="ISO655" s="370"/>
      <c r="ISP655" s="370"/>
      <c r="ISQ655" s="370"/>
      <c r="ISR655" s="370"/>
      <c r="ISS655" s="370"/>
      <c r="IST655" s="370"/>
      <c r="ISU655" s="370"/>
      <c r="ISV655" s="370"/>
      <c r="ISW655" s="370"/>
      <c r="ISX655" s="370"/>
      <c r="ISY655" s="370"/>
      <c r="ISZ655" s="370"/>
      <c r="ITA655" s="370"/>
      <c r="ITB655" s="370"/>
      <c r="ITC655" s="370"/>
      <c r="ITD655" s="370"/>
      <c r="ITE655" s="370"/>
      <c r="ITF655" s="370"/>
      <c r="ITG655" s="370"/>
      <c r="ITH655" s="370"/>
      <c r="ITI655" s="370"/>
      <c r="ITJ655" s="370"/>
      <c r="ITK655" s="370"/>
      <c r="ITL655" s="370"/>
      <c r="ITM655" s="370"/>
      <c r="ITN655" s="370"/>
      <c r="ITO655" s="370"/>
      <c r="ITP655" s="370"/>
      <c r="ITQ655" s="370"/>
      <c r="ITR655" s="370"/>
      <c r="ITS655" s="370"/>
      <c r="ITT655" s="370"/>
      <c r="ITU655" s="370"/>
      <c r="ITV655" s="370"/>
      <c r="ITW655" s="370"/>
      <c r="ITX655" s="370"/>
      <c r="ITY655" s="370"/>
      <c r="ITZ655" s="370"/>
      <c r="IUA655" s="370"/>
      <c r="IUB655" s="370"/>
      <c r="IUC655" s="370"/>
      <c r="IUD655" s="370"/>
      <c r="IUE655" s="370"/>
      <c r="IUF655" s="370"/>
      <c r="IUG655" s="370"/>
      <c r="IUH655" s="370"/>
      <c r="IUI655" s="370"/>
      <c r="IUJ655" s="370"/>
      <c r="IUK655" s="370"/>
      <c r="IUL655" s="370"/>
      <c r="IUM655" s="370"/>
      <c r="IUN655" s="370"/>
      <c r="IUO655" s="370"/>
      <c r="IUP655" s="370"/>
      <c r="IUQ655" s="370"/>
      <c r="IUR655" s="370"/>
      <c r="IUS655" s="370"/>
      <c r="IUT655" s="370"/>
      <c r="IUU655" s="370"/>
      <c r="IUV655" s="370"/>
      <c r="IUW655" s="370"/>
      <c r="IUX655" s="370"/>
      <c r="IUY655" s="370"/>
      <c r="IUZ655" s="370"/>
      <c r="IVA655" s="370"/>
      <c r="IVB655" s="370"/>
      <c r="IVC655" s="370"/>
      <c r="IVD655" s="370"/>
      <c r="IVE655" s="370"/>
      <c r="IVF655" s="370"/>
      <c r="IVG655" s="370"/>
      <c r="IVH655" s="370"/>
      <c r="IVI655" s="370"/>
      <c r="IVJ655" s="370"/>
      <c r="IVK655" s="370"/>
      <c r="IVL655" s="370"/>
      <c r="IVM655" s="370"/>
      <c r="IVN655" s="370"/>
      <c r="IVO655" s="370"/>
      <c r="IVP655" s="370"/>
      <c r="IVQ655" s="370"/>
      <c r="IVR655" s="370"/>
      <c r="IVS655" s="370"/>
      <c r="IVT655" s="370"/>
      <c r="IVU655" s="370"/>
      <c r="IVV655" s="370"/>
      <c r="IVW655" s="370"/>
      <c r="IVX655" s="370"/>
      <c r="IVY655" s="370"/>
      <c r="IVZ655" s="370"/>
      <c r="IWA655" s="370"/>
      <c r="IWB655" s="370"/>
      <c r="IWC655" s="370"/>
      <c r="IWD655" s="370"/>
      <c r="IWE655" s="370"/>
      <c r="IWF655" s="370"/>
      <c r="IWG655" s="370"/>
      <c r="IWH655" s="370"/>
      <c r="IWI655" s="370"/>
      <c r="IWJ655" s="370"/>
      <c r="IWK655" s="370"/>
      <c r="IWL655" s="370"/>
      <c r="IWM655" s="370"/>
      <c r="IWN655" s="370"/>
      <c r="IWO655" s="370"/>
      <c r="IWP655" s="370"/>
      <c r="IWQ655" s="370"/>
      <c r="IWR655" s="370"/>
      <c r="IWS655" s="370"/>
      <c r="IWT655" s="370"/>
      <c r="IWU655" s="370"/>
      <c r="IWV655" s="370"/>
      <c r="IWW655" s="370"/>
      <c r="IWX655" s="370"/>
      <c r="IWY655" s="370"/>
      <c r="IWZ655" s="370"/>
      <c r="IXA655" s="370"/>
      <c r="IXB655" s="370"/>
      <c r="IXC655" s="370"/>
      <c r="IXD655" s="370"/>
      <c r="IXE655" s="370"/>
      <c r="IXF655" s="370"/>
      <c r="IXG655" s="370"/>
      <c r="IXH655" s="370"/>
      <c r="IXI655" s="370"/>
      <c r="IXJ655" s="370"/>
      <c r="IXK655" s="370"/>
      <c r="IXL655" s="370"/>
      <c r="IXM655" s="370"/>
      <c r="IXN655" s="370"/>
      <c r="IXO655" s="370"/>
      <c r="IXP655" s="370"/>
      <c r="IXQ655" s="370"/>
      <c r="IXR655" s="370"/>
      <c r="IXS655" s="370"/>
      <c r="IXT655" s="370"/>
      <c r="IXU655" s="370"/>
      <c r="IXV655" s="370"/>
      <c r="IXW655" s="370"/>
      <c r="IXX655" s="370"/>
      <c r="IXY655" s="370"/>
      <c r="IXZ655" s="370"/>
      <c r="IYA655" s="370"/>
      <c r="IYB655" s="370"/>
      <c r="IYC655" s="370"/>
      <c r="IYD655" s="370"/>
      <c r="IYE655" s="370"/>
      <c r="IYF655" s="370"/>
      <c r="IYG655" s="370"/>
      <c r="IYH655" s="370"/>
      <c r="IYI655" s="370"/>
      <c r="IYJ655" s="370"/>
      <c r="IYK655" s="370"/>
      <c r="IYL655" s="370"/>
      <c r="IYM655" s="370"/>
      <c r="IYN655" s="370"/>
      <c r="IYO655" s="370"/>
      <c r="IYP655" s="370"/>
      <c r="IYQ655" s="370"/>
      <c r="IYR655" s="370"/>
      <c r="IYS655" s="370"/>
      <c r="IYT655" s="370"/>
      <c r="IYU655" s="370"/>
      <c r="IYV655" s="370"/>
      <c r="IYW655" s="370"/>
      <c r="IYX655" s="370"/>
      <c r="IYY655" s="370"/>
      <c r="IYZ655" s="370"/>
      <c r="IZA655" s="370"/>
      <c r="IZB655" s="370"/>
      <c r="IZC655" s="370"/>
      <c r="IZD655" s="370"/>
      <c r="IZE655" s="370"/>
      <c r="IZF655" s="370"/>
      <c r="IZG655" s="370"/>
      <c r="IZH655" s="370"/>
      <c r="IZI655" s="370"/>
      <c r="IZJ655" s="370"/>
      <c r="IZK655" s="370"/>
      <c r="IZL655" s="370"/>
      <c r="IZM655" s="370"/>
      <c r="IZN655" s="370"/>
      <c r="IZO655" s="370"/>
      <c r="IZP655" s="370"/>
      <c r="IZQ655" s="370"/>
      <c r="IZR655" s="370"/>
      <c r="IZS655" s="370"/>
      <c r="IZT655" s="370"/>
      <c r="IZU655" s="370"/>
      <c r="IZV655" s="370"/>
      <c r="IZW655" s="370"/>
      <c r="IZX655" s="370"/>
      <c r="IZY655" s="370"/>
      <c r="IZZ655" s="370"/>
      <c r="JAA655" s="370"/>
      <c r="JAB655" s="370"/>
      <c r="JAC655" s="370"/>
      <c r="JAD655" s="370"/>
      <c r="JAE655" s="370"/>
      <c r="JAF655" s="370"/>
      <c r="JAG655" s="370"/>
      <c r="JAH655" s="370"/>
      <c r="JAI655" s="370"/>
      <c r="JAJ655" s="370"/>
      <c r="JAK655" s="370"/>
      <c r="JAL655" s="370"/>
      <c r="JAM655" s="370"/>
      <c r="JAN655" s="370"/>
      <c r="JAO655" s="370"/>
      <c r="JAP655" s="370"/>
      <c r="JAQ655" s="370"/>
      <c r="JAR655" s="370"/>
      <c r="JAS655" s="370"/>
      <c r="JAT655" s="370"/>
      <c r="JAU655" s="370"/>
      <c r="JAV655" s="370"/>
      <c r="JAW655" s="370"/>
      <c r="JAX655" s="370"/>
      <c r="JAY655" s="370"/>
      <c r="JAZ655" s="370"/>
      <c r="JBA655" s="370"/>
      <c r="JBB655" s="370"/>
      <c r="JBC655" s="370"/>
      <c r="JBD655" s="370"/>
      <c r="JBE655" s="370"/>
      <c r="JBF655" s="370"/>
      <c r="JBG655" s="370"/>
      <c r="JBH655" s="370"/>
      <c r="JBI655" s="370"/>
      <c r="JBJ655" s="370"/>
      <c r="JBK655" s="370"/>
      <c r="JBL655" s="370"/>
      <c r="JBM655" s="370"/>
      <c r="JBN655" s="370"/>
      <c r="JBO655" s="370"/>
      <c r="JBP655" s="370"/>
      <c r="JBQ655" s="370"/>
      <c r="JBR655" s="370"/>
      <c r="JBS655" s="370"/>
      <c r="JBT655" s="370"/>
      <c r="JBU655" s="370"/>
      <c r="JBV655" s="370"/>
      <c r="JBW655" s="370"/>
      <c r="JBX655" s="370"/>
      <c r="JBY655" s="370"/>
      <c r="JBZ655" s="370"/>
      <c r="JCA655" s="370"/>
      <c r="JCB655" s="370"/>
      <c r="JCC655" s="370"/>
      <c r="JCD655" s="370"/>
      <c r="JCE655" s="370"/>
      <c r="JCF655" s="370"/>
      <c r="JCG655" s="370"/>
      <c r="JCH655" s="370"/>
      <c r="JCI655" s="370"/>
      <c r="JCJ655" s="370"/>
      <c r="JCK655" s="370"/>
      <c r="JCL655" s="370"/>
      <c r="JCM655" s="370"/>
      <c r="JCN655" s="370"/>
      <c r="JCO655" s="370"/>
      <c r="JCP655" s="370"/>
      <c r="JCQ655" s="370"/>
      <c r="JCR655" s="370"/>
      <c r="JCS655" s="370"/>
      <c r="JCT655" s="370"/>
      <c r="JCU655" s="370"/>
      <c r="JCV655" s="370"/>
      <c r="JCW655" s="370"/>
      <c r="JCX655" s="370"/>
      <c r="JCY655" s="370"/>
      <c r="JCZ655" s="370"/>
      <c r="JDA655" s="370"/>
      <c r="JDB655" s="370"/>
      <c r="JDC655" s="370"/>
      <c r="JDD655" s="370"/>
      <c r="JDE655" s="370"/>
      <c r="JDF655" s="370"/>
      <c r="JDG655" s="370"/>
      <c r="JDH655" s="370"/>
      <c r="JDI655" s="370"/>
      <c r="JDJ655" s="370"/>
      <c r="JDK655" s="370"/>
      <c r="JDL655" s="370"/>
      <c r="JDM655" s="370"/>
      <c r="JDN655" s="370"/>
      <c r="JDO655" s="370"/>
      <c r="JDP655" s="370"/>
      <c r="JDQ655" s="370"/>
      <c r="JDR655" s="370"/>
      <c r="JDS655" s="370"/>
      <c r="JDT655" s="370"/>
      <c r="JDU655" s="370"/>
      <c r="JDV655" s="370"/>
      <c r="JDW655" s="370"/>
      <c r="JDX655" s="370"/>
      <c r="JDY655" s="370"/>
      <c r="JDZ655" s="370"/>
      <c r="JEA655" s="370"/>
      <c r="JEB655" s="370"/>
      <c r="JEC655" s="370"/>
      <c r="JED655" s="370"/>
      <c r="JEE655" s="370"/>
      <c r="JEF655" s="370"/>
      <c r="JEG655" s="370"/>
      <c r="JEH655" s="370"/>
      <c r="JEI655" s="370"/>
      <c r="JEJ655" s="370"/>
      <c r="JEK655" s="370"/>
      <c r="JEL655" s="370"/>
      <c r="JEM655" s="370"/>
      <c r="JEN655" s="370"/>
      <c r="JEO655" s="370"/>
      <c r="JEP655" s="370"/>
      <c r="JEQ655" s="370"/>
      <c r="JER655" s="370"/>
      <c r="JES655" s="370"/>
      <c r="JET655" s="370"/>
      <c r="JEU655" s="370"/>
      <c r="JEV655" s="370"/>
      <c r="JEW655" s="370"/>
      <c r="JEX655" s="370"/>
      <c r="JEY655" s="370"/>
      <c r="JEZ655" s="370"/>
      <c r="JFA655" s="370"/>
      <c r="JFB655" s="370"/>
      <c r="JFC655" s="370"/>
      <c r="JFD655" s="370"/>
      <c r="JFE655" s="370"/>
      <c r="JFF655" s="370"/>
      <c r="JFG655" s="370"/>
      <c r="JFH655" s="370"/>
      <c r="JFI655" s="370"/>
      <c r="JFJ655" s="370"/>
      <c r="JFK655" s="370"/>
      <c r="JFL655" s="370"/>
      <c r="JFM655" s="370"/>
      <c r="JFN655" s="370"/>
      <c r="JFO655" s="370"/>
      <c r="JFP655" s="370"/>
      <c r="JFQ655" s="370"/>
      <c r="JFR655" s="370"/>
      <c r="JFS655" s="370"/>
      <c r="JFT655" s="370"/>
      <c r="JFU655" s="370"/>
      <c r="JFV655" s="370"/>
      <c r="JFW655" s="370"/>
      <c r="JFX655" s="370"/>
      <c r="JFY655" s="370"/>
      <c r="JFZ655" s="370"/>
      <c r="JGA655" s="370"/>
      <c r="JGB655" s="370"/>
      <c r="JGC655" s="370"/>
      <c r="JGD655" s="370"/>
      <c r="JGE655" s="370"/>
      <c r="JGF655" s="370"/>
      <c r="JGG655" s="370"/>
      <c r="JGH655" s="370"/>
      <c r="JGI655" s="370"/>
      <c r="JGJ655" s="370"/>
      <c r="JGK655" s="370"/>
      <c r="JGL655" s="370"/>
      <c r="JGM655" s="370"/>
      <c r="JGN655" s="370"/>
      <c r="JGO655" s="370"/>
      <c r="JGP655" s="370"/>
      <c r="JGQ655" s="370"/>
      <c r="JGR655" s="370"/>
      <c r="JGS655" s="370"/>
      <c r="JGT655" s="370"/>
      <c r="JGU655" s="370"/>
      <c r="JGV655" s="370"/>
      <c r="JGW655" s="370"/>
      <c r="JGX655" s="370"/>
      <c r="JGY655" s="370"/>
      <c r="JGZ655" s="370"/>
      <c r="JHA655" s="370"/>
      <c r="JHB655" s="370"/>
      <c r="JHC655" s="370"/>
      <c r="JHD655" s="370"/>
      <c r="JHE655" s="370"/>
      <c r="JHF655" s="370"/>
      <c r="JHG655" s="370"/>
      <c r="JHH655" s="370"/>
      <c r="JHI655" s="370"/>
      <c r="JHJ655" s="370"/>
      <c r="JHK655" s="370"/>
      <c r="JHL655" s="370"/>
      <c r="JHM655" s="370"/>
      <c r="JHN655" s="370"/>
      <c r="JHO655" s="370"/>
      <c r="JHP655" s="370"/>
      <c r="JHQ655" s="370"/>
      <c r="JHR655" s="370"/>
      <c r="JHS655" s="370"/>
      <c r="JHT655" s="370"/>
      <c r="JHU655" s="370"/>
      <c r="JHV655" s="370"/>
      <c r="JHW655" s="370"/>
      <c r="JHX655" s="370"/>
      <c r="JHY655" s="370"/>
      <c r="JHZ655" s="370"/>
      <c r="JIA655" s="370"/>
      <c r="JIB655" s="370"/>
      <c r="JIC655" s="370"/>
      <c r="JID655" s="370"/>
      <c r="JIE655" s="370"/>
      <c r="JIF655" s="370"/>
      <c r="JIG655" s="370"/>
      <c r="JIH655" s="370"/>
      <c r="JII655" s="370"/>
      <c r="JIJ655" s="370"/>
      <c r="JIK655" s="370"/>
      <c r="JIL655" s="370"/>
      <c r="JIM655" s="370"/>
      <c r="JIN655" s="370"/>
      <c r="JIO655" s="370"/>
      <c r="JIP655" s="370"/>
      <c r="JIQ655" s="370"/>
      <c r="JIR655" s="370"/>
      <c r="JIS655" s="370"/>
      <c r="JIT655" s="370"/>
      <c r="JIU655" s="370"/>
      <c r="JIV655" s="370"/>
      <c r="JIW655" s="370"/>
      <c r="JIX655" s="370"/>
      <c r="JIY655" s="370"/>
      <c r="JIZ655" s="370"/>
      <c r="JJA655" s="370"/>
      <c r="JJB655" s="370"/>
      <c r="JJC655" s="370"/>
      <c r="JJD655" s="370"/>
      <c r="JJE655" s="370"/>
      <c r="JJF655" s="370"/>
      <c r="JJG655" s="370"/>
      <c r="JJH655" s="370"/>
      <c r="JJI655" s="370"/>
      <c r="JJJ655" s="370"/>
      <c r="JJK655" s="370"/>
      <c r="JJL655" s="370"/>
      <c r="JJM655" s="370"/>
      <c r="JJN655" s="370"/>
      <c r="JJO655" s="370"/>
      <c r="JJP655" s="370"/>
      <c r="JJQ655" s="370"/>
      <c r="JJR655" s="370"/>
      <c r="JJS655" s="370"/>
      <c r="JJT655" s="370"/>
      <c r="JJU655" s="370"/>
      <c r="JJV655" s="370"/>
      <c r="JJW655" s="370"/>
      <c r="JJX655" s="370"/>
      <c r="JJY655" s="370"/>
      <c r="JJZ655" s="370"/>
      <c r="JKA655" s="370"/>
      <c r="JKB655" s="370"/>
      <c r="JKC655" s="370"/>
      <c r="JKD655" s="370"/>
      <c r="JKE655" s="370"/>
      <c r="JKF655" s="370"/>
      <c r="JKG655" s="370"/>
      <c r="JKH655" s="370"/>
      <c r="JKI655" s="370"/>
      <c r="JKJ655" s="370"/>
      <c r="JKK655" s="370"/>
      <c r="JKL655" s="370"/>
      <c r="JKM655" s="370"/>
      <c r="JKN655" s="370"/>
      <c r="JKO655" s="370"/>
      <c r="JKP655" s="370"/>
      <c r="JKQ655" s="370"/>
      <c r="JKR655" s="370"/>
      <c r="JKS655" s="370"/>
      <c r="JKT655" s="370"/>
      <c r="JKU655" s="370"/>
      <c r="JKV655" s="370"/>
      <c r="JKW655" s="370"/>
      <c r="JKX655" s="370"/>
      <c r="JKY655" s="370"/>
      <c r="JKZ655" s="370"/>
      <c r="JLA655" s="370"/>
      <c r="JLB655" s="370"/>
      <c r="JLC655" s="370"/>
      <c r="JLD655" s="370"/>
      <c r="JLE655" s="370"/>
      <c r="JLF655" s="370"/>
      <c r="JLG655" s="370"/>
      <c r="JLH655" s="370"/>
      <c r="JLI655" s="370"/>
      <c r="JLJ655" s="370"/>
      <c r="JLK655" s="370"/>
      <c r="JLL655" s="370"/>
      <c r="JLM655" s="370"/>
      <c r="JLN655" s="370"/>
      <c r="JLO655" s="370"/>
      <c r="JLP655" s="370"/>
      <c r="JLQ655" s="370"/>
      <c r="JLR655" s="370"/>
      <c r="JLS655" s="370"/>
      <c r="JLT655" s="370"/>
      <c r="JLU655" s="370"/>
      <c r="JLV655" s="370"/>
      <c r="JLW655" s="370"/>
      <c r="JLX655" s="370"/>
      <c r="JLY655" s="370"/>
      <c r="JLZ655" s="370"/>
      <c r="JMA655" s="370"/>
      <c r="JMB655" s="370"/>
      <c r="JMC655" s="370"/>
      <c r="JMD655" s="370"/>
      <c r="JME655" s="370"/>
      <c r="JMF655" s="370"/>
      <c r="JMG655" s="370"/>
      <c r="JMH655" s="370"/>
      <c r="JMI655" s="370"/>
      <c r="JMJ655" s="370"/>
      <c r="JMK655" s="370"/>
      <c r="JML655" s="370"/>
      <c r="JMM655" s="370"/>
      <c r="JMN655" s="370"/>
      <c r="JMO655" s="370"/>
      <c r="JMP655" s="370"/>
      <c r="JMQ655" s="370"/>
      <c r="JMR655" s="370"/>
      <c r="JMS655" s="370"/>
      <c r="JMT655" s="370"/>
      <c r="JMU655" s="370"/>
      <c r="JMV655" s="370"/>
      <c r="JMW655" s="370"/>
      <c r="JMX655" s="370"/>
      <c r="JMY655" s="370"/>
      <c r="JMZ655" s="370"/>
      <c r="JNA655" s="370"/>
      <c r="JNB655" s="370"/>
      <c r="JNC655" s="370"/>
      <c r="JND655" s="370"/>
      <c r="JNE655" s="370"/>
      <c r="JNF655" s="370"/>
      <c r="JNG655" s="370"/>
      <c r="JNH655" s="370"/>
      <c r="JNI655" s="370"/>
      <c r="JNJ655" s="370"/>
      <c r="JNK655" s="370"/>
      <c r="JNL655" s="370"/>
      <c r="JNM655" s="370"/>
      <c r="JNN655" s="370"/>
      <c r="JNO655" s="370"/>
      <c r="JNP655" s="370"/>
      <c r="JNQ655" s="370"/>
      <c r="JNR655" s="370"/>
      <c r="JNS655" s="370"/>
      <c r="JNT655" s="370"/>
      <c r="JNU655" s="370"/>
      <c r="JNV655" s="370"/>
      <c r="JNW655" s="370"/>
      <c r="JNX655" s="370"/>
      <c r="JNY655" s="370"/>
      <c r="JNZ655" s="370"/>
      <c r="JOA655" s="370"/>
      <c r="JOB655" s="370"/>
      <c r="JOC655" s="370"/>
      <c r="JOD655" s="370"/>
      <c r="JOE655" s="370"/>
      <c r="JOF655" s="370"/>
      <c r="JOG655" s="370"/>
      <c r="JOH655" s="370"/>
      <c r="JOI655" s="370"/>
      <c r="JOJ655" s="370"/>
      <c r="JOK655" s="370"/>
      <c r="JOL655" s="370"/>
      <c r="JOM655" s="370"/>
      <c r="JON655" s="370"/>
      <c r="JOO655" s="370"/>
      <c r="JOP655" s="370"/>
      <c r="JOQ655" s="370"/>
      <c r="JOR655" s="370"/>
      <c r="JOS655" s="370"/>
      <c r="JOT655" s="370"/>
      <c r="JOU655" s="370"/>
      <c r="JOV655" s="370"/>
      <c r="JOW655" s="370"/>
      <c r="JOX655" s="370"/>
      <c r="JOY655" s="370"/>
      <c r="JOZ655" s="370"/>
      <c r="JPA655" s="370"/>
      <c r="JPB655" s="370"/>
      <c r="JPC655" s="370"/>
      <c r="JPD655" s="370"/>
      <c r="JPE655" s="370"/>
      <c r="JPF655" s="370"/>
      <c r="JPG655" s="370"/>
      <c r="JPH655" s="370"/>
      <c r="JPI655" s="370"/>
      <c r="JPJ655" s="370"/>
      <c r="JPK655" s="370"/>
      <c r="JPL655" s="370"/>
      <c r="JPM655" s="370"/>
      <c r="JPN655" s="370"/>
      <c r="JPO655" s="370"/>
      <c r="JPP655" s="370"/>
      <c r="JPQ655" s="370"/>
      <c r="JPR655" s="370"/>
      <c r="JPS655" s="370"/>
      <c r="JPT655" s="370"/>
      <c r="JPU655" s="370"/>
      <c r="JPV655" s="370"/>
      <c r="JPW655" s="370"/>
      <c r="JPX655" s="370"/>
      <c r="JPY655" s="370"/>
      <c r="JPZ655" s="370"/>
      <c r="JQA655" s="370"/>
      <c r="JQB655" s="370"/>
      <c r="JQC655" s="370"/>
      <c r="JQD655" s="370"/>
      <c r="JQE655" s="370"/>
      <c r="JQF655" s="370"/>
      <c r="JQG655" s="370"/>
      <c r="JQH655" s="370"/>
      <c r="JQI655" s="370"/>
      <c r="JQJ655" s="370"/>
      <c r="JQK655" s="370"/>
      <c r="JQL655" s="370"/>
      <c r="JQM655" s="370"/>
      <c r="JQN655" s="370"/>
      <c r="JQO655" s="370"/>
      <c r="JQP655" s="370"/>
      <c r="JQQ655" s="370"/>
      <c r="JQR655" s="370"/>
      <c r="JQS655" s="370"/>
      <c r="JQT655" s="370"/>
      <c r="JQU655" s="370"/>
      <c r="JQV655" s="370"/>
      <c r="JQW655" s="370"/>
      <c r="JQX655" s="370"/>
      <c r="JQY655" s="370"/>
      <c r="JQZ655" s="370"/>
      <c r="JRA655" s="370"/>
      <c r="JRB655" s="370"/>
      <c r="JRC655" s="370"/>
      <c r="JRD655" s="370"/>
      <c r="JRE655" s="370"/>
      <c r="JRF655" s="370"/>
      <c r="JRG655" s="370"/>
      <c r="JRH655" s="370"/>
      <c r="JRI655" s="370"/>
      <c r="JRJ655" s="370"/>
      <c r="JRK655" s="370"/>
      <c r="JRL655" s="370"/>
      <c r="JRM655" s="370"/>
      <c r="JRN655" s="370"/>
      <c r="JRO655" s="370"/>
      <c r="JRP655" s="370"/>
      <c r="JRQ655" s="370"/>
      <c r="JRR655" s="370"/>
      <c r="JRS655" s="370"/>
      <c r="JRT655" s="370"/>
      <c r="JRU655" s="370"/>
      <c r="JRV655" s="370"/>
      <c r="JRW655" s="370"/>
      <c r="JRX655" s="370"/>
      <c r="JRY655" s="370"/>
      <c r="JRZ655" s="370"/>
      <c r="JSA655" s="370"/>
      <c r="JSB655" s="370"/>
      <c r="JSC655" s="370"/>
      <c r="JSD655" s="370"/>
      <c r="JSE655" s="370"/>
      <c r="JSF655" s="370"/>
      <c r="JSG655" s="370"/>
      <c r="JSH655" s="370"/>
      <c r="JSI655" s="370"/>
      <c r="JSJ655" s="370"/>
      <c r="JSK655" s="370"/>
      <c r="JSL655" s="370"/>
      <c r="JSM655" s="370"/>
      <c r="JSN655" s="370"/>
      <c r="JSO655" s="370"/>
      <c r="JSP655" s="370"/>
      <c r="JSQ655" s="370"/>
      <c r="JSR655" s="370"/>
      <c r="JSS655" s="370"/>
      <c r="JST655" s="370"/>
      <c r="JSU655" s="370"/>
      <c r="JSV655" s="370"/>
      <c r="JSW655" s="370"/>
      <c r="JSX655" s="370"/>
      <c r="JSY655" s="370"/>
      <c r="JSZ655" s="370"/>
      <c r="JTA655" s="370"/>
      <c r="JTB655" s="370"/>
      <c r="JTC655" s="370"/>
      <c r="JTD655" s="370"/>
      <c r="JTE655" s="370"/>
      <c r="JTF655" s="370"/>
      <c r="JTG655" s="370"/>
      <c r="JTH655" s="370"/>
      <c r="JTI655" s="370"/>
      <c r="JTJ655" s="370"/>
      <c r="JTK655" s="370"/>
      <c r="JTL655" s="370"/>
      <c r="JTM655" s="370"/>
      <c r="JTN655" s="370"/>
      <c r="JTO655" s="370"/>
      <c r="JTP655" s="370"/>
      <c r="JTQ655" s="370"/>
      <c r="JTR655" s="370"/>
      <c r="JTS655" s="370"/>
      <c r="JTT655" s="370"/>
      <c r="JTU655" s="370"/>
      <c r="JTV655" s="370"/>
      <c r="JTW655" s="370"/>
      <c r="JTX655" s="370"/>
      <c r="JTY655" s="370"/>
      <c r="JTZ655" s="370"/>
      <c r="JUA655" s="370"/>
      <c r="JUB655" s="370"/>
      <c r="JUC655" s="370"/>
      <c r="JUD655" s="370"/>
      <c r="JUE655" s="370"/>
      <c r="JUF655" s="370"/>
      <c r="JUG655" s="370"/>
      <c r="JUH655" s="370"/>
      <c r="JUI655" s="370"/>
      <c r="JUJ655" s="370"/>
      <c r="JUK655" s="370"/>
      <c r="JUL655" s="370"/>
      <c r="JUM655" s="370"/>
      <c r="JUN655" s="370"/>
      <c r="JUO655" s="370"/>
      <c r="JUP655" s="370"/>
      <c r="JUQ655" s="370"/>
      <c r="JUR655" s="370"/>
      <c r="JUS655" s="370"/>
      <c r="JUT655" s="370"/>
      <c r="JUU655" s="370"/>
      <c r="JUV655" s="370"/>
      <c r="JUW655" s="370"/>
      <c r="JUX655" s="370"/>
      <c r="JUY655" s="370"/>
      <c r="JUZ655" s="370"/>
      <c r="JVA655" s="370"/>
      <c r="JVB655" s="370"/>
      <c r="JVC655" s="370"/>
      <c r="JVD655" s="370"/>
      <c r="JVE655" s="370"/>
      <c r="JVF655" s="370"/>
      <c r="JVG655" s="370"/>
      <c r="JVH655" s="370"/>
      <c r="JVI655" s="370"/>
      <c r="JVJ655" s="370"/>
      <c r="JVK655" s="370"/>
      <c r="JVL655" s="370"/>
      <c r="JVM655" s="370"/>
      <c r="JVN655" s="370"/>
      <c r="JVO655" s="370"/>
      <c r="JVP655" s="370"/>
      <c r="JVQ655" s="370"/>
      <c r="JVR655" s="370"/>
      <c r="JVS655" s="370"/>
      <c r="JVT655" s="370"/>
      <c r="JVU655" s="370"/>
      <c r="JVV655" s="370"/>
      <c r="JVW655" s="370"/>
      <c r="JVX655" s="370"/>
      <c r="JVY655" s="370"/>
      <c r="JVZ655" s="370"/>
      <c r="JWA655" s="370"/>
      <c r="JWB655" s="370"/>
      <c r="JWC655" s="370"/>
      <c r="JWD655" s="370"/>
      <c r="JWE655" s="370"/>
      <c r="JWF655" s="370"/>
      <c r="JWG655" s="370"/>
      <c r="JWH655" s="370"/>
      <c r="JWI655" s="370"/>
      <c r="JWJ655" s="370"/>
      <c r="JWK655" s="370"/>
      <c r="JWL655" s="370"/>
      <c r="JWM655" s="370"/>
      <c r="JWN655" s="370"/>
      <c r="JWO655" s="370"/>
      <c r="JWP655" s="370"/>
      <c r="JWQ655" s="370"/>
      <c r="JWR655" s="370"/>
      <c r="JWS655" s="370"/>
      <c r="JWT655" s="370"/>
      <c r="JWU655" s="370"/>
      <c r="JWV655" s="370"/>
      <c r="JWW655" s="370"/>
      <c r="JWX655" s="370"/>
      <c r="JWY655" s="370"/>
      <c r="JWZ655" s="370"/>
      <c r="JXA655" s="370"/>
      <c r="JXB655" s="370"/>
      <c r="JXC655" s="370"/>
      <c r="JXD655" s="370"/>
      <c r="JXE655" s="370"/>
      <c r="JXF655" s="370"/>
      <c r="JXG655" s="370"/>
      <c r="JXH655" s="370"/>
      <c r="JXI655" s="370"/>
      <c r="JXJ655" s="370"/>
      <c r="JXK655" s="370"/>
      <c r="JXL655" s="370"/>
      <c r="JXM655" s="370"/>
      <c r="JXN655" s="370"/>
      <c r="JXO655" s="370"/>
      <c r="JXP655" s="370"/>
      <c r="JXQ655" s="370"/>
      <c r="JXR655" s="370"/>
      <c r="JXS655" s="370"/>
      <c r="JXT655" s="370"/>
      <c r="JXU655" s="370"/>
      <c r="JXV655" s="370"/>
      <c r="JXW655" s="370"/>
      <c r="JXX655" s="370"/>
      <c r="JXY655" s="370"/>
      <c r="JXZ655" s="370"/>
      <c r="JYA655" s="370"/>
      <c r="JYB655" s="370"/>
      <c r="JYC655" s="370"/>
      <c r="JYD655" s="370"/>
      <c r="JYE655" s="370"/>
      <c r="JYF655" s="370"/>
      <c r="JYG655" s="370"/>
      <c r="JYH655" s="370"/>
      <c r="JYI655" s="370"/>
      <c r="JYJ655" s="370"/>
      <c r="JYK655" s="370"/>
      <c r="JYL655" s="370"/>
      <c r="JYM655" s="370"/>
      <c r="JYN655" s="370"/>
      <c r="JYO655" s="370"/>
      <c r="JYP655" s="370"/>
      <c r="JYQ655" s="370"/>
      <c r="JYR655" s="370"/>
      <c r="JYS655" s="370"/>
      <c r="JYT655" s="370"/>
      <c r="JYU655" s="370"/>
      <c r="JYV655" s="370"/>
      <c r="JYW655" s="370"/>
      <c r="JYX655" s="370"/>
      <c r="JYY655" s="370"/>
      <c r="JYZ655" s="370"/>
      <c r="JZA655" s="370"/>
      <c r="JZB655" s="370"/>
      <c r="JZC655" s="370"/>
      <c r="JZD655" s="370"/>
      <c r="JZE655" s="370"/>
      <c r="JZF655" s="370"/>
      <c r="JZG655" s="370"/>
      <c r="JZH655" s="370"/>
      <c r="JZI655" s="370"/>
      <c r="JZJ655" s="370"/>
      <c r="JZK655" s="370"/>
      <c r="JZL655" s="370"/>
      <c r="JZM655" s="370"/>
      <c r="JZN655" s="370"/>
      <c r="JZO655" s="370"/>
      <c r="JZP655" s="370"/>
      <c r="JZQ655" s="370"/>
      <c r="JZR655" s="370"/>
      <c r="JZS655" s="370"/>
      <c r="JZT655" s="370"/>
      <c r="JZU655" s="370"/>
      <c r="JZV655" s="370"/>
      <c r="JZW655" s="370"/>
      <c r="JZX655" s="370"/>
      <c r="JZY655" s="370"/>
      <c r="JZZ655" s="370"/>
      <c r="KAA655" s="370"/>
      <c r="KAB655" s="370"/>
      <c r="KAC655" s="370"/>
      <c r="KAD655" s="370"/>
      <c r="KAE655" s="370"/>
      <c r="KAF655" s="370"/>
      <c r="KAG655" s="370"/>
      <c r="KAH655" s="370"/>
      <c r="KAI655" s="370"/>
      <c r="KAJ655" s="370"/>
      <c r="KAK655" s="370"/>
      <c r="KAL655" s="370"/>
      <c r="KAM655" s="370"/>
      <c r="KAN655" s="370"/>
      <c r="KAO655" s="370"/>
      <c r="KAP655" s="370"/>
      <c r="KAQ655" s="370"/>
      <c r="KAR655" s="370"/>
      <c r="KAS655" s="370"/>
      <c r="KAT655" s="370"/>
      <c r="KAU655" s="370"/>
      <c r="KAV655" s="370"/>
      <c r="KAW655" s="370"/>
      <c r="KAX655" s="370"/>
      <c r="KAY655" s="370"/>
      <c r="KAZ655" s="370"/>
      <c r="KBA655" s="370"/>
      <c r="KBB655" s="370"/>
      <c r="KBC655" s="370"/>
      <c r="KBD655" s="370"/>
      <c r="KBE655" s="370"/>
      <c r="KBF655" s="370"/>
      <c r="KBG655" s="370"/>
      <c r="KBH655" s="370"/>
      <c r="KBI655" s="370"/>
      <c r="KBJ655" s="370"/>
      <c r="KBK655" s="370"/>
      <c r="KBL655" s="370"/>
      <c r="KBM655" s="370"/>
      <c r="KBN655" s="370"/>
      <c r="KBO655" s="370"/>
      <c r="KBP655" s="370"/>
      <c r="KBQ655" s="370"/>
      <c r="KBR655" s="370"/>
      <c r="KBS655" s="370"/>
      <c r="KBT655" s="370"/>
      <c r="KBU655" s="370"/>
      <c r="KBV655" s="370"/>
      <c r="KBW655" s="370"/>
      <c r="KBX655" s="370"/>
      <c r="KBY655" s="370"/>
      <c r="KBZ655" s="370"/>
      <c r="KCA655" s="370"/>
      <c r="KCB655" s="370"/>
      <c r="KCC655" s="370"/>
      <c r="KCD655" s="370"/>
      <c r="KCE655" s="370"/>
      <c r="KCF655" s="370"/>
      <c r="KCG655" s="370"/>
      <c r="KCH655" s="370"/>
      <c r="KCI655" s="370"/>
      <c r="KCJ655" s="370"/>
      <c r="KCK655" s="370"/>
      <c r="KCL655" s="370"/>
      <c r="KCM655" s="370"/>
      <c r="KCN655" s="370"/>
      <c r="KCO655" s="370"/>
      <c r="KCP655" s="370"/>
      <c r="KCQ655" s="370"/>
      <c r="KCR655" s="370"/>
      <c r="KCS655" s="370"/>
      <c r="KCT655" s="370"/>
      <c r="KCU655" s="370"/>
      <c r="KCV655" s="370"/>
      <c r="KCW655" s="370"/>
      <c r="KCX655" s="370"/>
      <c r="KCY655" s="370"/>
      <c r="KCZ655" s="370"/>
      <c r="KDA655" s="370"/>
      <c r="KDB655" s="370"/>
      <c r="KDC655" s="370"/>
      <c r="KDD655" s="370"/>
      <c r="KDE655" s="370"/>
      <c r="KDF655" s="370"/>
      <c r="KDG655" s="370"/>
      <c r="KDH655" s="370"/>
      <c r="KDI655" s="370"/>
      <c r="KDJ655" s="370"/>
      <c r="KDK655" s="370"/>
      <c r="KDL655" s="370"/>
      <c r="KDM655" s="370"/>
      <c r="KDN655" s="370"/>
      <c r="KDO655" s="370"/>
      <c r="KDP655" s="370"/>
      <c r="KDQ655" s="370"/>
      <c r="KDR655" s="370"/>
      <c r="KDS655" s="370"/>
      <c r="KDT655" s="370"/>
      <c r="KDU655" s="370"/>
      <c r="KDV655" s="370"/>
      <c r="KDW655" s="370"/>
      <c r="KDX655" s="370"/>
      <c r="KDY655" s="370"/>
      <c r="KDZ655" s="370"/>
      <c r="KEA655" s="370"/>
      <c r="KEB655" s="370"/>
      <c r="KEC655" s="370"/>
      <c r="KED655" s="370"/>
      <c r="KEE655" s="370"/>
      <c r="KEF655" s="370"/>
      <c r="KEG655" s="370"/>
      <c r="KEH655" s="370"/>
      <c r="KEI655" s="370"/>
      <c r="KEJ655" s="370"/>
      <c r="KEK655" s="370"/>
      <c r="KEL655" s="370"/>
      <c r="KEM655" s="370"/>
      <c r="KEN655" s="370"/>
      <c r="KEO655" s="370"/>
      <c r="KEP655" s="370"/>
      <c r="KEQ655" s="370"/>
      <c r="KER655" s="370"/>
      <c r="KES655" s="370"/>
      <c r="KET655" s="370"/>
      <c r="KEU655" s="370"/>
      <c r="KEV655" s="370"/>
      <c r="KEW655" s="370"/>
      <c r="KEX655" s="370"/>
      <c r="KEY655" s="370"/>
      <c r="KEZ655" s="370"/>
      <c r="KFA655" s="370"/>
      <c r="KFB655" s="370"/>
      <c r="KFC655" s="370"/>
      <c r="KFD655" s="370"/>
      <c r="KFE655" s="370"/>
      <c r="KFF655" s="370"/>
      <c r="KFG655" s="370"/>
      <c r="KFH655" s="370"/>
      <c r="KFI655" s="370"/>
      <c r="KFJ655" s="370"/>
      <c r="KFK655" s="370"/>
      <c r="KFL655" s="370"/>
      <c r="KFM655" s="370"/>
      <c r="KFN655" s="370"/>
      <c r="KFO655" s="370"/>
      <c r="KFP655" s="370"/>
      <c r="KFQ655" s="370"/>
      <c r="KFR655" s="370"/>
      <c r="KFS655" s="370"/>
      <c r="KFT655" s="370"/>
      <c r="KFU655" s="370"/>
      <c r="KFV655" s="370"/>
      <c r="KFW655" s="370"/>
      <c r="KFX655" s="370"/>
      <c r="KFY655" s="370"/>
      <c r="KFZ655" s="370"/>
      <c r="KGA655" s="370"/>
      <c r="KGB655" s="370"/>
      <c r="KGC655" s="370"/>
      <c r="KGD655" s="370"/>
      <c r="KGE655" s="370"/>
      <c r="KGF655" s="370"/>
      <c r="KGG655" s="370"/>
      <c r="KGH655" s="370"/>
      <c r="KGI655" s="370"/>
      <c r="KGJ655" s="370"/>
      <c r="KGK655" s="370"/>
      <c r="KGL655" s="370"/>
      <c r="KGM655" s="370"/>
      <c r="KGN655" s="370"/>
      <c r="KGO655" s="370"/>
      <c r="KGP655" s="370"/>
      <c r="KGQ655" s="370"/>
      <c r="KGR655" s="370"/>
      <c r="KGS655" s="370"/>
      <c r="KGT655" s="370"/>
      <c r="KGU655" s="370"/>
      <c r="KGV655" s="370"/>
      <c r="KGW655" s="370"/>
      <c r="KGX655" s="370"/>
      <c r="KGY655" s="370"/>
      <c r="KGZ655" s="370"/>
      <c r="KHA655" s="370"/>
      <c r="KHB655" s="370"/>
      <c r="KHC655" s="370"/>
      <c r="KHD655" s="370"/>
      <c r="KHE655" s="370"/>
      <c r="KHF655" s="370"/>
      <c r="KHG655" s="370"/>
      <c r="KHH655" s="370"/>
      <c r="KHI655" s="370"/>
      <c r="KHJ655" s="370"/>
      <c r="KHK655" s="370"/>
      <c r="KHL655" s="370"/>
      <c r="KHM655" s="370"/>
      <c r="KHN655" s="370"/>
      <c r="KHO655" s="370"/>
      <c r="KHP655" s="370"/>
      <c r="KHQ655" s="370"/>
      <c r="KHR655" s="370"/>
      <c r="KHS655" s="370"/>
      <c r="KHT655" s="370"/>
      <c r="KHU655" s="370"/>
      <c r="KHV655" s="370"/>
      <c r="KHW655" s="370"/>
      <c r="KHX655" s="370"/>
      <c r="KHY655" s="370"/>
      <c r="KHZ655" s="370"/>
      <c r="KIA655" s="370"/>
      <c r="KIB655" s="370"/>
      <c r="KIC655" s="370"/>
      <c r="KID655" s="370"/>
      <c r="KIE655" s="370"/>
      <c r="KIF655" s="370"/>
      <c r="KIG655" s="370"/>
      <c r="KIH655" s="370"/>
      <c r="KII655" s="370"/>
      <c r="KIJ655" s="370"/>
      <c r="KIK655" s="370"/>
      <c r="KIL655" s="370"/>
      <c r="KIM655" s="370"/>
      <c r="KIN655" s="370"/>
      <c r="KIO655" s="370"/>
      <c r="KIP655" s="370"/>
      <c r="KIQ655" s="370"/>
      <c r="KIR655" s="370"/>
      <c r="KIS655" s="370"/>
      <c r="KIT655" s="370"/>
      <c r="KIU655" s="370"/>
      <c r="KIV655" s="370"/>
      <c r="KIW655" s="370"/>
      <c r="KIX655" s="370"/>
      <c r="KIY655" s="370"/>
      <c r="KIZ655" s="370"/>
      <c r="KJA655" s="370"/>
      <c r="KJB655" s="370"/>
      <c r="KJC655" s="370"/>
      <c r="KJD655" s="370"/>
      <c r="KJE655" s="370"/>
      <c r="KJF655" s="370"/>
      <c r="KJG655" s="370"/>
      <c r="KJH655" s="370"/>
      <c r="KJI655" s="370"/>
      <c r="KJJ655" s="370"/>
      <c r="KJK655" s="370"/>
      <c r="KJL655" s="370"/>
      <c r="KJM655" s="370"/>
      <c r="KJN655" s="370"/>
      <c r="KJO655" s="370"/>
      <c r="KJP655" s="370"/>
      <c r="KJQ655" s="370"/>
      <c r="KJR655" s="370"/>
      <c r="KJS655" s="370"/>
      <c r="KJT655" s="370"/>
      <c r="KJU655" s="370"/>
      <c r="KJV655" s="370"/>
      <c r="KJW655" s="370"/>
      <c r="KJX655" s="370"/>
      <c r="KJY655" s="370"/>
      <c r="KJZ655" s="370"/>
      <c r="KKA655" s="370"/>
      <c r="KKB655" s="370"/>
      <c r="KKC655" s="370"/>
      <c r="KKD655" s="370"/>
      <c r="KKE655" s="370"/>
      <c r="KKF655" s="370"/>
      <c r="KKG655" s="370"/>
      <c r="KKH655" s="370"/>
      <c r="KKI655" s="370"/>
      <c r="KKJ655" s="370"/>
      <c r="KKK655" s="370"/>
      <c r="KKL655" s="370"/>
      <c r="KKM655" s="370"/>
      <c r="KKN655" s="370"/>
      <c r="KKO655" s="370"/>
      <c r="KKP655" s="370"/>
      <c r="KKQ655" s="370"/>
      <c r="KKR655" s="370"/>
      <c r="KKS655" s="370"/>
      <c r="KKT655" s="370"/>
      <c r="KKU655" s="370"/>
      <c r="KKV655" s="370"/>
      <c r="KKW655" s="370"/>
      <c r="KKX655" s="370"/>
      <c r="KKY655" s="370"/>
      <c r="KKZ655" s="370"/>
      <c r="KLA655" s="370"/>
      <c r="KLB655" s="370"/>
      <c r="KLC655" s="370"/>
      <c r="KLD655" s="370"/>
      <c r="KLE655" s="370"/>
      <c r="KLF655" s="370"/>
      <c r="KLG655" s="370"/>
      <c r="KLH655" s="370"/>
      <c r="KLI655" s="370"/>
      <c r="KLJ655" s="370"/>
      <c r="KLK655" s="370"/>
      <c r="KLL655" s="370"/>
      <c r="KLM655" s="370"/>
      <c r="KLN655" s="370"/>
      <c r="KLO655" s="370"/>
      <c r="KLP655" s="370"/>
      <c r="KLQ655" s="370"/>
      <c r="KLR655" s="370"/>
      <c r="KLS655" s="370"/>
      <c r="KLT655" s="370"/>
      <c r="KLU655" s="370"/>
      <c r="KLV655" s="370"/>
      <c r="KLW655" s="370"/>
      <c r="KLX655" s="370"/>
      <c r="KLY655" s="370"/>
      <c r="KLZ655" s="370"/>
      <c r="KMA655" s="370"/>
      <c r="KMB655" s="370"/>
      <c r="KMC655" s="370"/>
      <c r="KMD655" s="370"/>
      <c r="KME655" s="370"/>
      <c r="KMF655" s="370"/>
      <c r="KMG655" s="370"/>
      <c r="KMH655" s="370"/>
      <c r="KMI655" s="370"/>
      <c r="KMJ655" s="370"/>
      <c r="KMK655" s="370"/>
      <c r="KML655" s="370"/>
      <c r="KMM655" s="370"/>
      <c r="KMN655" s="370"/>
      <c r="KMO655" s="370"/>
      <c r="KMP655" s="370"/>
      <c r="KMQ655" s="370"/>
      <c r="KMR655" s="370"/>
      <c r="KMS655" s="370"/>
      <c r="KMT655" s="370"/>
      <c r="KMU655" s="370"/>
      <c r="KMV655" s="370"/>
      <c r="KMW655" s="370"/>
      <c r="KMX655" s="370"/>
      <c r="KMY655" s="370"/>
      <c r="KMZ655" s="370"/>
      <c r="KNA655" s="370"/>
      <c r="KNB655" s="370"/>
      <c r="KNC655" s="370"/>
      <c r="KND655" s="370"/>
      <c r="KNE655" s="370"/>
      <c r="KNF655" s="370"/>
      <c r="KNG655" s="370"/>
      <c r="KNH655" s="370"/>
      <c r="KNI655" s="370"/>
      <c r="KNJ655" s="370"/>
      <c r="KNK655" s="370"/>
      <c r="KNL655" s="370"/>
      <c r="KNM655" s="370"/>
      <c r="KNN655" s="370"/>
      <c r="KNO655" s="370"/>
      <c r="KNP655" s="370"/>
      <c r="KNQ655" s="370"/>
      <c r="KNR655" s="370"/>
      <c r="KNS655" s="370"/>
      <c r="KNT655" s="370"/>
      <c r="KNU655" s="370"/>
      <c r="KNV655" s="370"/>
      <c r="KNW655" s="370"/>
      <c r="KNX655" s="370"/>
      <c r="KNY655" s="370"/>
      <c r="KNZ655" s="370"/>
      <c r="KOA655" s="370"/>
      <c r="KOB655" s="370"/>
      <c r="KOC655" s="370"/>
      <c r="KOD655" s="370"/>
      <c r="KOE655" s="370"/>
      <c r="KOF655" s="370"/>
      <c r="KOG655" s="370"/>
      <c r="KOH655" s="370"/>
      <c r="KOI655" s="370"/>
      <c r="KOJ655" s="370"/>
      <c r="KOK655" s="370"/>
      <c r="KOL655" s="370"/>
      <c r="KOM655" s="370"/>
      <c r="KON655" s="370"/>
      <c r="KOO655" s="370"/>
      <c r="KOP655" s="370"/>
      <c r="KOQ655" s="370"/>
      <c r="KOR655" s="370"/>
      <c r="KOS655" s="370"/>
      <c r="KOT655" s="370"/>
      <c r="KOU655" s="370"/>
      <c r="KOV655" s="370"/>
      <c r="KOW655" s="370"/>
      <c r="KOX655" s="370"/>
      <c r="KOY655" s="370"/>
      <c r="KOZ655" s="370"/>
      <c r="KPA655" s="370"/>
      <c r="KPB655" s="370"/>
      <c r="KPC655" s="370"/>
      <c r="KPD655" s="370"/>
      <c r="KPE655" s="370"/>
      <c r="KPF655" s="370"/>
      <c r="KPG655" s="370"/>
      <c r="KPH655" s="370"/>
      <c r="KPI655" s="370"/>
      <c r="KPJ655" s="370"/>
      <c r="KPK655" s="370"/>
      <c r="KPL655" s="370"/>
      <c r="KPM655" s="370"/>
      <c r="KPN655" s="370"/>
      <c r="KPO655" s="370"/>
      <c r="KPP655" s="370"/>
      <c r="KPQ655" s="370"/>
      <c r="KPR655" s="370"/>
      <c r="KPS655" s="370"/>
      <c r="KPT655" s="370"/>
      <c r="KPU655" s="370"/>
      <c r="KPV655" s="370"/>
      <c r="KPW655" s="370"/>
      <c r="KPX655" s="370"/>
      <c r="KPY655" s="370"/>
      <c r="KPZ655" s="370"/>
      <c r="KQA655" s="370"/>
      <c r="KQB655" s="370"/>
      <c r="KQC655" s="370"/>
      <c r="KQD655" s="370"/>
      <c r="KQE655" s="370"/>
      <c r="KQF655" s="370"/>
      <c r="KQG655" s="370"/>
      <c r="KQH655" s="370"/>
      <c r="KQI655" s="370"/>
      <c r="KQJ655" s="370"/>
      <c r="KQK655" s="370"/>
      <c r="KQL655" s="370"/>
      <c r="KQM655" s="370"/>
      <c r="KQN655" s="370"/>
      <c r="KQO655" s="370"/>
      <c r="KQP655" s="370"/>
      <c r="KQQ655" s="370"/>
      <c r="KQR655" s="370"/>
      <c r="KQS655" s="370"/>
      <c r="KQT655" s="370"/>
      <c r="KQU655" s="370"/>
      <c r="KQV655" s="370"/>
      <c r="KQW655" s="370"/>
      <c r="KQX655" s="370"/>
      <c r="KQY655" s="370"/>
      <c r="KQZ655" s="370"/>
      <c r="KRA655" s="370"/>
      <c r="KRB655" s="370"/>
      <c r="KRC655" s="370"/>
      <c r="KRD655" s="370"/>
      <c r="KRE655" s="370"/>
      <c r="KRF655" s="370"/>
      <c r="KRG655" s="370"/>
      <c r="KRH655" s="370"/>
      <c r="KRI655" s="370"/>
      <c r="KRJ655" s="370"/>
      <c r="KRK655" s="370"/>
      <c r="KRL655" s="370"/>
      <c r="KRM655" s="370"/>
      <c r="KRN655" s="370"/>
      <c r="KRO655" s="370"/>
      <c r="KRP655" s="370"/>
      <c r="KRQ655" s="370"/>
      <c r="KRR655" s="370"/>
      <c r="KRS655" s="370"/>
      <c r="KRT655" s="370"/>
      <c r="KRU655" s="370"/>
      <c r="KRV655" s="370"/>
      <c r="KRW655" s="370"/>
      <c r="KRX655" s="370"/>
      <c r="KRY655" s="370"/>
      <c r="KRZ655" s="370"/>
      <c r="KSA655" s="370"/>
      <c r="KSB655" s="370"/>
      <c r="KSC655" s="370"/>
      <c r="KSD655" s="370"/>
      <c r="KSE655" s="370"/>
      <c r="KSF655" s="370"/>
      <c r="KSG655" s="370"/>
      <c r="KSH655" s="370"/>
      <c r="KSI655" s="370"/>
      <c r="KSJ655" s="370"/>
      <c r="KSK655" s="370"/>
      <c r="KSL655" s="370"/>
      <c r="KSM655" s="370"/>
      <c r="KSN655" s="370"/>
      <c r="KSO655" s="370"/>
      <c r="KSP655" s="370"/>
      <c r="KSQ655" s="370"/>
      <c r="KSR655" s="370"/>
      <c r="KSS655" s="370"/>
      <c r="KST655" s="370"/>
      <c r="KSU655" s="370"/>
      <c r="KSV655" s="370"/>
      <c r="KSW655" s="370"/>
      <c r="KSX655" s="370"/>
      <c r="KSY655" s="370"/>
      <c r="KSZ655" s="370"/>
      <c r="KTA655" s="370"/>
      <c r="KTB655" s="370"/>
      <c r="KTC655" s="370"/>
      <c r="KTD655" s="370"/>
      <c r="KTE655" s="370"/>
      <c r="KTF655" s="370"/>
      <c r="KTG655" s="370"/>
      <c r="KTH655" s="370"/>
      <c r="KTI655" s="370"/>
      <c r="KTJ655" s="370"/>
      <c r="KTK655" s="370"/>
      <c r="KTL655" s="370"/>
      <c r="KTM655" s="370"/>
      <c r="KTN655" s="370"/>
      <c r="KTO655" s="370"/>
      <c r="KTP655" s="370"/>
      <c r="KTQ655" s="370"/>
      <c r="KTR655" s="370"/>
      <c r="KTS655" s="370"/>
      <c r="KTT655" s="370"/>
      <c r="KTU655" s="370"/>
      <c r="KTV655" s="370"/>
      <c r="KTW655" s="370"/>
      <c r="KTX655" s="370"/>
      <c r="KTY655" s="370"/>
      <c r="KTZ655" s="370"/>
      <c r="KUA655" s="370"/>
      <c r="KUB655" s="370"/>
      <c r="KUC655" s="370"/>
      <c r="KUD655" s="370"/>
      <c r="KUE655" s="370"/>
      <c r="KUF655" s="370"/>
      <c r="KUG655" s="370"/>
      <c r="KUH655" s="370"/>
      <c r="KUI655" s="370"/>
      <c r="KUJ655" s="370"/>
      <c r="KUK655" s="370"/>
      <c r="KUL655" s="370"/>
      <c r="KUM655" s="370"/>
      <c r="KUN655" s="370"/>
      <c r="KUO655" s="370"/>
      <c r="KUP655" s="370"/>
      <c r="KUQ655" s="370"/>
      <c r="KUR655" s="370"/>
      <c r="KUS655" s="370"/>
      <c r="KUT655" s="370"/>
      <c r="KUU655" s="370"/>
      <c r="KUV655" s="370"/>
      <c r="KUW655" s="370"/>
      <c r="KUX655" s="370"/>
      <c r="KUY655" s="370"/>
      <c r="KUZ655" s="370"/>
      <c r="KVA655" s="370"/>
      <c r="KVB655" s="370"/>
      <c r="KVC655" s="370"/>
      <c r="KVD655" s="370"/>
      <c r="KVE655" s="370"/>
      <c r="KVF655" s="370"/>
      <c r="KVG655" s="370"/>
      <c r="KVH655" s="370"/>
      <c r="KVI655" s="370"/>
      <c r="KVJ655" s="370"/>
      <c r="KVK655" s="370"/>
      <c r="KVL655" s="370"/>
      <c r="KVM655" s="370"/>
      <c r="KVN655" s="370"/>
      <c r="KVO655" s="370"/>
      <c r="KVP655" s="370"/>
      <c r="KVQ655" s="370"/>
      <c r="KVR655" s="370"/>
      <c r="KVS655" s="370"/>
      <c r="KVT655" s="370"/>
      <c r="KVU655" s="370"/>
      <c r="KVV655" s="370"/>
      <c r="KVW655" s="370"/>
      <c r="KVX655" s="370"/>
      <c r="KVY655" s="370"/>
      <c r="KVZ655" s="370"/>
      <c r="KWA655" s="370"/>
      <c r="KWB655" s="370"/>
      <c r="KWC655" s="370"/>
      <c r="KWD655" s="370"/>
      <c r="KWE655" s="370"/>
      <c r="KWF655" s="370"/>
      <c r="KWG655" s="370"/>
      <c r="KWH655" s="370"/>
      <c r="KWI655" s="370"/>
      <c r="KWJ655" s="370"/>
      <c r="KWK655" s="370"/>
      <c r="KWL655" s="370"/>
      <c r="KWM655" s="370"/>
      <c r="KWN655" s="370"/>
      <c r="KWO655" s="370"/>
      <c r="KWP655" s="370"/>
      <c r="KWQ655" s="370"/>
      <c r="KWR655" s="370"/>
      <c r="KWS655" s="370"/>
      <c r="KWT655" s="370"/>
      <c r="KWU655" s="370"/>
      <c r="KWV655" s="370"/>
      <c r="KWW655" s="370"/>
      <c r="KWX655" s="370"/>
      <c r="KWY655" s="370"/>
      <c r="KWZ655" s="370"/>
      <c r="KXA655" s="370"/>
      <c r="KXB655" s="370"/>
      <c r="KXC655" s="370"/>
      <c r="KXD655" s="370"/>
      <c r="KXE655" s="370"/>
      <c r="KXF655" s="370"/>
      <c r="KXG655" s="370"/>
      <c r="KXH655" s="370"/>
      <c r="KXI655" s="370"/>
      <c r="KXJ655" s="370"/>
      <c r="KXK655" s="370"/>
      <c r="KXL655" s="370"/>
      <c r="KXM655" s="370"/>
      <c r="KXN655" s="370"/>
      <c r="KXO655" s="370"/>
      <c r="KXP655" s="370"/>
      <c r="KXQ655" s="370"/>
      <c r="KXR655" s="370"/>
      <c r="KXS655" s="370"/>
      <c r="KXT655" s="370"/>
      <c r="KXU655" s="370"/>
      <c r="KXV655" s="370"/>
      <c r="KXW655" s="370"/>
      <c r="KXX655" s="370"/>
      <c r="KXY655" s="370"/>
      <c r="KXZ655" s="370"/>
      <c r="KYA655" s="370"/>
      <c r="KYB655" s="370"/>
      <c r="KYC655" s="370"/>
      <c r="KYD655" s="370"/>
      <c r="KYE655" s="370"/>
      <c r="KYF655" s="370"/>
      <c r="KYG655" s="370"/>
      <c r="KYH655" s="370"/>
      <c r="KYI655" s="370"/>
      <c r="KYJ655" s="370"/>
      <c r="KYK655" s="370"/>
      <c r="KYL655" s="370"/>
      <c r="KYM655" s="370"/>
      <c r="KYN655" s="370"/>
      <c r="KYO655" s="370"/>
      <c r="KYP655" s="370"/>
      <c r="KYQ655" s="370"/>
      <c r="KYR655" s="370"/>
      <c r="KYS655" s="370"/>
      <c r="KYT655" s="370"/>
      <c r="KYU655" s="370"/>
      <c r="KYV655" s="370"/>
      <c r="KYW655" s="370"/>
      <c r="KYX655" s="370"/>
      <c r="KYY655" s="370"/>
      <c r="KYZ655" s="370"/>
      <c r="KZA655" s="370"/>
      <c r="KZB655" s="370"/>
      <c r="KZC655" s="370"/>
      <c r="KZD655" s="370"/>
      <c r="KZE655" s="370"/>
      <c r="KZF655" s="370"/>
      <c r="KZG655" s="370"/>
      <c r="KZH655" s="370"/>
      <c r="KZI655" s="370"/>
      <c r="KZJ655" s="370"/>
      <c r="KZK655" s="370"/>
      <c r="KZL655" s="370"/>
      <c r="KZM655" s="370"/>
      <c r="KZN655" s="370"/>
      <c r="KZO655" s="370"/>
      <c r="KZP655" s="370"/>
      <c r="KZQ655" s="370"/>
      <c r="KZR655" s="370"/>
      <c r="KZS655" s="370"/>
      <c r="KZT655" s="370"/>
      <c r="KZU655" s="370"/>
      <c r="KZV655" s="370"/>
      <c r="KZW655" s="370"/>
      <c r="KZX655" s="370"/>
      <c r="KZY655" s="370"/>
      <c r="KZZ655" s="370"/>
      <c r="LAA655" s="370"/>
      <c r="LAB655" s="370"/>
      <c r="LAC655" s="370"/>
      <c r="LAD655" s="370"/>
      <c r="LAE655" s="370"/>
      <c r="LAF655" s="370"/>
      <c r="LAG655" s="370"/>
      <c r="LAH655" s="370"/>
      <c r="LAI655" s="370"/>
      <c r="LAJ655" s="370"/>
      <c r="LAK655" s="370"/>
      <c r="LAL655" s="370"/>
      <c r="LAM655" s="370"/>
      <c r="LAN655" s="370"/>
      <c r="LAO655" s="370"/>
      <c r="LAP655" s="370"/>
      <c r="LAQ655" s="370"/>
      <c r="LAR655" s="370"/>
      <c r="LAS655" s="370"/>
      <c r="LAT655" s="370"/>
      <c r="LAU655" s="370"/>
      <c r="LAV655" s="370"/>
      <c r="LAW655" s="370"/>
      <c r="LAX655" s="370"/>
      <c r="LAY655" s="370"/>
      <c r="LAZ655" s="370"/>
      <c r="LBA655" s="370"/>
      <c r="LBB655" s="370"/>
      <c r="LBC655" s="370"/>
      <c r="LBD655" s="370"/>
      <c r="LBE655" s="370"/>
      <c r="LBF655" s="370"/>
      <c r="LBG655" s="370"/>
      <c r="LBH655" s="370"/>
      <c r="LBI655" s="370"/>
      <c r="LBJ655" s="370"/>
      <c r="LBK655" s="370"/>
      <c r="LBL655" s="370"/>
      <c r="LBM655" s="370"/>
      <c r="LBN655" s="370"/>
      <c r="LBO655" s="370"/>
      <c r="LBP655" s="370"/>
      <c r="LBQ655" s="370"/>
      <c r="LBR655" s="370"/>
      <c r="LBS655" s="370"/>
      <c r="LBT655" s="370"/>
      <c r="LBU655" s="370"/>
      <c r="LBV655" s="370"/>
      <c r="LBW655" s="370"/>
      <c r="LBX655" s="370"/>
      <c r="LBY655" s="370"/>
      <c r="LBZ655" s="370"/>
      <c r="LCA655" s="370"/>
      <c r="LCB655" s="370"/>
      <c r="LCC655" s="370"/>
      <c r="LCD655" s="370"/>
      <c r="LCE655" s="370"/>
      <c r="LCF655" s="370"/>
      <c r="LCG655" s="370"/>
      <c r="LCH655" s="370"/>
      <c r="LCI655" s="370"/>
      <c r="LCJ655" s="370"/>
      <c r="LCK655" s="370"/>
      <c r="LCL655" s="370"/>
      <c r="LCM655" s="370"/>
      <c r="LCN655" s="370"/>
      <c r="LCO655" s="370"/>
      <c r="LCP655" s="370"/>
      <c r="LCQ655" s="370"/>
      <c r="LCR655" s="370"/>
      <c r="LCS655" s="370"/>
      <c r="LCT655" s="370"/>
      <c r="LCU655" s="370"/>
      <c r="LCV655" s="370"/>
      <c r="LCW655" s="370"/>
      <c r="LCX655" s="370"/>
      <c r="LCY655" s="370"/>
      <c r="LCZ655" s="370"/>
      <c r="LDA655" s="370"/>
      <c r="LDB655" s="370"/>
      <c r="LDC655" s="370"/>
      <c r="LDD655" s="370"/>
      <c r="LDE655" s="370"/>
      <c r="LDF655" s="370"/>
      <c r="LDG655" s="370"/>
      <c r="LDH655" s="370"/>
      <c r="LDI655" s="370"/>
      <c r="LDJ655" s="370"/>
      <c r="LDK655" s="370"/>
      <c r="LDL655" s="370"/>
      <c r="LDM655" s="370"/>
      <c r="LDN655" s="370"/>
      <c r="LDO655" s="370"/>
      <c r="LDP655" s="370"/>
      <c r="LDQ655" s="370"/>
      <c r="LDR655" s="370"/>
      <c r="LDS655" s="370"/>
      <c r="LDT655" s="370"/>
      <c r="LDU655" s="370"/>
      <c r="LDV655" s="370"/>
      <c r="LDW655" s="370"/>
      <c r="LDX655" s="370"/>
      <c r="LDY655" s="370"/>
      <c r="LDZ655" s="370"/>
      <c r="LEA655" s="370"/>
      <c r="LEB655" s="370"/>
      <c r="LEC655" s="370"/>
      <c r="LED655" s="370"/>
      <c r="LEE655" s="370"/>
      <c r="LEF655" s="370"/>
      <c r="LEG655" s="370"/>
      <c r="LEH655" s="370"/>
      <c r="LEI655" s="370"/>
      <c r="LEJ655" s="370"/>
      <c r="LEK655" s="370"/>
      <c r="LEL655" s="370"/>
      <c r="LEM655" s="370"/>
      <c r="LEN655" s="370"/>
      <c r="LEO655" s="370"/>
      <c r="LEP655" s="370"/>
      <c r="LEQ655" s="370"/>
      <c r="LER655" s="370"/>
      <c r="LES655" s="370"/>
      <c r="LET655" s="370"/>
      <c r="LEU655" s="370"/>
      <c r="LEV655" s="370"/>
      <c r="LEW655" s="370"/>
      <c r="LEX655" s="370"/>
      <c r="LEY655" s="370"/>
      <c r="LEZ655" s="370"/>
      <c r="LFA655" s="370"/>
      <c r="LFB655" s="370"/>
      <c r="LFC655" s="370"/>
      <c r="LFD655" s="370"/>
      <c r="LFE655" s="370"/>
      <c r="LFF655" s="370"/>
      <c r="LFG655" s="370"/>
      <c r="LFH655" s="370"/>
      <c r="LFI655" s="370"/>
      <c r="LFJ655" s="370"/>
      <c r="LFK655" s="370"/>
      <c r="LFL655" s="370"/>
      <c r="LFM655" s="370"/>
      <c r="LFN655" s="370"/>
      <c r="LFO655" s="370"/>
      <c r="LFP655" s="370"/>
      <c r="LFQ655" s="370"/>
      <c r="LFR655" s="370"/>
      <c r="LFS655" s="370"/>
      <c r="LFT655" s="370"/>
      <c r="LFU655" s="370"/>
      <c r="LFV655" s="370"/>
      <c r="LFW655" s="370"/>
      <c r="LFX655" s="370"/>
      <c r="LFY655" s="370"/>
      <c r="LFZ655" s="370"/>
      <c r="LGA655" s="370"/>
      <c r="LGB655" s="370"/>
      <c r="LGC655" s="370"/>
      <c r="LGD655" s="370"/>
      <c r="LGE655" s="370"/>
      <c r="LGF655" s="370"/>
      <c r="LGG655" s="370"/>
      <c r="LGH655" s="370"/>
      <c r="LGI655" s="370"/>
      <c r="LGJ655" s="370"/>
      <c r="LGK655" s="370"/>
      <c r="LGL655" s="370"/>
      <c r="LGM655" s="370"/>
      <c r="LGN655" s="370"/>
      <c r="LGO655" s="370"/>
      <c r="LGP655" s="370"/>
      <c r="LGQ655" s="370"/>
      <c r="LGR655" s="370"/>
      <c r="LGS655" s="370"/>
      <c r="LGT655" s="370"/>
      <c r="LGU655" s="370"/>
      <c r="LGV655" s="370"/>
      <c r="LGW655" s="370"/>
      <c r="LGX655" s="370"/>
      <c r="LGY655" s="370"/>
      <c r="LGZ655" s="370"/>
      <c r="LHA655" s="370"/>
      <c r="LHB655" s="370"/>
      <c r="LHC655" s="370"/>
      <c r="LHD655" s="370"/>
      <c r="LHE655" s="370"/>
      <c r="LHF655" s="370"/>
      <c r="LHG655" s="370"/>
      <c r="LHH655" s="370"/>
      <c r="LHI655" s="370"/>
      <c r="LHJ655" s="370"/>
      <c r="LHK655" s="370"/>
      <c r="LHL655" s="370"/>
      <c r="LHM655" s="370"/>
      <c r="LHN655" s="370"/>
      <c r="LHO655" s="370"/>
      <c r="LHP655" s="370"/>
      <c r="LHQ655" s="370"/>
      <c r="LHR655" s="370"/>
      <c r="LHS655" s="370"/>
      <c r="LHT655" s="370"/>
      <c r="LHU655" s="370"/>
      <c r="LHV655" s="370"/>
      <c r="LHW655" s="370"/>
      <c r="LHX655" s="370"/>
      <c r="LHY655" s="370"/>
      <c r="LHZ655" s="370"/>
      <c r="LIA655" s="370"/>
      <c r="LIB655" s="370"/>
      <c r="LIC655" s="370"/>
      <c r="LID655" s="370"/>
      <c r="LIE655" s="370"/>
      <c r="LIF655" s="370"/>
      <c r="LIG655" s="370"/>
      <c r="LIH655" s="370"/>
      <c r="LII655" s="370"/>
      <c r="LIJ655" s="370"/>
      <c r="LIK655" s="370"/>
      <c r="LIL655" s="370"/>
      <c r="LIM655" s="370"/>
      <c r="LIN655" s="370"/>
      <c r="LIO655" s="370"/>
      <c r="LIP655" s="370"/>
      <c r="LIQ655" s="370"/>
      <c r="LIR655" s="370"/>
      <c r="LIS655" s="370"/>
      <c r="LIT655" s="370"/>
      <c r="LIU655" s="370"/>
      <c r="LIV655" s="370"/>
      <c r="LIW655" s="370"/>
      <c r="LIX655" s="370"/>
      <c r="LIY655" s="370"/>
      <c r="LIZ655" s="370"/>
      <c r="LJA655" s="370"/>
      <c r="LJB655" s="370"/>
      <c r="LJC655" s="370"/>
      <c r="LJD655" s="370"/>
      <c r="LJE655" s="370"/>
      <c r="LJF655" s="370"/>
      <c r="LJG655" s="370"/>
      <c r="LJH655" s="370"/>
      <c r="LJI655" s="370"/>
      <c r="LJJ655" s="370"/>
      <c r="LJK655" s="370"/>
      <c r="LJL655" s="370"/>
      <c r="LJM655" s="370"/>
      <c r="LJN655" s="370"/>
      <c r="LJO655" s="370"/>
      <c r="LJP655" s="370"/>
      <c r="LJQ655" s="370"/>
      <c r="LJR655" s="370"/>
      <c r="LJS655" s="370"/>
      <c r="LJT655" s="370"/>
      <c r="LJU655" s="370"/>
      <c r="LJV655" s="370"/>
      <c r="LJW655" s="370"/>
      <c r="LJX655" s="370"/>
      <c r="LJY655" s="370"/>
      <c r="LJZ655" s="370"/>
      <c r="LKA655" s="370"/>
      <c r="LKB655" s="370"/>
      <c r="LKC655" s="370"/>
      <c r="LKD655" s="370"/>
      <c r="LKE655" s="370"/>
      <c r="LKF655" s="370"/>
      <c r="LKG655" s="370"/>
      <c r="LKH655" s="370"/>
      <c r="LKI655" s="370"/>
      <c r="LKJ655" s="370"/>
      <c r="LKK655" s="370"/>
      <c r="LKL655" s="370"/>
      <c r="LKM655" s="370"/>
      <c r="LKN655" s="370"/>
      <c r="LKO655" s="370"/>
      <c r="LKP655" s="370"/>
      <c r="LKQ655" s="370"/>
      <c r="LKR655" s="370"/>
      <c r="LKS655" s="370"/>
      <c r="LKT655" s="370"/>
      <c r="LKU655" s="370"/>
      <c r="LKV655" s="370"/>
      <c r="LKW655" s="370"/>
      <c r="LKX655" s="370"/>
      <c r="LKY655" s="370"/>
      <c r="LKZ655" s="370"/>
      <c r="LLA655" s="370"/>
      <c r="LLB655" s="370"/>
      <c r="LLC655" s="370"/>
      <c r="LLD655" s="370"/>
      <c r="LLE655" s="370"/>
      <c r="LLF655" s="370"/>
      <c r="LLG655" s="370"/>
      <c r="LLH655" s="370"/>
      <c r="LLI655" s="370"/>
      <c r="LLJ655" s="370"/>
      <c r="LLK655" s="370"/>
      <c r="LLL655" s="370"/>
      <c r="LLM655" s="370"/>
      <c r="LLN655" s="370"/>
      <c r="LLO655" s="370"/>
      <c r="LLP655" s="370"/>
      <c r="LLQ655" s="370"/>
      <c r="LLR655" s="370"/>
      <c r="LLS655" s="370"/>
      <c r="LLT655" s="370"/>
      <c r="LLU655" s="370"/>
      <c r="LLV655" s="370"/>
      <c r="LLW655" s="370"/>
      <c r="LLX655" s="370"/>
      <c r="LLY655" s="370"/>
      <c r="LLZ655" s="370"/>
      <c r="LMA655" s="370"/>
      <c r="LMB655" s="370"/>
      <c r="LMC655" s="370"/>
      <c r="LMD655" s="370"/>
      <c r="LME655" s="370"/>
      <c r="LMF655" s="370"/>
      <c r="LMG655" s="370"/>
      <c r="LMH655" s="370"/>
      <c r="LMI655" s="370"/>
      <c r="LMJ655" s="370"/>
      <c r="LMK655" s="370"/>
      <c r="LML655" s="370"/>
      <c r="LMM655" s="370"/>
      <c r="LMN655" s="370"/>
      <c r="LMO655" s="370"/>
      <c r="LMP655" s="370"/>
      <c r="LMQ655" s="370"/>
      <c r="LMR655" s="370"/>
      <c r="LMS655" s="370"/>
      <c r="LMT655" s="370"/>
      <c r="LMU655" s="370"/>
      <c r="LMV655" s="370"/>
      <c r="LMW655" s="370"/>
      <c r="LMX655" s="370"/>
      <c r="LMY655" s="370"/>
      <c r="LMZ655" s="370"/>
      <c r="LNA655" s="370"/>
      <c r="LNB655" s="370"/>
      <c r="LNC655" s="370"/>
      <c r="LND655" s="370"/>
      <c r="LNE655" s="370"/>
      <c r="LNF655" s="370"/>
      <c r="LNG655" s="370"/>
      <c r="LNH655" s="370"/>
      <c r="LNI655" s="370"/>
      <c r="LNJ655" s="370"/>
      <c r="LNK655" s="370"/>
      <c r="LNL655" s="370"/>
      <c r="LNM655" s="370"/>
      <c r="LNN655" s="370"/>
      <c r="LNO655" s="370"/>
      <c r="LNP655" s="370"/>
      <c r="LNQ655" s="370"/>
      <c r="LNR655" s="370"/>
      <c r="LNS655" s="370"/>
      <c r="LNT655" s="370"/>
      <c r="LNU655" s="370"/>
      <c r="LNV655" s="370"/>
      <c r="LNW655" s="370"/>
      <c r="LNX655" s="370"/>
      <c r="LNY655" s="370"/>
      <c r="LNZ655" s="370"/>
      <c r="LOA655" s="370"/>
      <c r="LOB655" s="370"/>
      <c r="LOC655" s="370"/>
      <c r="LOD655" s="370"/>
      <c r="LOE655" s="370"/>
      <c r="LOF655" s="370"/>
      <c r="LOG655" s="370"/>
      <c r="LOH655" s="370"/>
      <c r="LOI655" s="370"/>
      <c r="LOJ655" s="370"/>
      <c r="LOK655" s="370"/>
      <c r="LOL655" s="370"/>
      <c r="LOM655" s="370"/>
      <c r="LON655" s="370"/>
      <c r="LOO655" s="370"/>
      <c r="LOP655" s="370"/>
      <c r="LOQ655" s="370"/>
      <c r="LOR655" s="370"/>
      <c r="LOS655" s="370"/>
      <c r="LOT655" s="370"/>
      <c r="LOU655" s="370"/>
      <c r="LOV655" s="370"/>
      <c r="LOW655" s="370"/>
      <c r="LOX655" s="370"/>
      <c r="LOY655" s="370"/>
      <c r="LOZ655" s="370"/>
      <c r="LPA655" s="370"/>
      <c r="LPB655" s="370"/>
      <c r="LPC655" s="370"/>
      <c r="LPD655" s="370"/>
      <c r="LPE655" s="370"/>
      <c r="LPF655" s="370"/>
      <c r="LPG655" s="370"/>
      <c r="LPH655" s="370"/>
      <c r="LPI655" s="370"/>
      <c r="LPJ655" s="370"/>
      <c r="LPK655" s="370"/>
      <c r="LPL655" s="370"/>
      <c r="LPM655" s="370"/>
      <c r="LPN655" s="370"/>
      <c r="LPO655" s="370"/>
      <c r="LPP655" s="370"/>
      <c r="LPQ655" s="370"/>
      <c r="LPR655" s="370"/>
      <c r="LPS655" s="370"/>
      <c r="LPT655" s="370"/>
      <c r="LPU655" s="370"/>
      <c r="LPV655" s="370"/>
      <c r="LPW655" s="370"/>
      <c r="LPX655" s="370"/>
      <c r="LPY655" s="370"/>
      <c r="LPZ655" s="370"/>
      <c r="LQA655" s="370"/>
      <c r="LQB655" s="370"/>
      <c r="LQC655" s="370"/>
      <c r="LQD655" s="370"/>
      <c r="LQE655" s="370"/>
      <c r="LQF655" s="370"/>
      <c r="LQG655" s="370"/>
      <c r="LQH655" s="370"/>
      <c r="LQI655" s="370"/>
      <c r="LQJ655" s="370"/>
      <c r="LQK655" s="370"/>
      <c r="LQL655" s="370"/>
      <c r="LQM655" s="370"/>
      <c r="LQN655" s="370"/>
      <c r="LQO655" s="370"/>
      <c r="LQP655" s="370"/>
      <c r="LQQ655" s="370"/>
      <c r="LQR655" s="370"/>
      <c r="LQS655" s="370"/>
      <c r="LQT655" s="370"/>
      <c r="LQU655" s="370"/>
      <c r="LQV655" s="370"/>
      <c r="LQW655" s="370"/>
      <c r="LQX655" s="370"/>
      <c r="LQY655" s="370"/>
      <c r="LQZ655" s="370"/>
      <c r="LRA655" s="370"/>
      <c r="LRB655" s="370"/>
      <c r="LRC655" s="370"/>
      <c r="LRD655" s="370"/>
      <c r="LRE655" s="370"/>
      <c r="LRF655" s="370"/>
      <c r="LRG655" s="370"/>
      <c r="LRH655" s="370"/>
      <c r="LRI655" s="370"/>
      <c r="LRJ655" s="370"/>
      <c r="LRK655" s="370"/>
      <c r="LRL655" s="370"/>
      <c r="LRM655" s="370"/>
      <c r="LRN655" s="370"/>
      <c r="LRO655" s="370"/>
      <c r="LRP655" s="370"/>
      <c r="LRQ655" s="370"/>
      <c r="LRR655" s="370"/>
      <c r="LRS655" s="370"/>
      <c r="LRT655" s="370"/>
      <c r="LRU655" s="370"/>
      <c r="LRV655" s="370"/>
      <c r="LRW655" s="370"/>
      <c r="LRX655" s="370"/>
      <c r="LRY655" s="370"/>
      <c r="LRZ655" s="370"/>
      <c r="LSA655" s="370"/>
      <c r="LSB655" s="370"/>
      <c r="LSC655" s="370"/>
      <c r="LSD655" s="370"/>
      <c r="LSE655" s="370"/>
      <c r="LSF655" s="370"/>
      <c r="LSG655" s="370"/>
      <c r="LSH655" s="370"/>
      <c r="LSI655" s="370"/>
      <c r="LSJ655" s="370"/>
      <c r="LSK655" s="370"/>
      <c r="LSL655" s="370"/>
      <c r="LSM655" s="370"/>
      <c r="LSN655" s="370"/>
      <c r="LSO655" s="370"/>
      <c r="LSP655" s="370"/>
      <c r="LSQ655" s="370"/>
      <c r="LSR655" s="370"/>
      <c r="LSS655" s="370"/>
      <c r="LST655" s="370"/>
      <c r="LSU655" s="370"/>
      <c r="LSV655" s="370"/>
      <c r="LSW655" s="370"/>
      <c r="LSX655" s="370"/>
      <c r="LSY655" s="370"/>
      <c r="LSZ655" s="370"/>
      <c r="LTA655" s="370"/>
      <c r="LTB655" s="370"/>
      <c r="LTC655" s="370"/>
      <c r="LTD655" s="370"/>
      <c r="LTE655" s="370"/>
      <c r="LTF655" s="370"/>
      <c r="LTG655" s="370"/>
      <c r="LTH655" s="370"/>
      <c r="LTI655" s="370"/>
      <c r="LTJ655" s="370"/>
      <c r="LTK655" s="370"/>
      <c r="LTL655" s="370"/>
      <c r="LTM655" s="370"/>
      <c r="LTN655" s="370"/>
      <c r="LTO655" s="370"/>
      <c r="LTP655" s="370"/>
      <c r="LTQ655" s="370"/>
      <c r="LTR655" s="370"/>
      <c r="LTS655" s="370"/>
      <c r="LTT655" s="370"/>
      <c r="LTU655" s="370"/>
      <c r="LTV655" s="370"/>
      <c r="LTW655" s="370"/>
      <c r="LTX655" s="370"/>
      <c r="LTY655" s="370"/>
      <c r="LTZ655" s="370"/>
      <c r="LUA655" s="370"/>
      <c r="LUB655" s="370"/>
      <c r="LUC655" s="370"/>
      <c r="LUD655" s="370"/>
      <c r="LUE655" s="370"/>
      <c r="LUF655" s="370"/>
      <c r="LUG655" s="370"/>
      <c r="LUH655" s="370"/>
      <c r="LUI655" s="370"/>
      <c r="LUJ655" s="370"/>
      <c r="LUK655" s="370"/>
      <c r="LUL655" s="370"/>
      <c r="LUM655" s="370"/>
      <c r="LUN655" s="370"/>
      <c r="LUO655" s="370"/>
      <c r="LUP655" s="370"/>
      <c r="LUQ655" s="370"/>
      <c r="LUR655" s="370"/>
      <c r="LUS655" s="370"/>
      <c r="LUT655" s="370"/>
      <c r="LUU655" s="370"/>
      <c r="LUV655" s="370"/>
      <c r="LUW655" s="370"/>
      <c r="LUX655" s="370"/>
      <c r="LUY655" s="370"/>
      <c r="LUZ655" s="370"/>
      <c r="LVA655" s="370"/>
      <c r="LVB655" s="370"/>
      <c r="LVC655" s="370"/>
      <c r="LVD655" s="370"/>
      <c r="LVE655" s="370"/>
      <c r="LVF655" s="370"/>
      <c r="LVG655" s="370"/>
      <c r="LVH655" s="370"/>
      <c r="LVI655" s="370"/>
      <c r="LVJ655" s="370"/>
      <c r="LVK655" s="370"/>
      <c r="LVL655" s="370"/>
      <c r="LVM655" s="370"/>
      <c r="LVN655" s="370"/>
      <c r="LVO655" s="370"/>
      <c r="LVP655" s="370"/>
      <c r="LVQ655" s="370"/>
      <c r="LVR655" s="370"/>
      <c r="LVS655" s="370"/>
      <c r="LVT655" s="370"/>
      <c r="LVU655" s="370"/>
      <c r="LVV655" s="370"/>
      <c r="LVW655" s="370"/>
      <c r="LVX655" s="370"/>
      <c r="LVY655" s="370"/>
      <c r="LVZ655" s="370"/>
      <c r="LWA655" s="370"/>
      <c r="LWB655" s="370"/>
      <c r="LWC655" s="370"/>
      <c r="LWD655" s="370"/>
      <c r="LWE655" s="370"/>
      <c r="LWF655" s="370"/>
      <c r="LWG655" s="370"/>
      <c r="LWH655" s="370"/>
      <c r="LWI655" s="370"/>
      <c r="LWJ655" s="370"/>
      <c r="LWK655" s="370"/>
      <c r="LWL655" s="370"/>
      <c r="LWM655" s="370"/>
      <c r="LWN655" s="370"/>
      <c r="LWO655" s="370"/>
      <c r="LWP655" s="370"/>
      <c r="LWQ655" s="370"/>
      <c r="LWR655" s="370"/>
      <c r="LWS655" s="370"/>
      <c r="LWT655" s="370"/>
      <c r="LWU655" s="370"/>
      <c r="LWV655" s="370"/>
      <c r="LWW655" s="370"/>
      <c r="LWX655" s="370"/>
      <c r="LWY655" s="370"/>
      <c r="LWZ655" s="370"/>
      <c r="LXA655" s="370"/>
      <c r="LXB655" s="370"/>
      <c r="LXC655" s="370"/>
      <c r="LXD655" s="370"/>
      <c r="LXE655" s="370"/>
      <c r="LXF655" s="370"/>
      <c r="LXG655" s="370"/>
      <c r="LXH655" s="370"/>
      <c r="LXI655" s="370"/>
      <c r="LXJ655" s="370"/>
      <c r="LXK655" s="370"/>
      <c r="LXL655" s="370"/>
      <c r="LXM655" s="370"/>
      <c r="LXN655" s="370"/>
      <c r="LXO655" s="370"/>
      <c r="LXP655" s="370"/>
      <c r="LXQ655" s="370"/>
      <c r="LXR655" s="370"/>
      <c r="LXS655" s="370"/>
      <c r="LXT655" s="370"/>
      <c r="LXU655" s="370"/>
      <c r="LXV655" s="370"/>
      <c r="LXW655" s="370"/>
      <c r="LXX655" s="370"/>
      <c r="LXY655" s="370"/>
      <c r="LXZ655" s="370"/>
      <c r="LYA655" s="370"/>
      <c r="LYB655" s="370"/>
      <c r="LYC655" s="370"/>
      <c r="LYD655" s="370"/>
      <c r="LYE655" s="370"/>
      <c r="LYF655" s="370"/>
      <c r="LYG655" s="370"/>
      <c r="LYH655" s="370"/>
      <c r="LYI655" s="370"/>
      <c r="LYJ655" s="370"/>
      <c r="LYK655" s="370"/>
      <c r="LYL655" s="370"/>
      <c r="LYM655" s="370"/>
      <c r="LYN655" s="370"/>
      <c r="LYO655" s="370"/>
      <c r="LYP655" s="370"/>
      <c r="LYQ655" s="370"/>
      <c r="LYR655" s="370"/>
      <c r="LYS655" s="370"/>
      <c r="LYT655" s="370"/>
      <c r="LYU655" s="370"/>
      <c r="LYV655" s="370"/>
      <c r="LYW655" s="370"/>
      <c r="LYX655" s="370"/>
      <c r="LYY655" s="370"/>
      <c r="LYZ655" s="370"/>
      <c r="LZA655" s="370"/>
      <c r="LZB655" s="370"/>
      <c r="LZC655" s="370"/>
      <c r="LZD655" s="370"/>
      <c r="LZE655" s="370"/>
      <c r="LZF655" s="370"/>
      <c r="LZG655" s="370"/>
      <c r="LZH655" s="370"/>
      <c r="LZI655" s="370"/>
      <c r="LZJ655" s="370"/>
      <c r="LZK655" s="370"/>
      <c r="LZL655" s="370"/>
      <c r="LZM655" s="370"/>
      <c r="LZN655" s="370"/>
      <c r="LZO655" s="370"/>
      <c r="LZP655" s="370"/>
      <c r="LZQ655" s="370"/>
      <c r="LZR655" s="370"/>
      <c r="LZS655" s="370"/>
      <c r="LZT655" s="370"/>
      <c r="LZU655" s="370"/>
      <c r="LZV655" s="370"/>
      <c r="LZW655" s="370"/>
      <c r="LZX655" s="370"/>
      <c r="LZY655" s="370"/>
      <c r="LZZ655" s="370"/>
      <c r="MAA655" s="370"/>
      <c r="MAB655" s="370"/>
      <c r="MAC655" s="370"/>
      <c r="MAD655" s="370"/>
      <c r="MAE655" s="370"/>
      <c r="MAF655" s="370"/>
      <c r="MAG655" s="370"/>
      <c r="MAH655" s="370"/>
      <c r="MAI655" s="370"/>
      <c r="MAJ655" s="370"/>
      <c r="MAK655" s="370"/>
      <c r="MAL655" s="370"/>
      <c r="MAM655" s="370"/>
      <c r="MAN655" s="370"/>
      <c r="MAO655" s="370"/>
      <c r="MAP655" s="370"/>
      <c r="MAQ655" s="370"/>
      <c r="MAR655" s="370"/>
      <c r="MAS655" s="370"/>
      <c r="MAT655" s="370"/>
      <c r="MAU655" s="370"/>
      <c r="MAV655" s="370"/>
      <c r="MAW655" s="370"/>
      <c r="MAX655" s="370"/>
      <c r="MAY655" s="370"/>
      <c r="MAZ655" s="370"/>
      <c r="MBA655" s="370"/>
      <c r="MBB655" s="370"/>
      <c r="MBC655" s="370"/>
      <c r="MBD655" s="370"/>
      <c r="MBE655" s="370"/>
      <c r="MBF655" s="370"/>
      <c r="MBG655" s="370"/>
      <c r="MBH655" s="370"/>
      <c r="MBI655" s="370"/>
      <c r="MBJ655" s="370"/>
      <c r="MBK655" s="370"/>
      <c r="MBL655" s="370"/>
      <c r="MBM655" s="370"/>
      <c r="MBN655" s="370"/>
      <c r="MBO655" s="370"/>
      <c r="MBP655" s="370"/>
      <c r="MBQ655" s="370"/>
      <c r="MBR655" s="370"/>
      <c r="MBS655" s="370"/>
      <c r="MBT655" s="370"/>
      <c r="MBU655" s="370"/>
      <c r="MBV655" s="370"/>
      <c r="MBW655" s="370"/>
      <c r="MBX655" s="370"/>
      <c r="MBY655" s="370"/>
      <c r="MBZ655" s="370"/>
      <c r="MCA655" s="370"/>
      <c r="MCB655" s="370"/>
      <c r="MCC655" s="370"/>
      <c r="MCD655" s="370"/>
      <c r="MCE655" s="370"/>
      <c r="MCF655" s="370"/>
      <c r="MCG655" s="370"/>
      <c r="MCH655" s="370"/>
      <c r="MCI655" s="370"/>
      <c r="MCJ655" s="370"/>
      <c r="MCK655" s="370"/>
      <c r="MCL655" s="370"/>
      <c r="MCM655" s="370"/>
      <c r="MCN655" s="370"/>
      <c r="MCO655" s="370"/>
      <c r="MCP655" s="370"/>
      <c r="MCQ655" s="370"/>
      <c r="MCR655" s="370"/>
      <c r="MCS655" s="370"/>
      <c r="MCT655" s="370"/>
      <c r="MCU655" s="370"/>
      <c r="MCV655" s="370"/>
      <c r="MCW655" s="370"/>
      <c r="MCX655" s="370"/>
      <c r="MCY655" s="370"/>
      <c r="MCZ655" s="370"/>
      <c r="MDA655" s="370"/>
      <c r="MDB655" s="370"/>
      <c r="MDC655" s="370"/>
      <c r="MDD655" s="370"/>
      <c r="MDE655" s="370"/>
      <c r="MDF655" s="370"/>
      <c r="MDG655" s="370"/>
      <c r="MDH655" s="370"/>
      <c r="MDI655" s="370"/>
      <c r="MDJ655" s="370"/>
      <c r="MDK655" s="370"/>
      <c r="MDL655" s="370"/>
      <c r="MDM655" s="370"/>
      <c r="MDN655" s="370"/>
      <c r="MDO655" s="370"/>
      <c r="MDP655" s="370"/>
      <c r="MDQ655" s="370"/>
      <c r="MDR655" s="370"/>
      <c r="MDS655" s="370"/>
      <c r="MDT655" s="370"/>
      <c r="MDU655" s="370"/>
      <c r="MDV655" s="370"/>
      <c r="MDW655" s="370"/>
      <c r="MDX655" s="370"/>
      <c r="MDY655" s="370"/>
      <c r="MDZ655" s="370"/>
      <c r="MEA655" s="370"/>
      <c r="MEB655" s="370"/>
      <c r="MEC655" s="370"/>
      <c r="MED655" s="370"/>
      <c r="MEE655" s="370"/>
      <c r="MEF655" s="370"/>
      <c r="MEG655" s="370"/>
      <c r="MEH655" s="370"/>
      <c r="MEI655" s="370"/>
      <c r="MEJ655" s="370"/>
      <c r="MEK655" s="370"/>
      <c r="MEL655" s="370"/>
      <c r="MEM655" s="370"/>
      <c r="MEN655" s="370"/>
      <c r="MEO655" s="370"/>
      <c r="MEP655" s="370"/>
      <c r="MEQ655" s="370"/>
      <c r="MER655" s="370"/>
      <c r="MES655" s="370"/>
      <c r="MET655" s="370"/>
      <c r="MEU655" s="370"/>
      <c r="MEV655" s="370"/>
      <c r="MEW655" s="370"/>
      <c r="MEX655" s="370"/>
      <c r="MEY655" s="370"/>
      <c r="MEZ655" s="370"/>
      <c r="MFA655" s="370"/>
      <c r="MFB655" s="370"/>
      <c r="MFC655" s="370"/>
      <c r="MFD655" s="370"/>
      <c r="MFE655" s="370"/>
      <c r="MFF655" s="370"/>
      <c r="MFG655" s="370"/>
      <c r="MFH655" s="370"/>
      <c r="MFI655" s="370"/>
      <c r="MFJ655" s="370"/>
      <c r="MFK655" s="370"/>
      <c r="MFL655" s="370"/>
      <c r="MFM655" s="370"/>
      <c r="MFN655" s="370"/>
      <c r="MFO655" s="370"/>
      <c r="MFP655" s="370"/>
      <c r="MFQ655" s="370"/>
      <c r="MFR655" s="370"/>
      <c r="MFS655" s="370"/>
      <c r="MFT655" s="370"/>
      <c r="MFU655" s="370"/>
      <c r="MFV655" s="370"/>
      <c r="MFW655" s="370"/>
      <c r="MFX655" s="370"/>
      <c r="MFY655" s="370"/>
      <c r="MFZ655" s="370"/>
      <c r="MGA655" s="370"/>
      <c r="MGB655" s="370"/>
      <c r="MGC655" s="370"/>
      <c r="MGD655" s="370"/>
      <c r="MGE655" s="370"/>
      <c r="MGF655" s="370"/>
      <c r="MGG655" s="370"/>
      <c r="MGH655" s="370"/>
      <c r="MGI655" s="370"/>
      <c r="MGJ655" s="370"/>
      <c r="MGK655" s="370"/>
      <c r="MGL655" s="370"/>
      <c r="MGM655" s="370"/>
      <c r="MGN655" s="370"/>
      <c r="MGO655" s="370"/>
      <c r="MGP655" s="370"/>
      <c r="MGQ655" s="370"/>
      <c r="MGR655" s="370"/>
      <c r="MGS655" s="370"/>
      <c r="MGT655" s="370"/>
      <c r="MGU655" s="370"/>
      <c r="MGV655" s="370"/>
      <c r="MGW655" s="370"/>
      <c r="MGX655" s="370"/>
      <c r="MGY655" s="370"/>
      <c r="MGZ655" s="370"/>
      <c r="MHA655" s="370"/>
      <c r="MHB655" s="370"/>
      <c r="MHC655" s="370"/>
      <c r="MHD655" s="370"/>
      <c r="MHE655" s="370"/>
      <c r="MHF655" s="370"/>
      <c r="MHG655" s="370"/>
      <c r="MHH655" s="370"/>
      <c r="MHI655" s="370"/>
      <c r="MHJ655" s="370"/>
      <c r="MHK655" s="370"/>
      <c r="MHL655" s="370"/>
      <c r="MHM655" s="370"/>
      <c r="MHN655" s="370"/>
      <c r="MHO655" s="370"/>
      <c r="MHP655" s="370"/>
      <c r="MHQ655" s="370"/>
      <c r="MHR655" s="370"/>
      <c r="MHS655" s="370"/>
      <c r="MHT655" s="370"/>
      <c r="MHU655" s="370"/>
      <c r="MHV655" s="370"/>
      <c r="MHW655" s="370"/>
      <c r="MHX655" s="370"/>
      <c r="MHY655" s="370"/>
      <c r="MHZ655" s="370"/>
      <c r="MIA655" s="370"/>
      <c r="MIB655" s="370"/>
      <c r="MIC655" s="370"/>
      <c r="MID655" s="370"/>
      <c r="MIE655" s="370"/>
      <c r="MIF655" s="370"/>
      <c r="MIG655" s="370"/>
      <c r="MIH655" s="370"/>
      <c r="MII655" s="370"/>
      <c r="MIJ655" s="370"/>
      <c r="MIK655" s="370"/>
      <c r="MIL655" s="370"/>
      <c r="MIM655" s="370"/>
      <c r="MIN655" s="370"/>
      <c r="MIO655" s="370"/>
      <c r="MIP655" s="370"/>
      <c r="MIQ655" s="370"/>
      <c r="MIR655" s="370"/>
      <c r="MIS655" s="370"/>
      <c r="MIT655" s="370"/>
      <c r="MIU655" s="370"/>
      <c r="MIV655" s="370"/>
      <c r="MIW655" s="370"/>
      <c r="MIX655" s="370"/>
      <c r="MIY655" s="370"/>
      <c r="MIZ655" s="370"/>
      <c r="MJA655" s="370"/>
      <c r="MJB655" s="370"/>
      <c r="MJC655" s="370"/>
      <c r="MJD655" s="370"/>
      <c r="MJE655" s="370"/>
      <c r="MJF655" s="370"/>
      <c r="MJG655" s="370"/>
      <c r="MJH655" s="370"/>
      <c r="MJI655" s="370"/>
      <c r="MJJ655" s="370"/>
      <c r="MJK655" s="370"/>
      <c r="MJL655" s="370"/>
      <c r="MJM655" s="370"/>
      <c r="MJN655" s="370"/>
      <c r="MJO655" s="370"/>
      <c r="MJP655" s="370"/>
      <c r="MJQ655" s="370"/>
      <c r="MJR655" s="370"/>
      <c r="MJS655" s="370"/>
      <c r="MJT655" s="370"/>
      <c r="MJU655" s="370"/>
      <c r="MJV655" s="370"/>
      <c r="MJW655" s="370"/>
      <c r="MJX655" s="370"/>
      <c r="MJY655" s="370"/>
      <c r="MJZ655" s="370"/>
      <c r="MKA655" s="370"/>
      <c r="MKB655" s="370"/>
      <c r="MKC655" s="370"/>
      <c r="MKD655" s="370"/>
      <c r="MKE655" s="370"/>
      <c r="MKF655" s="370"/>
      <c r="MKG655" s="370"/>
      <c r="MKH655" s="370"/>
      <c r="MKI655" s="370"/>
      <c r="MKJ655" s="370"/>
      <c r="MKK655" s="370"/>
      <c r="MKL655" s="370"/>
      <c r="MKM655" s="370"/>
      <c r="MKN655" s="370"/>
      <c r="MKO655" s="370"/>
      <c r="MKP655" s="370"/>
      <c r="MKQ655" s="370"/>
      <c r="MKR655" s="370"/>
      <c r="MKS655" s="370"/>
      <c r="MKT655" s="370"/>
      <c r="MKU655" s="370"/>
      <c r="MKV655" s="370"/>
      <c r="MKW655" s="370"/>
      <c r="MKX655" s="370"/>
      <c r="MKY655" s="370"/>
      <c r="MKZ655" s="370"/>
      <c r="MLA655" s="370"/>
      <c r="MLB655" s="370"/>
      <c r="MLC655" s="370"/>
      <c r="MLD655" s="370"/>
      <c r="MLE655" s="370"/>
      <c r="MLF655" s="370"/>
      <c r="MLG655" s="370"/>
      <c r="MLH655" s="370"/>
      <c r="MLI655" s="370"/>
      <c r="MLJ655" s="370"/>
      <c r="MLK655" s="370"/>
      <c r="MLL655" s="370"/>
      <c r="MLM655" s="370"/>
      <c r="MLN655" s="370"/>
      <c r="MLO655" s="370"/>
      <c r="MLP655" s="370"/>
      <c r="MLQ655" s="370"/>
      <c r="MLR655" s="370"/>
      <c r="MLS655" s="370"/>
      <c r="MLT655" s="370"/>
      <c r="MLU655" s="370"/>
      <c r="MLV655" s="370"/>
      <c r="MLW655" s="370"/>
      <c r="MLX655" s="370"/>
      <c r="MLY655" s="370"/>
      <c r="MLZ655" s="370"/>
      <c r="MMA655" s="370"/>
      <c r="MMB655" s="370"/>
      <c r="MMC655" s="370"/>
      <c r="MMD655" s="370"/>
      <c r="MME655" s="370"/>
      <c r="MMF655" s="370"/>
      <c r="MMG655" s="370"/>
      <c r="MMH655" s="370"/>
      <c r="MMI655" s="370"/>
      <c r="MMJ655" s="370"/>
      <c r="MMK655" s="370"/>
      <c r="MML655" s="370"/>
      <c r="MMM655" s="370"/>
      <c r="MMN655" s="370"/>
      <c r="MMO655" s="370"/>
      <c r="MMP655" s="370"/>
      <c r="MMQ655" s="370"/>
      <c r="MMR655" s="370"/>
      <c r="MMS655" s="370"/>
      <c r="MMT655" s="370"/>
      <c r="MMU655" s="370"/>
      <c r="MMV655" s="370"/>
      <c r="MMW655" s="370"/>
      <c r="MMX655" s="370"/>
      <c r="MMY655" s="370"/>
      <c r="MMZ655" s="370"/>
      <c r="MNA655" s="370"/>
      <c r="MNB655" s="370"/>
      <c r="MNC655" s="370"/>
      <c r="MND655" s="370"/>
      <c r="MNE655" s="370"/>
      <c r="MNF655" s="370"/>
      <c r="MNG655" s="370"/>
      <c r="MNH655" s="370"/>
      <c r="MNI655" s="370"/>
      <c r="MNJ655" s="370"/>
      <c r="MNK655" s="370"/>
      <c r="MNL655" s="370"/>
      <c r="MNM655" s="370"/>
      <c r="MNN655" s="370"/>
      <c r="MNO655" s="370"/>
      <c r="MNP655" s="370"/>
      <c r="MNQ655" s="370"/>
      <c r="MNR655" s="370"/>
      <c r="MNS655" s="370"/>
      <c r="MNT655" s="370"/>
      <c r="MNU655" s="370"/>
      <c r="MNV655" s="370"/>
      <c r="MNW655" s="370"/>
      <c r="MNX655" s="370"/>
      <c r="MNY655" s="370"/>
      <c r="MNZ655" s="370"/>
      <c r="MOA655" s="370"/>
      <c r="MOB655" s="370"/>
      <c r="MOC655" s="370"/>
      <c r="MOD655" s="370"/>
      <c r="MOE655" s="370"/>
      <c r="MOF655" s="370"/>
      <c r="MOG655" s="370"/>
      <c r="MOH655" s="370"/>
      <c r="MOI655" s="370"/>
      <c r="MOJ655" s="370"/>
      <c r="MOK655" s="370"/>
      <c r="MOL655" s="370"/>
      <c r="MOM655" s="370"/>
      <c r="MON655" s="370"/>
      <c r="MOO655" s="370"/>
      <c r="MOP655" s="370"/>
      <c r="MOQ655" s="370"/>
      <c r="MOR655" s="370"/>
      <c r="MOS655" s="370"/>
      <c r="MOT655" s="370"/>
      <c r="MOU655" s="370"/>
      <c r="MOV655" s="370"/>
      <c r="MOW655" s="370"/>
      <c r="MOX655" s="370"/>
      <c r="MOY655" s="370"/>
      <c r="MOZ655" s="370"/>
      <c r="MPA655" s="370"/>
      <c r="MPB655" s="370"/>
      <c r="MPC655" s="370"/>
      <c r="MPD655" s="370"/>
      <c r="MPE655" s="370"/>
      <c r="MPF655" s="370"/>
      <c r="MPG655" s="370"/>
      <c r="MPH655" s="370"/>
      <c r="MPI655" s="370"/>
      <c r="MPJ655" s="370"/>
      <c r="MPK655" s="370"/>
      <c r="MPL655" s="370"/>
      <c r="MPM655" s="370"/>
      <c r="MPN655" s="370"/>
      <c r="MPO655" s="370"/>
      <c r="MPP655" s="370"/>
      <c r="MPQ655" s="370"/>
      <c r="MPR655" s="370"/>
      <c r="MPS655" s="370"/>
      <c r="MPT655" s="370"/>
      <c r="MPU655" s="370"/>
      <c r="MPV655" s="370"/>
      <c r="MPW655" s="370"/>
      <c r="MPX655" s="370"/>
      <c r="MPY655" s="370"/>
      <c r="MPZ655" s="370"/>
      <c r="MQA655" s="370"/>
      <c r="MQB655" s="370"/>
      <c r="MQC655" s="370"/>
      <c r="MQD655" s="370"/>
      <c r="MQE655" s="370"/>
      <c r="MQF655" s="370"/>
      <c r="MQG655" s="370"/>
      <c r="MQH655" s="370"/>
      <c r="MQI655" s="370"/>
      <c r="MQJ655" s="370"/>
      <c r="MQK655" s="370"/>
      <c r="MQL655" s="370"/>
      <c r="MQM655" s="370"/>
      <c r="MQN655" s="370"/>
      <c r="MQO655" s="370"/>
      <c r="MQP655" s="370"/>
      <c r="MQQ655" s="370"/>
      <c r="MQR655" s="370"/>
      <c r="MQS655" s="370"/>
      <c r="MQT655" s="370"/>
      <c r="MQU655" s="370"/>
      <c r="MQV655" s="370"/>
      <c r="MQW655" s="370"/>
      <c r="MQX655" s="370"/>
      <c r="MQY655" s="370"/>
      <c r="MQZ655" s="370"/>
      <c r="MRA655" s="370"/>
      <c r="MRB655" s="370"/>
      <c r="MRC655" s="370"/>
      <c r="MRD655" s="370"/>
      <c r="MRE655" s="370"/>
      <c r="MRF655" s="370"/>
      <c r="MRG655" s="370"/>
      <c r="MRH655" s="370"/>
      <c r="MRI655" s="370"/>
      <c r="MRJ655" s="370"/>
      <c r="MRK655" s="370"/>
      <c r="MRL655" s="370"/>
      <c r="MRM655" s="370"/>
      <c r="MRN655" s="370"/>
      <c r="MRO655" s="370"/>
      <c r="MRP655" s="370"/>
      <c r="MRQ655" s="370"/>
      <c r="MRR655" s="370"/>
      <c r="MRS655" s="370"/>
      <c r="MRT655" s="370"/>
      <c r="MRU655" s="370"/>
      <c r="MRV655" s="370"/>
      <c r="MRW655" s="370"/>
      <c r="MRX655" s="370"/>
      <c r="MRY655" s="370"/>
      <c r="MRZ655" s="370"/>
      <c r="MSA655" s="370"/>
      <c r="MSB655" s="370"/>
      <c r="MSC655" s="370"/>
      <c r="MSD655" s="370"/>
      <c r="MSE655" s="370"/>
      <c r="MSF655" s="370"/>
      <c r="MSG655" s="370"/>
      <c r="MSH655" s="370"/>
      <c r="MSI655" s="370"/>
      <c r="MSJ655" s="370"/>
      <c r="MSK655" s="370"/>
      <c r="MSL655" s="370"/>
      <c r="MSM655" s="370"/>
      <c r="MSN655" s="370"/>
      <c r="MSO655" s="370"/>
      <c r="MSP655" s="370"/>
      <c r="MSQ655" s="370"/>
      <c r="MSR655" s="370"/>
      <c r="MSS655" s="370"/>
      <c r="MST655" s="370"/>
      <c r="MSU655" s="370"/>
      <c r="MSV655" s="370"/>
      <c r="MSW655" s="370"/>
      <c r="MSX655" s="370"/>
      <c r="MSY655" s="370"/>
      <c r="MSZ655" s="370"/>
      <c r="MTA655" s="370"/>
      <c r="MTB655" s="370"/>
      <c r="MTC655" s="370"/>
      <c r="MTD655" s="370"/>
      <c r="MTE655" s="370"/>
      <c r="MTF655" s="370"/>
      <c r="MTG655" s="370"/>
      <c r="MTH655" s="370"/>
      <c r="MTI655" s="370"/>
      <c r="MTJ655" s="370"/>
      <c r="MTK655" s="370"/>
      <c r="MTL655" s="370"/>
      <c r="MTM655" s="370"/>
      <c r="MTN655" s="370"/>
      <c r="MTO655" s="370"/>
      <c r="MTP655" s="370"/>
      <c r="MTQ655" s="370"/>
      <c r="MTR655" s="370"/>
      <c r="MTS655" s="370"/>
      <c r="MTT655" s="370"/>
      <c r="MTU655" s="370"/>
      <c r="MTV655" s="370"/>
      <c r="MTW655" s="370"/>
      <c r="MTX655" s="370"/>
      <c r="MTY655" s="370"/>
      <c r="MTZ655" s="370"/>
      <c r="MUA655" s="370"/>
      <c r="MUB655" s="370"/>
      <c r="MUC655" s="370"/>
      <c r="MUD655" s="370"/>
      <c r="MUE655" s="370"/>
      <c r="MUF655" s="370"/>
      <c r="MUG655" s="370"/>
      <c r="MUH655" s="370"/>
      <c r="MUI655" s="370"/>
      <c r="MUJ655" s="370"/>
      <c r="MUK655" s="370"/>
      <c r="MUL655" s="370"/>
      <c r="MUM655" s="370"/>
      <c r="MUN655" s="370"/>
      <c r="MUO655" s="370"/>
      <c r="MUP655" s="370"/>
      <c r="MUQ655" s="370"/>
      <c r="MUR655" s="370"/>
      <c r="MUS655" s="370"/>
      <c r="MUT655" s="370"/>
      <c r="MUU655" s="370"/>
      <c r="MUV655" s="370"/>
      <c r="MUW655" s="370"/>
      <c r="MUX655" s="370"/>
      <c r="MUY655" s="370"/>
      <c r="MUZ655" s="370"/>
      <c r="MVA655" s="370"/>
      <c r="MVB655" s="370"/>
      <c r="MVC655" s="370"/>
      <c r="MVD655" s="370"/>
      <c r="MVE655" s="370"/>
      <c r="MVF655" s="370"/>
      <c r="MVG655" s="370"/>
      <c r="MVH655" s="370"/>
      <c r="MVI655" s="370"/>
      <c r="MVJ655" s="370"/>
      <c r="MVK655" s="370"/>
      <c r="MVL655" s="370"/>
      <c r="MVM655" s="370"/>
      <c r="MVN655" s="370"/>
      <c r="MVO655" s="370"/>
      <c r="MVP655" s="370"/>
      <c r="MVQ655" s="370"/>
      <c r="MVR655" s="370"/>
      <c r="MVS655" s="370"/>
      <c r="MVT655" s="370"/>
      <c r="MVU655" s="370"/>
      <c r="MVV655" s="370"/>
      <c r="MVW655" s="370"/>
      <c r="MVX655" s="370"/>
      <c r="MVY655" s="370"/>
      <c r="MVZ655" s="370"/>
      <c r="MWA655" s="370"/>
      <c r="MWB655" s="370"/>
      <c r="MWC655" s="370"/>
      <c r="MWD655" s="370"/>
      <c r="MWE655" s="370"/>
      <c r="MWF655" s="370"/>
      <c r="MWG655" s="370"/>
      <c r="MWH655" s="370"/>
      <c r="MWI655" s="370"/>
      <c r="MWJ655" s="370"/>
      <c r="MWK655" s="370"/>
      <c r="MWL655" s="370"/>
      <c r="MWM655" s="370"/>
      <c r="MWN655" s="370"/>
      <c r="MWO655" s="370"/>
      <c r="MWP655" s="370"/>
      <c r="MWQ655" s="370"/>
      <c r="MWR655" s="370"/>
      <c r="MWS655" s="370"/>
      <c r="MWT655" s="370"/>
      <c r="MWU655" s="370"/>
      <c r="MWV655" s="370"/>
      <c r="MWW655" s="370"/>
      <c r="MWX655" s="370"/>
      <c r="MWY655" s="370"/>
      <c r="MWZ655" s="370"/>
      <c r="MXA655" s="370"/>
      <c r="MXB655" s="370"/>
      <c r="MXC655" s="370"/>
      <c r="MXD655" s="370"/>
      <c r="MXE655" s="370"/>
      <c r="MXF655" s="370"/>
      <c r="MXG655" s="370"/>
      <c r="MXH655" s="370"/>
      <c r="MXI655" s="370"/>
      <c r="MXJ655" s="370"/>
      <c r="MXK655" s="370"/>
      <c r="MXL655" s="370"/>
      <c r="MXM655" s="370"/>
      <c r="MXN655" s="370"/>
      <c r="MXO655" s="370"/>
      <c r="MXP655" s="370"/>
      <c r="MXQ655" s="370"/>
      <c r="MXR655" s="370"/>
      <c r="MXS655" s="370"/>
      <c r="MXT655" s="370"/>
      <c r="MXU655" s="370"/>
      <c r="MXV655" s="370"/>
      <c r="MXW655" s="370"/>
      <c r="MXX655" s="370"/>
      <c r="MXY655" s="370"/>
      <c r="MXZ655" s="370"/>
      <c r="MYA655" s="370"/>
      <c r="MYB655" s="370"/>
      <c r="MYC655" s="370"/>
      <c r="MYD655" s="370"/>
      <c r="MYE655" s="370"/>
      <c r="MYF655" s="370"/>
      <c r="MYG655" s="370"/>
      <c r="MYH655" s="370"/>
      <c r="MYI655" s="370"/>
      <c r="MYJ655" s="370"/>
      <c r="MYK655" s="370"/>
      <c r="MYL655" s="370"/>
      <c r="MYM655" s="370"/>
      <c r="MYN655" s="370"/>
      <c r="MYO655" s="370"/>
      <c r="MYP655" s="370"/>
      <c r="MYQ655" s="370"/>
      <c r="MYR655" s="370"/>
      <c r="MYS655" s="370"/>
      <c r="MYT655" s="370"/>
      <c r="MYU655" s="370"/>
      <c r="MYV655" s="370"/>
      <c r="MYW655" s="370"/>
      <c r="MYX655" s="370"/>
      <c r="MYY655" s="370"/>
      <c r="MYZ655" s="370"/>
      <c r="MZA655" s="370"/>
      <c r="MZB655" s="370"/>
      <c r="MZC655" s="370"/>
      <c r="MZD655" s="370"/>
      <c r="MZE655" s="370"/>
      <c r="MZF655" s="370"/>
      <c r="MZG655" s="370"/>
      <c r="MZH655" s="370"/>
      <c r="MZI655" s="370"/>
      <c r="MZJ655" s="370"/>
      <c r="MZK655" s="370"/>
      <c r="MZL655" s="370"/>
      <c r="MZM655" s="370"/>
      <c r="MZN655" s="370"/>
      <c r="MZO655" s="370"/>
      <c r="MZP655" s="370"/>
      <c r="MZQ655" s="370"/>
      <c r="MZR655" s="370"/>
      <c r="MZS655" s="370"/>
      <c r="MZT655" s="370"/>
      <c r="MZU655" s="370"/>
      <c r="MZV655" s="370"/>
      <c r="MZW655" s="370"/>
      <c r="MZX655" s="370"/>
      <c r="MZY655" s="370"/>
      <c r="MZZ655" s="370"/>
      <c r="NAA655" s="370"/>
      <c r="NAB655" s="370"/>
      <c r="NAC655" s="370"/>
      <c r="NAD655" s="370"/>
      <c r="NAE655" s="370"/>
      <c r="NAF655" s="370"/>
      <c r="NAG655" s="370"/>
      <c r="NAH655" s="370"/>
      <c r="NAI655" s="370"/>
      <c r="NAJ655" s="370"/>
      <c r="NAK655" s="370"/>
      <c r="NAL655" s="370"/>
      <c r="NAM655" s="370"/>
      <c r="NAN655" s="370"/>
      <c r="NAO655" s="370"/>
      <c r="NAP655" s="370"/>
      <c r="NAQ655" s="370"/>
      <c r="NAR655" s="370"/>
      <c r="NAS655" s="370"/>
      <c r="NAT655" s="370"/>
      <c r="NAU655" s="370"/>
      <c r="NAV655" s="370"/>
      <c r="NAW655" s="370"/>
      <c r="NAX655" s="370"/>
      <c r="NAY655" s="370"/>
      <c r="NAZ655" s="370"/>
      <c r="NBA655" s="370"/>
      <c r="NBB655" s="370"/>
      <c r="NBC655" s="370"/>
      <c r="NBD655" s="370"/>
      <c r="NBE655" s="370"/>
      <c r="NBF655" s="370"/>
      <c r="NBG655" s="370"/>
      <c r="NBH655" s="370"/>
      <c r="NBI655" s="370"/>
      <c r="NBJ655" s="370"/>
      <c r="NBK655" s="370"/>
      <c r="NBL655" s="370"/>
      <c r="NBM655" s="370"/>
      <c r="NBN655" s="370"/>
      <c r="NBO655" s="370"/>
      <c r="NBP655" s="370"/>
      <c r="NBQ655" s="370"/>
      <c r="NBR655" s="370"/>
      <c r="NBS655" s="370"/>
      <c r="NBT655" s="370"/>
      <c r="NBU655" s="370"/>
      <c r="NBV655" s="370"/>
      <c r="NBW655" s="370"/>
      <c r="NBX655" s="370"/>
      <c r="NBY655" s="370"/>
      <c r="NBZ655" s="370"/>
      <c r="NCA655" s="370"/>
      <c r="NCB655" s="370"/>
      <c r="NCC655" s="370"/>
      <c r="NCD655" s="370"/>
      <c r="NCE655" s="370"/>
      <c r="NCF655" s="370"/>
      <c r="NCG655" s="370"/>
      <c r="NCH655" s="370"/>
      <c r="NCI655" s="370"/>
      <c r="NCJ655" s="370"/>
      <c r="NCK655" s="370"/>
      <c r="NCL655" s="370"/>
      <c r="NCM655" s="370"/>
      <c r="NCN655" s="370"/>
      <c r="NCO655" s="370"/>
      <c r="NCP655" s="370"/>
      <c r="NCQ655" s="370"/>
      <c r="NCR655" s="370"/>
      <c r="NCS655" s="370"/>
      <c r="NCT655" s="370"/>
      <c r="NCU655" s="370"/>
      <c r="NCV655" s="370"/>
      <c r="NCW655" s="370"/>
      <c r="NCX655" s="370"/>
      <c r="NCY655" s="370"/>
      <c r="NCZ655" s="370"/>
      <c r="NDA655" s="370"/>
      <c r="NDB655" s="370"/>
      <c r="NDC655" s="370"/>
      <c r="NDD655" s="370"/>
      <c r="NDE655" s="370"/>
      <c r="NDF655" s="370"/>
      <c r="NDG655" s="370"/>
      <c r="NDH655" s="370"/>
      <c r="NDI655" s="370"/>
      <c r="NDJ655" s="370"/>
      <c r="NDK655" s="370"/>
      <c r="NDL655" s="370"/>
      <c r="NDM655" s="370"/>
      <c r="NDN655" s="370"/>
      <c r="NDO655" s="370"/>
      <c r="NDP655" s="370"/>
      <c r="NDQ655" s="370"/>
      <c r="NDR655" s="370"/>
      <c r="NDS655" s="370"/>
      <c r="NDT655" s="370"/>
      <c r="NDU655" s="370"/>
      <c r="NDV655" s="370"/>
      <c r="NDW655" s="370"/>
      <c r="NDX655" s="370"/>
      <c r="NDY655" s="370"/>
      <c r="NDZ655" s="370"/>
      <c r="NEA655" s="370"/>
      <c r="NEB655" s="370"/>
      <c r="NEC655" s="370"/>
      <c r="NED655" s="370"/>
      <c r="NEE655" s="370"/>
      <c r="NEF655" s="370"/>
      <c r="NEG655" s="370"/>
      <c r="NEH655" s="370"/>
      <c r="NEI655" s="370"/>
      <c r="NEJ655" s="370"/>
      <c r="NEK655" s="370"/>
      <c r="NEL655" s="370"/>
      <c r="NEM655" s="370"/>
      <c r="NEN655" s="370"/>
      <c r="NEO655" s="370"/>
      <c r="NEP655" s="370"/>
      <c r="NEQ655" s="370"/>
      <c r="NER655" s="370"/>
      <c r="NES655" s="370"/>
      <c r="NET655" s="370"/>
      <c r="NEU655" s="370"/>
      <c r="NEV655" s="370"/>
      <c r="NEW655" s="370"/>
      <c r="NEX655" s="370"/>
      <c r="NEY655" s="370"/>
      <c r="NEZ655" s="370"/>
      <c r="NFA655" s="370"/>
      <c r="NFB655" s="370"/>
      <c r="NFC655" s="370"/>
      <c r="NFD655" s="370"/>
      <c r="NFE655" s="370"/>
      <c r="NFF655" s="370"/>
      <c r="NFG655" s="370"/>
      <c r="NFH655" s="370"/>
      <c r="NFI655" s="370"/>
      <c r="NFJ655" s="370"/>
      <c r="NFK655" s="370"/>
      <c r="NFL655" s="370"/>
      <c r="NFM655" s="370"/>
      <c r="NFN655" s="370"/>
      <c r="NFO655" s="370"/>
      <c r="NFP655" s="370"/>
      <c r="NFQ655" s="370"/>
      <c r="NFR655" s="370"/>
      <c r="NFS655" s="370"/>
      <c r="NFT655" s="370"/>
      <c r="NFU655" s="370"/>
      <c r="NFV655" s="370"/>
      <c r="NFW655" s="370"/>
      <c r="NFX655" s="370"/>
      <c r="NFY655" s="370"/>
      <c r="NFZ655" s="370"/>
      <c r="NGA655" s="370"/>
      <c r="NGB655" s="370"/>
      <c r="NGC655" s="370"/>
      <c r="NGD655" s="370"/>
      <c r="NGE655" s="370"/>
      <c r="NGF655" s="370"/>
      <c r="NGG655" s="370"/>
      <c r="NGH655" s="370"/>
      <c r="NGI655" s="370"/>
      <c r="NGJ655" s="370"/>
      <c r="NGK655" s="370"/>
      <c r="NGL655" s="370"/>
      <c r="NGM655" s="370"/>
      <c r="NGN655" s="370"/>
      <c r="NGO655" s="370"/>
      <c r="NGP655" s="370"/>
      <c r="NGQ655" s="370"/>
      <c r="NGR655" s="370"/>
      <c r="NGS655" s="370"/>
      <c r="NGT655" s="370"/>
      <c r="NGU655" s="370"/>
      <c r="NGV655" s="370"/>
      <c r="NGW655" s="370"/>
      <c r="NGX655" s="370"/>
      <c r="NGY655" s="370"/>
      <c r="NGZ655" s="370"/>
      <c r="NHA655" s="370"/>
      <c r="NHB655" s="370"/>
      <c r="NHC655" s="370"/>
      <c r="NHD655" s="370"/>
      <c r="NHE655" s="370"/>
      <c r="NHF655" s="370"/>
      <c r="NHG655" s="370"/>
      <c r="NHH655" s="370"/>
      <c r="NHI655" s="370"/>
      <c r="NHJ655" s="370"/>
      <c r="NHK655" s="370"/>
      <c r="NHL655" s="370"/>
      <c r="NHM655" s="370"/>
      <c r="NHN655" s="370"/>
      <c r="NHO655" s="370"/>
      <c r="NHP655" s="370"/>
      <c r="NHQ655" s="370"/>
      <c r="NHR655" s="370"/>
      <c r="NHS655" s="370"/>
      <c r="NHT655" s="370"/>
      <c r="NHU655" s="370"/>
      <c r="NHV655" s="370"/>
      <c r="NHW655" s="370"/>
      <c r="NHX655" s="370"/>
      <c r="NHY655" s="370"/>
      <c r="NHZ655" s="370"/>
      <c r="NIA655" s="370"/>
      <c r="NIB655" s="370"/>
      <c r="NIC655" s="370"/>
      <c r="NID655" s="370"/>
      <c r="NIE655" s="370"/>
      <c r="NIF655" s="370"/>
      <c r="NIG655" s="370"/>
      <c r="NIH655" s="370"/>
      <c r="NII655" s="370"/>
      <c r="NIJ655" s="370"/>
      <c r="NIK655" s="370"/>
      <c r="NIL655" s="370"/>
      <c r="NIM655" s="370"/>
      <c r="NIN655" s="370"/>
      <c r="NIO655" s="370"/>
      <c r="NIP655" s="370"/>
      <c r="NIQ655" s="370"/>
      <c r="NIR655" s="370"/>
      <c r="NIS655" s="370"/>
      <c r="NIT655" s="370"/>
      <c r="NIU655" s="370"/>
      <c r="NIV655" s="370"/>
      <c r="NIW655" s="370"/>
      <c r="NIX655" s="370"/>
      <c r="NIY655" s="370"/>
      <c r="NIZ655" s="370"/>
      <c r="NJA655" s="370"/>
      <c r="NJB655" s="370"/>
      <c r="NJC655" s="370"/>
      <c r="NJD655" s="370"/>
      <c r="NJE655" s="370"/>
      <c r="NJF655" s="370"/>
      <c r="NJG655" s="370"/>
      <c r="NJH655" s="370"/>
      <c r="NJI655" s="370"/>
      <c r="NJJ655" s="370"/>
      <c r="NJK655" s="370"/>
      <c r="NJL655" s="370"/>
      <c r="NJM655" s="370"/>
      <c r="NJN655" s="370"/>
      <c r="NJO655" s="370"/>
      <c r="NJP655" s="370"/>
      <c r="NJQ655" s="370"/>
      <c r="NJR655" s="370"/>
      <c r="NJS655" s="370"/>
      <c r="NJT655" s="370"/>
      <c r="NJU655" s="370"/>
      <c r="NJV655" s="370"/>
      <c r="NJW655" s="370"/>
      <c r="NJX655" s="370"/>
      <c r="NJY655" s="370"/>
      <c r="NJZ655" s="370"/>
      <c r="NKA655" s="370"/>
      <c r="NKB655" s="370"/>
      <c r="NKC655" s="370"/>
      <c r="NKD655" s="370"/>
      <c r="NKE655" s="370"/>
      <c r="NKF655" s="370"/>
      <c r="NKG655" s="370"/>
      <c r="NKH655" s="370"/>
      <c r="NKI655" s="370"/>
      <c r="NKJ655" s="370"/>
      <c r="NKK655" s="370"/>
      <c r="NKL655" s="370"/>
      <c r="NKM655" s="370"/>
      <c r="NKN655" s="370"/>
      <c r="NKO655" s="370"/>
      <c r="NKP655" s="370"/>
      <c r="NKQ655" s="370"/>
      <c r="NKR655" s="370"/>
      <c r="NKS655" s="370"/>
      <c r="NKT655" s="370"/>
      <c r="NKU655" s="370"/>
      <c r="NKV655" s="370"/>
      <c r="NKW655" s="370"/>
      <c r="NKX655" s="370"/>
      <c r="NKY655" s="370"/>
      <c r="NKZ655" s="370"/>
      <c r="NLA655" s="370"/>
      <c r="NLB655" s="370"/>
      <c r="NLC655" s="370"/>
      <c r="NLD655" s="370"/>
      <c r="NLE655" s="370"/>
      <c r="NLF655" s="370"/>
      <c r="NLG655" s="370"/>
      <c r="NLH655" s="370"/>
      <c r="NLI655" s="370"/>
      <c r="NLJ655" s="370"/>
      <c r="NLK655" s="370"/>
      <c r="NLL655" s="370"/>
      <c r="NLM655" s="370"/>
      <c r="NLN655" s="370"/>
      <c r="NLO655" s="370"/>
      <c r="NLP655" s="370"/>
      <c r="NLQ655" s="370"/>
      <c r="NLR655" s="370"/>
      <c r="NLS655" s="370"/>
      <c r="NLT655" s="370"/>
      <c r="NLU655" s="370"/>
      <c r="NLV655" s="370"/>
      <c r="NLW655" s="370"/>
      <c r="NLX655" s="370"/>
      <c r="NLY655" s="370"/>
      <c r="NLZ655" s="370"/>
      <c r="NMA655" s="370"/>
      <c r="NMB655" s="370"/>
      <c r="NMC655" s="370"/>
      <c r="NMD655" s="370"/>
      <c r="NME655" s="370"/>
      <c r="NMF655" s="370"/>
      <c r="NMG655" s="370"/>
      <c r="NMH655" s="370"/>
      <c r="NMI655" s="370"/>
      <c r="NMJ655" s="370"/>
      <c r="NMK655" s="370"/>
      <c r="NML655" s="370"/>
      <c r="NMM655" s="370"/>
      <c r="NMN655" s="370"/>
      <c r="NMO655" s="370"/>
      <c r="NMP655" s="370"/>
      <c r="NMQ655" s="370"/>
      <c r="NMR655" s="370"/>
      <c r="NMS655" s="370"/>
      <c r="NMT655" s="370"/>
      <c r="NMU655" s="370"/>
      <c r="NMV655" s="370"/>
      <c r="NMW655" s="370"/>
      <c r="NMX655" s="370"/>
      <c r="NMY655" s="370"/>
      <c r="NMZ655" s="370"/>
      <c r="NNA655" s="370"/>
      <c r="NNB655" s="370"/>
      <c r="NNC655" s="370"/>
      <c r="NND655" s="370"/>
      <c r="NNE655" s="370"/>
      <c r="NNF655" s="370"/>
      <c r="NNG655" s="370"/>
      <c r="NNH655" s="370"/>
      <c r="NNI655" s="370"/>
      <c r="NNJ655" s="370"/>
      <c r="NNK655" s="370"/>
      <c r="NNL655" s="370"/>
      <c r="NNM655" s="370"/>
      <c r="NNN655" s="370"/>
      <c r="NNO655" s="370"/>
      <c r="NNP655" s="370"/>
      <c r="NNQ655" s="370"/>
      <c r="NNR655" s="370"/>
      <c r="NNS655" s="370"/>
      <c r="NNT655" s="370"/>
      <c r="NNU655" s="370"/>
      <c r="NNV655" s="370"/>
      <c r="NNW655" s="370"/>
      <c r="NNX655" s="370"/>
      <c r="NNY655" s="370"/>
      <c r="NNZ655" s="370"/>
      <c r="NOA655" s="370"/>
      <c r="NOB655" s="370"/>
      <c r="NOC655" s="370"/>
      <c r="NOD655" s="370"/>
      <c r="NOE655" s="370"/>
      <c r="NOF655" s="370"/>
      <c r="NOG655" s="370"/>
      <c r="NOH655" s="370"/>
      <c r="NOI655" s="370"/>
      <c r="NOJ655" s="370"/>
      <c r="NOK655" s="370"/>
      <c r="NOL655" s="370"/>
      <c r="NOM655" s="370"/>
      <c r="NON655" s="370"/>
      <c r="NOO655" s="370"/>
      <c r="NOP655" s="370"/>
      <c r="NOQ655" s="370"/>
      <c r="NOR655" s="370"/>
      <c r="NOS655" s="370"/>
      <c r="NOT655" s="370"/>
      <c r="NOU655" s="370"/>
      <c r="NOV655" s="370"/>
      <c r="NOW655" s="370"/>
      <c r="NOX655" s="370"/>
      <c r="NOY655" s="370"/>
      <c r="NOZ655" s="370"/>
      <c r="NPA655" s="370"/>
      <c r="NPB655" s="370"/>
      <c r="NPC655" s="370"/>
      <c r="NPD655" s="370"/>
      <c r="NPE655" s="370"/>
      <c r="NPF655" s="370"/>
      <c r="NPG655" s="370"/>
      <c r="NPH655" s="370"/>
      <c r="NPI655" s="370"/>
      <c r="NPJ655" s="370"/>
      <c r="NPK655" s="370"/>
      <c r="NPL655" s="370"/>
      <c r="NPM655" s="370"/>
      <c r="NPN655" s="370"/>
      <c r="NPO655" s="370"/>
      <c r="NPP655" s="370"/>
      <c r="NPQ655" s="370"/>
      <c r="NPR655" s="370"/>
      <c r="NPS655" s="370"/>
      <c r="NPT655" s="370"/>
      <c r="NPU655" s="370"/>
      <c r="NPV655" s="370"/>
      <c r="NPW655" s="370"/>
      <c r="NPX655" s="370"/>
      <c r="NPY655" s="370"/>
      <c r="NPZ655" s="370"/>
      <c r="NQA655" s="370"/>
      <c r="NQB655" s="370"/>
      <c r="NQC655" s="370"/>
      <c r="NQD655" s="370"/>
      <c r="NQE655" s="370"/>
      <c r="NQF655" s="370"/>
      <c r="NQG655" s="370"/>
      <c r="NQH655" s="370"/>
      <c r="NQI655" s="370"/>
      <c r="NQJ655" s="370"/>
      <c r="NQK655" s="370"/>
      <c r="NQL655" s="370"/>
      <c r="NQM655" s="370"/>
      <c r="NQN655" s="370"/>
      <c r="NQO655" s="370"/>
      <c r="NQP655" s="370"/>
      <c r="NQQ655" s="370"/>
      <c r="NQR655" s="370"/>
      <c r="NQS655" s="370"/>
      <c r="NQT655" s="370"/>
      <c r="NQU655" s="370"/>
      <c r="NQV655" s="370"/>
      <c r="NQW655" s="370"/>
      <c r="NQX655" s="370"/>
      <c r="NQY655" s="370"/>
      <c r="NQZ655" s="370"/>
      <c r="NRA655" s="370"/>
      <c r="NRB655" s="370"/>
      <c r="NRC655" s="370"/>
      <c r="NRD655" s="370"/>
      <c r="NRE655" s="370"/>
      <c r="NRF655" s="370"/>
      <c r="NRG655" s="370"/>
      <c r="NRH655" s="370"/>
      <c r="NRI655" s="370"/>
      <c r="NRJ655" s="370"/>
      <c r="NRK655" s="370"/>
      <c r="NRL655" s="370"/>
      <c r="NRM655" s="370"/>
      <c r="NRN655" s="370"/>
      <c r="NRO655" s="370"/>
      <c r="NRP655" s="370"/>
      <c r="NRQ655" s="370"/>
      <c r="NRR655" s="370"/>
      <c r="NRS655" s="370"/>
      <c r="NRT655" s="370"/>
      <c r="NRU655" s="370"/>
      <c r="NRV655" s="370"/>
      <c r="NRW655" s="370"/>
      <c r="NRX655" s="370"/>
      <c r="NRY655" s="370"/>
      <c r="NRZ655" s="370"/>
      <c r="NSA655" s="370"/>
      <c r="NSB655" s="370"/>
      <c r="NSC655" s="370"/>
      <c r="NSD655" s="370"/>
      <c r="NSE655" s="370"/>
      <c r="NSF655" s="370"/>
      <c r="NSG655" s="370"/>
      <c r="NSH655" s="370"/>
      <c r="NSI655" s="370"/>
      <c r="NSJ655" s="370"/>
      <c r="NSK655" s="370"/>
      <c r="NSL655" s="370"/>
      <c r="NSM655" s="370"/>
      <c r="NSN655" s="370"/>
      <c r="NSO655" s="370"/>
      <c r="NSP655" s="370"/>
      <c r="NSQ655" s="370"/>
      <c r="NSR655" s="370"/>
      <c r="NSS655" s="370"/>
      <c r="NST655" s="370"/>
      <c r="NSU655" s="370"/>
      <c r="NSV655" s="370"/>
      <c r="NSW655" s="370"/>
      <c r="NSX655" s="370"/>
      <c r="NSY655" s="370"/>
      <c r="NSZ655" s="370"/>
      <c r="NTA655" s="370"/>
      <c r="NTB655" s="370"/>
      <c r="NTC655" s="370"/>
      <c r="NTD655" s="370"/>
      <c r="NTE655" s="370"/>
      <c r="NTF655" s="370"/>
      <c r="NTG655" s="370"/>
      <c r="NTH655" s="370"/>
      <c r="NTI655" s="370"/>
      <c r="NTJ655" s="370"/>
      <c r="NTK655" s="370"/>
      <c r="NTL655" s="370"/>
      <c r="NTM655" s="370"/>
      <c r="NTN655" s="370"/>
      <c r="NTO655" s="370"/>
      <c r="NTP655" s="370"/>
      <c r="NTQ655" s="370"/>
      <c r="NTR655" s="370"/>
      <c r="NTS655" s="370"/>
      <c r="NTT655" s="370"/>
      <c r="NTU655" s="370"/>
      <c r="NTV655" s="370"/>
      <c r="NTW655" s="370"/>
      <c r="NTX655" s="370"/>
      <c r="NTY655" s="370"/>
      <c r="NTZ655" s="370"/>
      <c r="NUA655" s="370"/>
      <c r="NUB655" s="370"/>
      <c r="NUC655" s="370"/>
      <c r="NUD655" s="370"/>
      <c r="NUE655" s="370"/>
      <c r="NUF655" s="370"/>
      <c r="NUG655" s="370"/>
      <c r="NUH655" s="370"/>
      <c r="NUI655" s="370"/>
      <c r="NUJ655" s="370"/>
      <c r="NUK655" s="370"/>
      <c r="NUL655" s="370"/>
      <c r="NUM655" s="370"/>
      <c r="NUN655" s="370"/>
      <c r="NUO655" s="370"/>
      <c r="NUP655" s="370"/>
      <c r="NUQ655" s="370"/>
      <c r="NUR655" s="370"/>
      <c r="NUS655" s="370"/>
      <c r="NUT655" s="370"/>
      <c r="NUU655" s="370"/>
      <c r="NUV655" s="370"/>
      <c r="NUW655" s="370"/>
      <c r="NUX655" s="370"/>
      <c r="NUY655" s="370"/>
      <c r="NUZ655" s="370"/>
      <c r="NVA655" s="370"/>
      <c r="NVB655" s="370"/>
      <c r="NVC655" s="370"/>
      <c r="NVD655" s="370"/>
      <c r="NVE655" s="370"/>
      <c r="NVF655" s="370"/>
      <c r="NVG655" s="370"/>
      <c r="NVH655" s="370"/>
      <c r="NVI655" s="370"/>
      <c r="NVJ655" s="370"/>
      <c r="NVK655" s="370"/>
      <c r="NVL655" s="370"/>
      <c r="NVM655" s="370"/>
      <c r="NVN655" s="370"/>
      <c r="NVO655" s="370"/>
      <c r="NVP655" s="370"/>
      <c r="NVQ655" s="370"/>
      <c r="NVR655" s="370"/>
      <c r="NVS655" s="370"/>
      <c r="NVT655" s="370"/>
      <c r="NVU655" s="370"/>
      <c r="NVV655" s="370"/>
      <c r="NVW655" s="370"/>
      <c r="NVX655" s="370"/>
      <c r="NVY655" s="370"/>
      <c r="NVZ655" s="370"/>
      <c r="NWA655" s="370"/>
      <c r="NWB655" s="370"/>
      <c r="NWC655" s="370"/>
      <c r="NWD655" s="370"/>
      <c r="NWE655" s="370"/>
      <c r="NWF655" s="370"/>
      <c r="NWG655" s="370"/>
      <c r="NWH655" s="370"/>
      <c r="NWI655" s="370"/>
      <c r="NWJ655" s="370"/>
      <c r="NWK655" s="370"/>
      <c r="NWL655" s="370"/>
      <c r="NWM655" s="370"/>
      <c r="NWN655" s="370"/>
      <c r="NWO655" s="370"/>
      <c r="NWP655" s="370"/>
      <c r="NWQ655" s="370"/>
      <c r="NWR655" s="370"/>
      <c r="NWS655" s="370"/>
      <c r="NWT655" s="370"/>
      <c r="NWU655" s="370"/>
      <c r="NWV655" s="370"/>
      <c r="NWW655" s="370"/>
      <c r="NWX655" s="370"/>
      <c r="NWY655" s="370"/>
      <c r="NWZ655" s="370"/>
      <c r="NXA655" s="370"/>
      <c r="NXB655" s="370"/>
      <c r="NXC655" s="370"/>
      <c r="NXD655" s="370"/>
      <c r="NXE655" s="370"/>
      <c r="NXF655" s="370"/>
      <c r="NXG655" s="370"/>
      <c r="NXH655" s="370"/>
      <c r="NXI655" s="370"/>
      <c r="NXJ655" s="370"/>
      <c r="NXK655" s="370"/>
      <c r="NXL655" s="370"/>
      <c r="NXM655" s="370"/>
      <c r="NXN655" s="370"/>
      <c r="NXO655" s="370"/>
      <c r="NXP655" s="370"/>
      <c r="NXQ655" s="370"/>
      <c r="NXR655" s="370"/>
      <c r="NXS655" s="370"/>
      <c r="NXT655" s="370"/>
      <c r="NXU655" s="370"/>
      <c r="NXV655" s="370"/>
      <c r="NXW655" s="370"/>
      <c r="NXX655" s="370"/>
      <c r="NXY655" s="370"/>
      <c r="NXZ655" s="370"/>
      <c r="NYA655" s="370"/>
      <c r="NYB655" s="370"/>
      <c r="NYC655" s="370"/>
      <c r="NYD655" s="370"/>
      <c r="NYE655" s="370"/>
      <c r="NYF655" s="370"/>
      <c r="NYG655" s="370"/>
      <c r="NYH655" s="370"/>
      <c r="NYI655" s="370"/>
      <c r="NYJ655" s="370"/>
      <c r="NYK655" s="370"/>
      <c r="NYL655" s="370"/>
      <c r="NYM655" s="370"/>
      <c r="NYN655" s="370"/>
      <c r="NYO655" s="370"/>
      <c r="NYP655" s="370"/>
      <c r="NYQ655" s="370"/>
      <c r="NYR655" s="370"/>
      <c r="NYS655" s="370"/>
      <c r="NYT655" s="370"/>
      <c r="NYU655" s="370"/>
      <c r="NYV655" s="370"/>
      <c r="NYW655" s="370"/>
      <c r="NYX655" s="370"/>
      <c r="NYY655" s="370"/>
      <c r="NYZ655" s="370"/>
      <c r="NZA655" s="370"/>
      <c r="NZB655" s="370"/>
      <c r="NZC655" s="370"/>
      <c r="NZD655" s="370"/>
      <c r="NZE655" s="370"/>
      <c r="NZF655" s="370"/>
      <c r="NZG655" s="370"/>
      <c r="NZH655" s="370"/>
      <c r="NZI655" s="370"/>
      <c r="NZJ655" s="370"/>
      <c r="NZK655" s="370"/>
      <c r="NZL655" s="370"/>
      <c r="NZM655" s="370"/>
      <c r="NZN655" s="370"/>
      <c r="NZO655" s="370"/>
      <c r="NZP655" s="370"/>
      <c r="NZQ655" s="370"/>
      <c r="NZR655" s="370"/>
      <c r="NZS655" s="370"/>
      <c r="NZT655" s="370"/>
      <c r="NZU655" s="370"/>
      <c r="NZV655" s="370"/>
      <c r="NZW655" s="370"/>
      <c r="NZX655" s="370"/>
      <c r="NZY655" s="370"/>
      <c r="NZZ655" s="370"/>
      <c r="OAA655" s="370"/>
      <c r="OAB655" s="370"/>
      <c r="OAC655" s="370"/>
      <c r="OAD655" s="370"/>
      <c r="OAE655" s="370"/>
      <c r="OAF655" s="370"/>
      <c r="OAG655" s="370"/>
      <c r="OAH655" s="370"/>
      <c r="OAI655" s="370"/>
      <c r="OAJ655" s="370"/>
      <c r="OAK655" s="370"/>
      <c r="OAL655" s="370"/>
      <c r="OAM655" s="370"/>
      <c r="OAN655" s="370"/>
      <c r="OAO655" s="370"/>
      <c r="OAP655" s="370"/>
      <c r="OAQ655" s="370"/>
      <c r="OAR655" s="370"/>
      <c r="OAS655" s="370"/>
      <c r="OAT655" s="370"/>
      <c r="OAU655" s="370"/>
      <c r="OAV655" s="370"/>
      <c r="OAW655" s="370"/>
      <c r="OAX655" s="370"/>
      <c r="OAY655" s="370"/>
      <c r="OAZ655" s="370"/>
      <c r="OBA655" s="370"/>
      <c r="OBB655" s="370"/>
      <c r="OBC655" s="370"/>
      <c r="OBD655" s="370"/>
      <c r="OBE655" s="370"/>
      <c r="OBF655" s="370"/>
      <c r="OBG655" s="370"/>
      <c r="OBH655" s="370"/>
      <c r="OBI655" s="370"/>
      <c r="OBJ655" s="370"/>
      <c r="OBK655" s="370"/>
      <c r="OBL655" s="370"/>
      <c r="OBM655" s="370"/>
      <c r="OBN655" s="370"/>
      <c r="OBO655" s="370"/>
      <c r="OBP655" s="370"/>
      <c r="OBQ655" s="370"/>
      <c r="OBR655" s="370"/>
      <c r="OBS655" s="370"/>
      <c r="OBT655" s="370"/>
      <c r="OBU655" s="370"/>
      <c r="OBV655" s="370"/>
      <c r="OBW655" s="370"/>
      <c r="OBX655" s="370"/>
      <c r="OBY655" s="370"/>
      <c r="OBZ655" s="370"/>
      <c r="OCA655" s="370"/>
      <c r="OCB655" s="370"/>
      <c r="OCC655" s="370"/>
      <c r="OCD655" s="370"/>
      <c r="OCE655" s="370"/>
      <c r="OCF655" s="370"/>
      <c r="OCG655" s="370"/>
      <c r="OCH655" s="370"/>
      <c r="OCI655" s="370"/>
      <c r="OCJ655" s="370"/>
      <c r="OCK655" s="370"/>
      <c r="OCL655" s="370"/>
      <c r="OCM655" s="370"/>
      <c r="OCN655" s="370"/>
      <c r="OCO655" s="370"/>
      <c r="OCP655" s="370"/>
      <c r="OCQ655" s="370"/>
      <c r="OCR655" s="370"/>
      <c r="OCS655" s="370"/>
      <c r="OCT655" s="370"/>
      <c r="OCU655" s="370"/>
      <c r="OCV655" s="370"/>
      <c r="OCW655" s="370"/>
      <c r="OCX655" s="370"/>
      <c r="OCY655" s="370"/>
      <c r="OCZ655" s="370"/>
      <c r="ODA655" s="370"/>
      <c r="ODB655" s="370"/>
      <c r="ODC655" s="370"/>
      <c r="ODD655" s="370"/>
      <c r="ODE655" s="370"/>
      <c r="ODF655" s="370"/>
      <c r="ODG655" s="370"/>
      <c r="ODH655" s="370"/>
      <c r="ODI655" s="370"/>
      <c r="ODJ655" s="370"/>
      <c r="ODK655" s="370"/>
      <c r="ODL655" s="370"/>
      <c r="ODM655" s="370"/>
      <c r="ODN655" s="370"/>
      <c r="ODO655" s="370"/>
      <c r="ODP655" s="370"/>
      <c r="ODQ655" s="370"/>
      <c r="ODR655" s="370"/>
      <c r="ODS655" s="370"/>
      <c r="ODT655" s="370"/>
      <c r="ODU655" s="370"/>
      <c r="ODV655" s="370"/>
      <c r="ODW655" s="370"/>
      <c r="ODX655" s="370"/>
      <c r="ODY655" s="370"/>
      <c r="ODZ655" s="370"/>
      <c r="OEA655" s="370"/>
      <c r="OEB655" s="370"/>
      <c r="OEC655" s="370"/>
      <c r="OED655" s="370"/>
      <c r="OEE655" s="370"/>
      <c r="OEF655" s="370"/>
      <c r="OEG655" s="370"/>
      <c r="OEH655" s="370"/>
      <c r="OEI655" s="370"/>
      <c r="OEJ655" s="370"/>
      <c r="OEK655" s="370"/>
      <c r="OEL655" s="370"/>
      <c r="OEM655" s="370"/>
      <c r="OEN655" s="370"/>
      <c r="OEO655" s="370"/>
      <c r="OEP655" s="370"/>
      <c r="OEQ655" s="370"/>
      <c r="OER655" s="370"/>
      <c r="OES655" s="370"/>
      <c r="OET655" s="370"/>
      <c r="OEU655" s="370"/>
      <c r="OEV655" s="370"/>
      <c r="OEW655" s="370"/>
      <c r="OEX655" s="370"/>
      <c r="OEY655" s="370"/>
      <c r="OEZ655" s="370"/>
      <c r="OFA655" s="370"/>
      <c r="OFB655" s="370"/>
      <c r="OFC655" s="370"/>
      <c r="OFD655" s="370"/>
      <c r="OFE655" s="370"/>
      <c r="OFF655" s="370"/>
      <c r="OFG655" s="370"/>
      <c r="OFH655" s="370"/>
      <c r="OFI655" s="370"/>
      <c r="OFJ655" s="370"/>
      <c r="OFK655" s="370"/>
      <c r="OFL655" s="370"/>
      <c r="OFM655" s="370"/>
      <c r="OFN655" s="370"/>
      <c r="OFO655" s="370"/>
      <c r="OFP655" s="370"/>
      <c r="OFQ655" s="370"/>
      <c r="OFR655" s="370"/>
      <c r="OFS655" s="370"/>
      <c r="OFT655" s="370"/>
      <c r="OFU655" s="370"/>
      <c r="OFV655" s="370"/>
      <c r="OFW655" s="370"/>
      <c r="OFX655" s="370"/>
      <c r="OFY655" s="370"/>
      <c r="OFZ655" s="370"/>
      <c r="OGA655" s="370"/>
      <c r="OGB655" s="370"/>
      <c r="OGC655" s="370"/>
      <c r="OGD655" s="370"/>
      <c r="OGE655" s="370"/>
      <c r="OGF655" s="370"/>
      <c r="OGG655" s="370"/>
      <c r="OGH655" s="370"/>
      <c r="OGI655" s="370"/>
      <c r="OGJ655" s="370"/>
      <c r="OGK655" s="370"/>
      <c r="OGL655" s="370"/>
      <c r="OGM655" s="370"/>
      <c r="OGN655" s="370"/>
      <c r="OGO655" s="370"/>
      <c r="OGP655" s="370"/>
      <c r="OGQ655" s="370"/>
      <c r="OGR655" s="370"/>
      <c r="OGS655" s="370"/>
      <c r="OGT655" s="370"/>
      <c r="OGU655" s="370"/>
      <c r="OGV655" s="370"/>
      <c r="OGW655" s="370"/>
      <c r="OGX655" s="370"/>
      <c r="OGY655" s="370"/>
      <c r="OGZ655" s="370"/>
      <c r="OHA655" s="370"/>
      <c r="OHB655" s="370"/>
      <c r="OHC655" s="370"/>
      <c r="OHD655" s="370"/>
      <c r="OHE655" s="370"/>
      <c r="OHF655" s="370"/>
      <c r="OHG655" s="370"/>
      <c r="OHH655" s="370"/>
      <c r="OHI655" s="370"/>
      <c r="OHJ655" s="370"/>
      <c r="OHK655" s="370"/>
      <c r="OHL655" s="370"/>
      <c r="OHM655" s="370"/>
      <c r="OHN655" s="370"/>
      <c r="OHO655" s="370"/>
      <c r="OHP655" s="370"/>
      <c r="OHQ655" s="370"/>
      <c r="OHR655" s="370"/>
      <c r="OHS655" s="370"/>
      <c r="OHT655" s="370"/>
      <c r="OHU655" s="370"/>
      <c r="OHV655" s="370"/>
      <c r="OHW655" s="370"/>
      <c r="OHX655" s="370"/>
      <c r="OHY655" s="370"/>
      <c r="OHZ655" s="370"/>
      <c r="OIA655" s="370"/>
      <c r="OIB655" s="370"/>
      <c r="OIC655" s="370"/>
      <c r="OID655" s="370"/>
      <c r="OIE655" s="370"/>
      <c r="OIF655" s="370"/>
      <c r="OIG655" s="370"/>
      <c r="OIH655" s="370"/>
      <c r="OII655" s="370"/>
      <c r="OIJ655" s="370"/>
      <c r="OIK655" s="370"/>
      <c r="OIL655" s="370"/>
      <c r="OIM655" s="370"/>
      <c r="OIN655" s="370"/>
      <c r="OIO655" s="370"/>
      <c r="OIP655" s="370"/>
      <c r="OIQ655" s="370"/>
      <c r="OIR655" s="370"/>
      <c r="OIS655" s="370"/>
      <c r="OIT655" s="370"/>
      <c r="OIU655" s="370"/>
      <c r="OIV655" s="370"/>
      <c r="OIW655" s="370"/>
      <c r="OIX655" s="370"/>
      <c r="OIY655" s="370"/>
      <c r="OIZ655" s="370"/>
      <c r="OJA655" s="370"/>
      <c r="OJB655" s="370"/>
      <c r="OJC655" s="370"/>
      <c r="OJD655" s="370"/>
      <c r="OJE655" s="370"/>
      <c r="OJF655" s="370"/>
      <c r="OJG655" s="370"/>
      <c r="OJH655" s="370"/>
      <c r="OJI655" s="370"/>
      <c r="OJJ655" s="370"/>
      <c r="OJK655" s="370"/>
      <c r="OJL655" s="370"/>
      <c r="OJM655" s="370"/>
      <c r="OJN655" s="370"/>
      <c r="OJO655" s="370"/>
      <c r="OJP655" s="370"/>
      <c r="OJQ655" s="370"/>
      <c r="OJR655" s="370"/>
      <c r="OJS655" s="370"/>
      <c r="OJT655" s="370"/>
      <c r="OJU655" s="370"/>
      <c r="OJV655" s="370"/>
      <c r="OJW655" s="370"/>
      <c r="OJX655" s="370"/>
      <c r="OJY655" s="370"/>
      <c r="OJZ655" s="370"/>
      <c r="OKA655" s="370"/>
      <c r="OKB655" s="370"/>
      <c r="OKC655" s="370"/>
      <c r="OKD655" s="370"/>
      <c r="OKE655" s="370"/>
      <c r="OKF655" s="370"/>
      <c r="OKG655" s="370"/>
      <c r="OKH655" s="370"/>
      <c r="OKI655" s="370"/>
      <c r="OKJ655" s="370"/>
      <c r="OKK655" s="370"/>
      <c r="OKL655" s="370"/>
      <c r="OKM655" s="370"/>
      <c r="OKN655" s="370"/>
      <c r="OKO655" s="370"/>
      <c r="OKP655" s="370"/>
      <c r="OKQ655" s="370"/>
      <c r="OKR655" s="370"/>
      <c r="OKS655" s="370"/>
      <c r="OKT655" s="370"/>
      <c r="OKU655" s="370"/>
      <c r="OKV655" s="370"/>
      <c r="OKW655" s="370"/>
      <c r="OKX655" s="370"/>
      <c r="OKY655" s="370"/>
      <c r="OKZ655" s="370"/>
      <c r="OLA655" s="370"/>
      <c r="OLB655" s="370"/>
      <c r="OLC655" s="370"/>
      <c r="OLD655" s="370"/>
      <c r="OLE655" s="370"/>
      <c r="OLF655" s="370"/>
      <c r="OLG655" s="370"/>
      <c r="OLH655" s="370"/>
      <c r="OLI655" s="370"/>
      <c r="OLJ655" s="370"/>
      <c r="OLK655" s="370"/>
      <c r="OLL655" s="370"/>
      <c r="OLM655" s="370"/>
      <c r="OLN655" s="370"/>
      <c r="OLO655" s="370"/>
      <c r="OLP655" s="370"/>
      <c r="OLQ655" s="370"/>
      <c r="OLR655" s="370"/>
      <c r="OLS655" s="370"/>
      <c r="OLT655" s="370"/>
      <c r="OLU655" s="370"/>
      <c r="OLV655" s="370"/>
      <c r="OLW655" s="370"/>
      <c r="OLX655" s="370"/>
      <c r="OLY655" s="370"/>
      <c r="OLZ655" s="370"/>
      <c r="OMA655" s="370"/>
      <c r="OMB655" s="370"/>
      <c r="OMC655" s="370"/>
      <c r="OMD655" s="370"/>
      <c r="OME655" s="370"/>
      <c r="OMF655" s="370"/>
      <c r="OMG655" s="370"/>
      <c r="OMH655" s="370"/>
      <c r="OMI655" s="370"/>
      <c r="OMJ655" s="370"/>
      <c r="OMK655" s="370"/>
      <c r="OML655" s="370"/>
      <c r="OMM655" s="370"/>
      <c r="OMN655" s="370"/>
      <c r="OMO655" s="370"/>
      <c r="OMP655" s="370"/>
      <c r="OMQ655" s="370"/>
      <c r="OMR655" s="370"/>
      <c r="OMS655" s="370"/>
      <c r="OMT655" s="370"/>
      <c r="OMU655" s="370"/>
      <c r="OMV655" s="370"/>
      <c r="OMW655" s="370"/>
      <c r="OMX655" s="370"/>
      <c r="OMY655" s="370"/>
      <c r="OMZ655" s="370"/>
      <c r="ONA655" s="370"/>
      <c r="ONB655" s="370"/>
      <c r="ONC655" s="370"/>
      <c r="OND655" s="370"/>
      <c r="ONE655" s="370"/>
      <c r="ONF655" s="370"/>
      <c r="ONG655" s="370"/>
      <c r="ONH655" s="370"/>
      <c r="ONI655" s="370"/>
      <c r="ONJ655" s="370"/>
      <c r="ONK655" s="370"/>
      <c r="ONL655" s="370"/>
      <c r="ONM655" s="370"/>
      <c r="ONN655" s="370"/>
      <c r="ONO655" s="370"/>
      <c r="ONP655" s="370"/>
      <c r="ONQ655" s="370"/>
      <c r="ONR655" s="370"/>
      <c r="ONS655" s="370"/>
      <c r="ONT655" s="370"/>
      <c r="ONU655" s="370"/>
      <c r="ONV655" s="370"/>
      <c r="ONW655" s="370"/>
      <c r="ONX655" s="370"/>
      <c r="ONY655" s="370"/>
      <c r="ONZ655" s="370"/>
      <c r="OOA655" s="370"/>
      <c r="OOB655" s="370"/>
      <c r="OOC655" s="370"/>
      <c r="OOD655" s="370"/>
      <c r="OOE655" s="370"/>
      <c r="OOF655" s="370"/>
      <c r="OOG655" s="370"/>
      <c r="OOH655" s="370"/>
      <c r="OOI655" s="370"/>
      <c r="OOJ655" s="370"/>
      <c r="OOK655" s="370"/>
      <c r="OOL655" s="370"/>
      <c r="OOM655" s="370"/>
      <c r="OON655" s="370"/>
      <c r="OOO655" s="370"/>
      <c r="OOP655" s="370"/>
      <c r="OOQ655" s="370"/>
      <c r="OOR655" s="370"/>
      <c r="OOS655" s="370"/>
      <c r="OOT655" s="370"/>
      <c r="OOU655" s="370"/>
      <c r="OOV655" s="370"/>
      <c r="OOW655" s="370"/>
      <c r="OOX655" s="370"/>
      <c r="OOY655" s="370"/>
      <c r="OOZ655" s="370"/>
      <c r="OPA655" s="370"/>
      <c r="OPB655" s="370"/>
      <c r="OPC655" s="370"/>
      <c r="OPD655" s="370"/>
      <c r="OPE655" s="370"/>
      <c r="OPF655" s="370"/>
      <c r="OPG655" s="370"/>
      <c r="OPH655" s="370"/>
      <c r="OPI655" s="370"/>
      <c r="OPJ655" s="370"/>
      <c r="OPK655" s="370"/>
      <c r="OPL655" s="370"/>
      <c r="OPM655" s="370"/>
      <c r="OPN655" s="370"/>
      <c r="OPO655" s="370"/>
      <c r="OPP655" s="370"/>
      <c r="OPQ655" s="370"/>
      <c r="OPR655" s="370"/>
      <c r="OPS655" s="370"/>
      <c r="OPT655" s="370"/>
      <c r="OPU655" s="370"/>
      <c r="OPV655" s="370"/>
      <c r="OPW655" s="370"/>
      <c r="OPX655" s="370"/>
      <c r="OPY655" s="370"/>
      <c r="OPZ655" s="370"/>
      <c r="OQA655" s="370"/>
      <c r="OQB655" s="370"/>
      <c r="OQC655" s="370"/>
      <c r="OQD655" s="370"/>
      <c r="OQE655" s="370"/>
      <c r="OQF655" s="370"/>
      <c r="OQG655" s="370"/>
      <c r="OQH655" s="370"/>
      <c r="OQI655" s="370"/>
      <c r="OQJ655" s="370"/>
      <c r="OQK655" s="370"/>
      <c r="OQL655" s="370"/>
      <c r="OQM655" s="370"/>
      <c r="OQN655" s="370"/>
      <c r="OQO655" s="370"/>
      <c r="OQP655" s="370"/>
      <c r="OQQ655" s="370"/>
      <c r="OQR655" s="370"/>
      <c r="OQS655" s="370"/>
      <c r="OQT655" s="370"/>
      <c r="OQU655" s="370"/>
      <c r="OQV655" s="370"/>
      <c r="OQW655" s="370"/>
      <c r="OQX655" s="370"/>
      <c r="OQY655" s="370"/>
      <c r="OQZ655" s="370"/>
      <c r="ORA655" s="370"/>
      <c r="ORB655" s="370"/>
      <c r="ORC655" s="370"/>
      <c r="ORD655" s="370"/>
      <c r="ORE655" s="370"/>
      <c r="ORF655" s="370"/>
      <c r="ORG655" s="370"/>
      <c r="ORH655" s="370"/>
      <c r="ORI655" s="370"/>
      <c r="ORJ655" s="370"/>
      <c r="ORK655" s="370"/>
      <c r="ORL655" s="370"/>
      <c r="ORM655" s="370"/>
      <c r="ORN655" s="370"/>
      <c r="ORO655" s="370"/>
      <c r="ORP655" s="370"/>
      <c r="ORQ655" s="370"/>
      <c r="ORR655" s="370"/>
      <c r="ORS655" s="370"/>
      <c r="ORT655" s="370"/>
      <c r="ORU655" s="370"/>
      <c r="ORV655" s="370"/>
      <c r="ORW655" s="370"/>
      <c r="ORX655" s="370"/>
      <c r="ORY655" s="370"/>
      <c r="ORZ655" s="370"/>
      <c r="OSA655" s="370"/>
      <c r="OSB655" s="370"/>
      <c r="OSC655" s="370"/>
      <c r="OSD655" s="370"/>
      <c r="OSE655" s="370"/>
      <c r="OSF655" s="370"/>
      <c r="OSG655" s="370"/>
      <c r="OSH655" s="370"/>
      <c r="OSI655" s="370"/>
      <c r="OSJ655" s="370"/>
      <c r="OSK655" s="370"/>
      <c r="OSL655" s="370"/>
      <c r="OSM655" s="370"/>
      <c r="OSN655" s="370"/>
      <c r="OSO655" s="370"/>
      <c r="OSP655" s="370"/>
      <c r="OSQ655" s="370"/>
      <c r="OSR655" s="370"/>
      <c r="OSS655" s="370"/>
      <c r="OST655" s="370"/>
      <c r="OSU655" s="370"/>
      <c r="OSV655" s="370"/>
      <c r="OSW655" s="370"/>
      <c r="OSX655" s="370"/>
      <c r="OSY655" s="370"/>
      <c r="OSZ655" s="370"/>
      <c r="OTA655" s="370"/>
      <c r="OTB655" s="370"/>
      <c r="OTC655" s="370"/>
      <c r="OTD655" s="370"/>
      <c r="OTE655" s="370"/>
      <c r="OTF655" s="370"/>
      <c r="OTG655" s="370"/>
      <c r="OTH655" s="370"/>
      <c r="OTI655" s="370"/>
      <c r="OTJ655" s="370"/>
      <c r="OTK655" s="370"/>
      <c r="OTL655" s="370"/>
      <c r="OTM655" s="370"/>
      <c r="OTN655" s="370"/>
      <c r="OTO655" s="370"/>
      <c r="OTP655" s="370"/>
      <c r="OTQ655" s="370"/>
      <c r="OTR655" s="370"/>
      <c r="OTS655" s="370"/>
      <c r="OTT655" s="370"/>
      <c r="OTU655" s="370"/>
      <c r="OTV655" s="370"/>
      <c r="OTW655" s="370"/>
      <c r="OTX655" s="370"/>
      <c r="OTY655" s="370"/>
      <c r="OTZ655" s="370"/>
      <c r="OUA655" s="370"/>
      <c r="OUB655" s="370"/>
      <c r="OUC655" s="370"/>
      <c r="OUD655" s="370"/>
      <c r="OUE655" s="370"/>
      <c r="OUF655" s="370"/>
      <c r="OUG655" s="370"/>
      <c r="OUH655" s="370"/>
      <c r="OUI655" s="370"/>
      <c r="OUJ655" s="370"/>
      <c r="OUK655" s="370"/>
      <c r="OUL655" s="370"/>
      <c r="OUM655" s="370"/>
      <c r="OUN655" s="370"/>
      <c r="OUO655" s="370"/>
      <c r="OUP655" s="370"/>
      <c r="OUQ655" s="370"/>
      <c r="OUR655" s="370"/>
      <c r="OUS655" s="370"/>
      <c r="OUT655" s="370"/>
      <c r="OUU655" s="370"/>
      <c r="OUV655" s="370"/>
      <c r="OUW655" s="370"/>
      <c r="OUX655" s="370"/>
      <c r="OUY655" s="370"/>
      <c r="OUZ655" s="370"/>
      <c r="OVA655" s="370"/>
      <c r="OVB655" s="370"/>
      <c r="OVC655" s="370"/>
      <c r="OVD655" s="370"/>
      <c r="OVE655" s="370"/>
      <c r="OVF655" s="370"/>
      <c r="OVG655" s="370"/>
      <c r="OVH655" s="370"/>
      <c r="OVI655" s="370"/>
      <c r="OVJ655" s="370"/>
      <c r="OVK655" s="370"/>
      <c r="OVL655" s="370"/>
      <c r="OVM655" s="370"/>
      <c r="OVN655" s="370"/>
      <c r="OVO655" s="370"/>
      <c r="OVP655" s="370"/>
      <c r="OVQ655" s="370"/>
      <c r="OVR655" s="370"/>
      <c r="OVS655" s="370"/>
      <c r="OVT655" s="370"/>
      <c r="OVU655" s="370"/>
      <c r="OVV655" s="370"/>
      <c r="OVW655" s="370"/>
      <c r="OVX655" s="370"/>
      <c r="OVY655" s="370"/>
      <c r="OVZ655" s="370"/>
      <c r="OWA655" s="370"/>
      <c r="OWB655" s="370"/>
      <c r="OWC655" s="370"/>
      <c r="OWD655" s="370"/>
      <c r="OWE655" s="370"/>
      <c r="OWF655" s="370"/>
      <c r="OWG655" s="370"/>
      <c r="OWH655" s="370"/>
      <c r="OWI655" s="370"/>
      <c r="OWJ655" s="370"/>
      <c r="OWK655" s="370"/>
      <c r="OWL655" s="370"/>
      <c r="OWM655" s="370"/>
      <c r="OWN655" s="370"/>
      <c r="OWO655" s="370"/>
      <c r="OWP655" s="370"/>
      <c r="OWQ655" s="370"/>
      <c r="OWR655" s="370"/>
      <c r="OWS655" s="370"/>
      <c r="OWT655" s="370"/>
      <c r="OWU655" s="370"/>
      <c r="OWV655" s="370"/>
      <c r="OWW655" s="370"/>
      <c r="OWX655" s="370"/>
      <c r="OWY655" s="370"/>
      <c r="OWZ655" s="370"/>
      <c r="OXA655" s="370"/>
      <c r="OXB655" s="370"/>
      <c r="OXC655" s="370"/>
      <c r="OXD655" s="370"/>
      <c r="OXE655" s="370"/>
      <c r="OXF655" s="370"/>
      <c r="OXG655" s="370"/>
      <c r="OXH655" s="370"/>
      <c r="OXI655" s="370"/>
      <c r="OXJ655" s="370"/>
      <c r="OXK655" s="370"/>
      <c r="OXL655" s="370"/>
      <c r="OXM655" s="370"/>
      <c r="OXN655" s="370"/>
      <c r="OXO655" s="370"/>
      <c r="OXP655" s="370"/>
      <c r="OXQ655" s="370"/>
      <c r="OXR655" s="370"/>
      <c r="OXS655" s="370"/>
      <c r="OXT655" s="370"/>
      <c r="OXU655" s="370"/>
      <c r="OXV655" s="370"/>
      <c r="OXW655" s="370"/>
      <c r="OXX655" s="370"/>
      <c r="OXY655" s="370"/>
      <c r="OXZ655" s="370"/>
      <c r="OYA655" s="370"/>
      <c r="OYB655" s="370"/>
      <c r="OYC655" s="370"/>
      <c r="OYD655" s="370"/>
      <c r="OYE655" s="370"/>
      <c r="OYF655" s="370"/>
      <c r="OYG655" s="370"/>
      <c r="OYH655" s="370"/>
      <c r="OYI655" s="370"/>
      <c r="OYJ655" s="370"/>
      <c r="OYK655" s="370"/>
      <c r="OYL655" s="370"/>
      <c r="OYM655" s="370"/>
      <c r="OYN655" s="370"/>
      <c r="OYO655" s="370"/>
      <c r="OYP655" s="370"/>
      <c r="OYQ655" s="370"/>
      <c r="OYR655" s="370"/>
      <c r="OYS655" s="370"/>
      <c r="OYT655" s="370"/>
      <c r="OYU655" s="370"/>
      <c r="OYV655" s="370"/>
      <c r="OYW655" s="370"/>
      <c r="OYX655" s="370"/>
      <c r="OYY655" s="370"/>
      <c r="OYZ655" s="370"/>
      <c r="OZA655" s="370"/>
      <c r="OZB655" s="370"/>
      <c r="OZC655" s="370"/>
      <c r="OZD655" s="370"/>
      <c r="OZE655" s="370"/>
      <c r="OZF655" s="370"/>
      <c r="OZG655" s="370"/>
      <c r="OZH655" s="370"/>
      <c r="OZI655" s="370"/>
      <c r="OZJ655" s="370"/>
      <c r="OZK655" s="370"/>
      <c r="OZL655" s="370"/>
      <c r="OZM655" s="370"/>
      <c r="OZN655" s="370"/>
      <c r="OZO655" s="370"/>
      <c r="OZP655" s="370"/>
      <c r="OZQ655" s="370"/>
      <c r="OZR655" s="370"/>
      <c r="OZS655" s="370"/>
      <c r="OZT655" s="370"/>
      <c r="OZU655" s="370"/>
      <c r="OZV655" s="370"/>
      <c r="OZW655" s="370"/>
      <c r="OZX655" s="370"/>
      <c r="OZY655" s="370"/>
      <c r="OZZ655" s="370"/>
      <c r="PAA655" s="370"/>
      <c r="PAB655" s="370"/>
      <c r="PAC655" s="370"/>
      <c r="PAD655" s="370"/>
      <c r="PAE655" s="370"/>
      <c r="PAF655" s="370"/>
      <c r="PAG655" s="370"/>
      <c r="PAH655" s="370"/>
      <c r="PAI655" s="370"/>
      <c r="PAJ655" s="370"/>
      <c r="PAK655" s="370"/>
      <c r="PAL655" s="370"/>
      <c r="PAM655" s="370"/>
      <c r="PAN655" s="370"/>
      <c r="PAO655" s="370"/>
      <c r="PAP655" s="370"/>
      <c r="PAQ655" s="370"/>
      <c r="PAR655" s="370"/>
      <c r="PAS655" s="370"/>
      <c r="PAT655" s="370"/>
      <c r="PAU655" s="370"/>
      <c r="PAV655" s="370"/>
      <c r="PAW655" s="370"/>
      <c r="PAX655" s="370"/>
      <c r="PAY655" s="370"/>
      <c r="PAZ655" s="370"/>
      <c r="PBA655" s="370"/>
      <c r="PBB655" s="370"/>
      <c r="PBC655" s="370"/>
      <c r="PBD655" s="370"/>
      <c r="PBE655" s="370"/>
      <c r="PBF655" s="370"/>
      <c r="PBG655" s="370"/>
      <c r="PBH655" s="370"/>
      <c r="PBI655" s="370"/>
      <c r="PBJ655" s="370"/>
      <c r="PBK655" s="370"/>
      <c r="PBL655" s="370"/>
      <c r="PBM655" s="370"/>
      <c r="PBN655" s="370"/>
      <c r="PBO655" s="370"/>
      <c r="PBP655" s="370"/>
      <c r="PBQ655" s="370"/>
      <c r="PBR655" s="370"/>
      <c r="PBS655" s="370"/>
      <c r="PBT655" s="370"/>
      <c r="PBU655" s="370"/>
      <c r="PBV655" s="370"/>
      <c r="PBW655" s="370"/>
      <c r="PBX655" s="370"/>
      <c r="PBY655" s="370"/>
      <c r="PBZ655" s="370"/>
      <c r="PCA655" s="370"/>
      <c r="PCB655" s="370"/>
      <c r="PCC655" s="370"/>
      <c r="PCD655" s="370"/>
      <c r="PCE655" s="370"/>
      <c r="PCF655" s="370"/>
      <c r="PCG655" s="370"/>
      <c r="PCH655" s="370"/>
      <c r="PCI655" s="370"/>
      <c r="PCJ655" s="370"/>
      <c r="PCK655" s="370"/>
      <c r="PCL655" s="370"/>
      <c r="PCM655" s="370"/>
      <c r="PCN655" s="370"/>
      <c r="PCO655" s="370"/>
      <c r="PCP655" s="370"/>
      <c r="PCQ655" s="370"/>
      <c r="PCR655" s="370"/>
      <c r="PCS655" s="370"/>
      <c r="PCT655" s="370"/>
      <c r="PCU655" s="370"/>
      <c r="PCV655" s="370"/>
      <c r="PCW655" s="370"/>
      <c r="PCX655" s="370"/>
      <c r="PCY655" s="370"/>
      <c r="PCZ655" s="370"/>
      <c r="PDA655" s="370"/>
      <c r="PDB655" s="370"/>
      <c r="PDC655" s="370"/>
      <c r="PDD655" s="370"/>
      <c r="PDE655" s="370"/>
      <c r="PDF655" s="370"/>
      <c r="PDG655" s="370"/>
      <c r="PDH655" s="370"/>
      <c r="PDI655" s="370"/>
      <c r="PDJ655" s="370"/>
      <c r="PDK655" s="370"/>
      <c r="PDL655" s="370"/>
      <c r="PDM655" s="370"/>
      <c r="PDN655" s="370"/>
      <c r="PDO655" s="370"/>
      <c r="PDP655" s="370"/>
      <c r="PDQ655" s="370"/>
      <c r="PDR655" s="370"/>
      <c r="PDS655" s="370"/>
      <c r="PDT655" s="370"/>
      <c r="PDU655" s="370"/>
      <c r="PDV655" s="370"/>
      <c r="PDW655" s="370"/>
      <c r="PDX655" s="370"/>
      <c r="PDY655" s="370"/>
      <c r="PDZ655" s="370"/>
      <c r="PEA655" s="370"/>
      <c r="PEB655" s="370"/>
      <c r="PEC655" s="370"/>
      <c r="PED655" s="370"/>
      <c r="PEE655" s="370"/>
      <c r="PEF655" s="370"/>
      <c r="PEG655" s="370"/>
      <c r="PEH655" s="370"/>
      <c r="PEI655" s="370"/>
      <c r="PEJ655" s="370"/>
      <c r="PEK655" s="370"/>
      <c r="PEL655" s="370"/>
      <c r="PEM655" s="370"/>
      <c r="PEN655" s="370"/>
      <c r="PEO655" s="370"/>
      <c r="PEP655" s="370"/>
      <c r="PEQ655" s="370"/>
      <c r="PER655" s="370"/>
      <c r="PES655" s="370"/>
      <c r="PET655" s="370"/>
      <c r="PEU655" s="370"/>
      <c r="PEV655" s="370"/>
      <c r="PEW655" s="370"/>
      <c r="PEX655" s="370"/>
      <c r="PEY655" s="370"/>
      <c r="PEZ655" s="370"/>
      <c r="PFA655" s="370"/>
      <c r="PFB655" s="370"/>
      <c r="PFC655" s="370"/>
      <c r="PFD655" s="370"/>
      <c r="PFE655" s="370"/>
      <c r="PFF655" s="370"/>
      <c r="PFG655" s="370"/>
      <c r="PFH655" s="370"/>
      <c r="PFI655" s="370"/>
      <c r="PFJ655" s="370"/>
      <c r="PFK655" s="370"/>
      <c r="PFL655" s="370"/>
      <c r="PFM655" s="370"/>
      <c r="PFN655" s="370"/>
      <c r="PFO655" s="370"/>
      <c r="PFP655" s="370"/>
      <c r="PFQ655" s="370"/>
      <c r="PFR655" s="370"/>
      <c r="PFS655" s="370"/>
      <c r="PFT655" s="370"/>
      <c r="PFU655" s="370"/>
      <c r="PFV655" s="370"/>
      <c r="PFW655" s="370"/>
      <c r="PFX655" s="370"/>
      <c r="PFY655" s="370"/>
      <c r="PFZ655" s="370"/>
      <c r="PGA655" s="370"/>
      <c r="PGB655" s="370"/>
      <c r="PGC655" s="370"/>
      <c r="PGD655" s="370"/>
      <c r="PGE655" s="370"/>
      <c r="PGF655" s="370"/>
      <c r="PGG655" s="370"/>
      <c r="PGH655" s="370"/>
      <c r="PGI655" s="370"/>
      <c r="PGJ655" s="370"/>
      <c r="PGK655" s="370"/>
      <c r="PGL655" s="370"/>
      <c r="PGM655" s="370"/>
      <c r="PGN655" s="370"/>
      <c r="PGO655" s="370"/>
      <c r="PGP655" s="370"/>
      <c r="PGQ655" s="370"/>
      <c r="PGR655" s="370"/>
      <c r="PGS655" s="370"/>
      <c r="PGT655" s="370"/>
      <c r="PGU655" s="370"/>
      <c r="PGV655" s="370"/>
      <c r="PGW655" s="370"/>
      <c r="PGX655" s="370"/>
      <c r="PGY655" s="370"/>
      <c r="PGZ655" s="370"/>
      <c r="PHA655" s="370"/>
      <c r="PHB655" s="370"/>
      <c r="PHC655" s="370"/>
      <c r="PHD655" s="370"/>
      <c r="PHE655" s="370"/>
      <c r="PHF655" s="370"/>
      <c r="PHG655" s="370"/>
      <c r="PHH655" s="370"/>
      <c r="PHI655" s="370"/>
      <c r="PHJ655" s="370"/>
      <c r="PHK655" s="370"/>
      <c r="PHL655" s="370"/>
      <c r="PHM655" s="370"/>
      <c r="PHN655" s="370"/>
      <c r="PHO655" s="370"/>
      <c r="PHP655" s="370"/>
      <c r="PHQ655" s="370"/>
      <c r="PHR655" s="370"/>
      <c r="PHS655" s="370"/>
      <c r="PHT655" s="370"/>
      <c r="PHU655" s="370"/>
      <c r="PHV655" s="370"/>
      <c r="PHW655" s="370"/>
      <c r="PHX655" s="370"/>
      <c r="PHY655" s="370"/>
      <c r="PHZ655" s="370"/>
      <c r="PIA655" s="370"/>
      <c r="PIB655" s="370"/>
      <c r="PIC655" s="370"/>
      <c r="PID655" s="370"/>
      <c r="PIE655" s="370"/>
      <c r="PIF655" s="370"/>
      <c r="PIG655" s="370"/>
      <c r="PIH655" s="370"/>
      <c r="PII655" s="370"/>
      <c r="PIJ655" s="370"/>
      <c r="PIK655" s="370"/>
      <c r="PIL655" s="370"/>
      <c r="PIM655" s="370"/>
      <c r="PIN655" s="370"/>
      <c r="PIO655" s="370"/>
      <c r="PIP655" s="370"/>
      <c r="PIQ655" s="370"/>
      <c r="PIR655" s="370"/>
      <c r="PIS655" s="370"/>
      <c r="PIT655" s="370"/>
      <c r="PIU655" s="370"/>
      <c r="PIV655" s="370"/>
      <c r="PIW655" s="370"/>
      <c r="PIX655" s="370"/>
      <c r="PIY655" s="370"/>
      <c r="PIZ655" s="370"/>
      <c r="PJA655" s="370"/>
      <c r="PJB655" s="370"/>
      <c r="PJC655" s="370"/>
      <c r="PJD655" s="370"/>
      <c r="PJE655" s="370"/>
      <c r="PJF655" s="370"/>
      <c r="PJG655" s="370"/>
      <c r="PJH655" s="370"/>
      <c r="PJI655" s="370"/>
      <c r="PJJ655" s="370"/>
      <c r="PJK655" s="370"/>
      <c r="PJL655" s="370"/>
      <c r="PJM655" s="370"/>
      <c r="PJN655" s="370"/>
      <c r="PJO655" s="370"/>
      <c r="PJP655" s="370"/>
      <c r="PJQ655" s="370"/>
      <c r="PJR655" s="370"/>
      <c r="PJS655" s="370"/>
      <c r="PJT655" s="370"/>
      <c r="PJU655" s="370"/>
      <c r="PJV655" s="370"/>
      <c r="PJW655" s="370"/>
      <c r="PJX655" s="370"/>
      <c r="PJY655" s="370"/>
      <c r="PJZ655" s="370"/>
      <c r="PKA655" s="370"/>
      <c r="PKB655" s="370"/>
      <c r="PKC655" s="370"/>
      <c r="PKD655" s="370"/>
      <c r="PKE655" s="370"/>
      <c r="PKF655" s="370"/>
      <c r="PKG655" s="370"/>
      <c r="PKH655" s="370"/>
      <c r="PKI655" s="370"/>
      <c r="PKJ655" s="370"/>
      <c r="PKK655" s="370"/>
      <c r="PKL655" s="370"/>
      <c r="PKM655" s="370"/>
      <c r="PKN655" s="370"/>
      <c r="PKO655" s="370"/>
      <c r="PKP655" s="370"/>
      <c r="PKQ655" s="370"/>
      <c r="PKR655" s="370"/>
      <c r="PKS655" s="370"/>
      <c r="PKT655" s="370"/>
      <c r="PKU655" s="370"/>
      <c r="PKV655" s="370"/>
      <c r="PKW655" s="370"/>
      <c r="PKX655" s="370"/>
      <c r="PKY655" s="370"/>
      <c r="PKZ655" s="370"/>
      <c r="PLA655" s="370"/>
      <c r="PLB655" s="370"/>
      <c r="PLC655" s="370"/>
      <c r="PLD655" s="370"/>
      <c r="PLE655" s="370"/>
      <c r="PLF655" s="370"/>
      <c r="PLG655" s="370"/>
      <c r="PLH655" s="370"/>
      <c r="PLI655" s="370"/>
      <c r="PLJ655" s="370"/>
      <c r="PLK655" s="370"/>
      <c r="PLL655" s="370"/>
      <c r="PLM655" s="370"/>
      <c r="PLN655" s="370"/>
      <c r="PLO655" s="370"/>
      <c r="PLP655" s="370"/>
      <c r="PLQ655" s="370"/>
      <c r="PLR655" s="370"/>
      <c r="PLS655" s="370"/>
      <c r="PLT655" s="370"/>
      <c r="PLU655" s="370"/>
      <c r="PLV655" s="370"/>
      <c r="PLW655" s="370"/>
      <c r="PLX655" s="370"/>
      <c r="PLY655" s="370"/>
      <c r="PLZ655" s="370"/>
      <c r="PMA655" s="370"/>
      <c r="PMB655" s="370"/>
      <c r="PMC655" s="370"/>
      <c r="PMD655" s="370"/>
      <c r="PME655" s="370"/>
      <c r="PMF655" s="370"/>
      <c r="PMG655" s="370"/>
      <c r="PMH655" s="370"/>
      <c r="PMI655" s="370"/>
      <c r="PMJ655" s="370"/>
      <c r="PMK655" s="370"/>
      <c r="PML655" s="370"/>
      <c r="PMM655" s="370"/>
      <c r="PMN655" s="370"/>
      <c r="PMO655" s="370"/>
      <c r="PMP655" s="370"/>
      <c r="PMQ655" s="370"/>
      <c r="PMR655" s="370"/>
      <c r="PMS655" s="370"/>
      <c r="PMT655" s="370"/>
      <c r="PMU655" s="370"/>
      <c r="PMV655" s="370"/>
      <c r="PMW655" s="370"/>
      <c r="PMX655" s="370"/>
      <c r="PMY655" s="370"/>
      <c r="PMZ655" s="370"/>
      <c r="PNA655" s="370"/>
      <c r="PNB655" s="370"/>
      <c r="PNC655" s="370"/>
      <c r="PND655" s="370"/>
      <c r="PNE655" s="370"/>
      <c r="PNF655" s="370"/>
      <c r="PNG655" s="370"/>
      <c r="PNH655" s="370"/>
      <c r="PNI655" s="370"/>
      <c r="PNJ655" s="370"/>
      <c r="PNK655" s="370"/>
      <c r="PNL655" s="370"/>
      <c r="PNM655" s="370"/>
      <c r="PNN655" s="370"/>
      <c r="PNO655" s="370"/>
      <c r="PNP655" s="370"/>
      <c r="PNQ655" s="370"/>
      <c r="PNR655" s="370"/>
      <c r="PNS655" s="370"/>
      <c r="PNT655" s="370"/>
      <c r="PNU655" s="370"/>
      <c r="PNV655" s="370"/>
      <c r="PNW655" s="370"/>
      <c r="PNX655" s="370"/>
      <c r="PNY655" s="370"/>
      <c r="PNZ655" s="370"/>
      <c r="POA655" s="370"/>
      <c r="POB655" s="370"/>
      <c r="POC655" s="370"/>
      <c r="POD655" s="370"/>
      <c r="POE655" s="370"/>
      <c r="POF655" s="370"/>
      <c r="POG655" s="370"/>
      <c r="POH655" s="370"/>
      <c r="POI655" s="370"/>
      <c r="POJ655" s="370"/>
      <c r="POK655" s="370"/>
      <c r="POL655" s="370"/>
      <c r="POM655" s="370"/>
      <c r="PON655" s="370"/>
      <c r="POO655" s="370"/>
      <c r="POP655" s="370"/>
      <c r="POQ655" s="370"/>
      <c r="POR655" s="370"/>
      <c r="POS655" s="370"/>
      <c r="POT655" s="370"/>
      <c r="POU655" s="370"/>
      <c r="POV655" s="370"/>
      <c r="POW655" s="370"/>
      <c r="POX655" s="370"/>
      <c r="POY655" s="370"/>
      <c r="POZ655" s="370"/>
      <c r="PPA655" s="370"/>
      <c r="PPB655" s="370"/>
      <c r="PPC655" s="370"/>
      <c r="PPD655" s="370"/>
      <c r="PPE655" s="370"/>
      <c r="PPF655" s="370"/>
      <c r="PPG655" s="370"/>
      <c r="PPH655" s="370"/>
      <c r="PPI655" s="370"/>
      <c r="PPJ655" s="370"/>
      <c r="PPK655" s="370"/>
      <c r="PPL655" s="370"/>
      <c r="PPM655" s="370"/>
      <c r="PPN655" s="370"/>
      <c r="PPO655" s="370"/>
      <c r="PPP655" s="370"/>
      <c r="PPQ655" s="370"/>
      <c r="PPR655" s="370"/>
      <c r="PPS655" s="370"/>
      <c r="PPT655" s="370"/>
      <c r="PPU655" s="370"/>
      <c r="PPV655" s="370"/>
      <c r="PPW655" s="370"/>
      <c r="PPX655" s="370"/>
      <c r="PPY655" s="370"/>
      <c r="PPZ655" s="370"/>
      <c r="PQA655" s="370"/>
      <c r="PQB655" s="370"/>
      <c r="PQC655" s="370"/>
      <c r="PQD655" s="370"/>
      <c r="PQE655" s="370"/>
      <c r="PQF655" s="370"/>
      <c r="PQG655" s="370"/>
      <c r="PQH655" s="370"/>
      <c r="PQI655" s="370"/>
      <c r="PQJ655" s="370"/>
      <c r="PQK655" s="370"/>
      <c r="PQL655" s="370"/>
      <c r="PQM655" s="370"/>
      <c r="PQN655" s="370"/>
      <c r="PQO655" s="370"/>
      <c r="PQP655" s="370"/>
      <c r="PQQ655" s="370"/>
      <c r="PQR655" s="370"/>
      <c r="PQS655" s="370"/>
      <c r="PQT655" s="370"/>
      <c r="PQU655" s="370"/>
      <c r="PQV655" s="370"/>
      <c r="PQW655" s="370"/>
      <c r="PQX655" s="370"/>
      <c r="PQY655" s="370"/>
      <c r="PQZ655" s="370"/>
      <c r="PRA655" s="370"/>
      <c r="PRB655" s="370"/>
      <c r="PRC655" s="370"/>
      <c r="PRD655" s="370"/>
      <c r="PRE655" s="370"/>
      <c r="PRF655" s="370"/>
      <c r="PRG655" s="370"/>
      <c r="PRH655" s="370"/>
      <c r="PRI655" s="370"/>
      <c r="PRJ655" s="370"/>
      <c r="PRK655" s="370"/>
      <c r="PRL655" s="370"/>
      <c r="PRM655" s="370"/>
      <c r="PRN655" s="370"/>
      <c r="PRO655" s="370"/>
      <c r="PRP655" s="370"/>
      <c r="PRQ655" s="370"/>
      <c r="PRR655" s="370"/>
      <c r="PRS655" s="370"/>
      <c r="PRT655" s="370"/>
      <c r="PRU655" s="370"/>
      <c r="PRV655" s="370"/>
      <c r="PRW655" s="370"/>
      <c r="PRX655" s="370"/>
      <c r="PRY655" s="370"/>
      <c r="PRZ655" s="370"/>
      <c r="PSA655" s="370"/>
      <c r="PSB655" s="370"/>
      <c r="PSC655" s="370"/>
      <c r="PSD655" s="370"/>
      <c r="PSE655" s="370"/>
      <c r="PSF655" s="370"/>
      <c r="PSG655" s="370"/>
      <c r="PSH655" s="370"/>
      <c r="PSI655" s="370"/>
      <c r="PSJ655" s="370"/>
      <c r="PSK655" s="370"/>
      <c r="PSL655" s="370"/>
      <c r="PSM655" s="370"/>
      <c r="PSN655" s="370"/>
      <c r="PSO655" s="370"/>
      <c r="PSP655" s="370"/>
      <c r="PSQ655" s="370"/>
      <c r="PSR655" s="370"/>
      <c r="PSS655" s="370"/>
      <c r="PST655" s="370"/>
      <c r="PSU655" s="370"/>
      <c r="PSV655" s="370"/>
      <c r="PSW655" s="370"/>
      <c r="PSX655" s="370"/>
      <c r="PSY655" s="370"/>
      <c r="PSZ655" s="370"/>
      <c r="PTA655" s="370"/>
      <c r="PTB655" s="370"/>
      <c r="PTC655" s="370"/>
      <c r="PTD655" s="370"/>
      <c r="PTE655" s="370"/>
      <c r="PTF655" s="370"/>
      <c r="PTG655" s="370"/>
      <c r="PTH655" s="370"/>
      <c r="PTI655" s="370"/>
      <c r="PTJ655" s="370"/>
      <c r="PTK655" s="370"/>
      <c r="PTL655" s="370"/>
      <c r="PTM655" s="370"/>
      <c r="PTN655" s="370"/>
      <c r="PTO655" s="370"/>
      <c r="PTP655" s="370"/>
      <c r="PTQ655" s="370"/>
      <c r="PTR655" s="370"/>
      <c r="PTS655" s="370"/>
      <c r="PTT655" s="370"/>
      <c r="PTU655" s="370"/>
      <c r="PTV655" s="370"/>
      <c r="PTW655" s="370"/>
      <c r="PTX655" s="370"/>
      <c r="PTY655" s="370"/>
      <c r="PTZ655" s="370"/>
      <c r="PUA655" s="370"/>
      <c r="PUB655" s="370"/>
      <c r="PUC655" s="370"/>
      <c r="PUD655" s="370"/>
      <c r="PUE655" s="370"/>
      <c r="PUF655" s="370"/>
      <c r="PUG655" s="370"/>
      <c r="PUH655" s="370"/>
      <c r="PUI655" s="370"/>
      <c r="PUJ655" s="370"/>
      <c r="PUK655" s="370"/>
      <c r="PUL655" s="370"/>
      <c r="PUM655" s="370"/>
      <c r="PUN655" s="370"/>
      <c r="PUO655" s="370"/>
      <c r="PUP655" s="370"/>
      <c r="PUQ655" s="370"/>
      <c r="PUR655" s="370"/>
      <c r="PUS655" s="370"/>
      <c r="PUT655" s="370"/>
      <c r="PUU655" s="370"/>
      <c r="PUV655" s="370"/>
      <c r="PUW655" s="370"/>
      <c r="PUX655" s="370"/>
      <c r="PUY655" s="370"/>
      <c r="PUZ655" s="370"/>
      <c r="PVA655" s="370"/>
      <c r="PVB655" s="370"/>
      <c r="PVC655" s="370"/>
      <c r="PVD655" s="370"/>
      <c r="PVE655" s="370"/>
      <c r="PVF655" s="370"/>
      <c r="PVG655" s="370"/>
      <c r="PVH655" s="370"/>
      <c r="PVI655" s="370"/>
      <c r="PVJ655" s="370"/>
      <c r="PVK655" s="370"/>
      <c r="PVL655" s="370"/>
      <c r="PVM655" s="370"/>
      <c r="PVN655" s="370"/>
      <c r="PVO655" s="370"/>
      <c r="PVP655" s="370"/>
      <c r="PVQ655" s="370"/>
      <c r="PVR655" s="370"/>
      <c r="PVS655" s="370"/>
      <c r="PVT655" s="370"/>
      <c r="PVU655" s="370"/>
      <c r="PVV655" s="370"/>
      <c r="PVW655" s="370"/>
      <c r="PVX655" s="370"/>
      <c r="PVY655" s="370"/>
      <c r="PVZ655" s="370"/>
      <c r="PWA655" s="370"/>
      <c r="PWB655" s="370"/>
      <c r="PWC655" s="370"/>
      <c r="PWD655" s="370"/>
      <c r="PWE655" s="370"/>
      <c r="PWF655" s="370"/>
      <c r="PWG655" s="370"/>
      <c r="PWH655" s="370"/>
      <c r="PWI655" s="370"/>
      <c r="PWJ655" s="370"/>
      <c r="PWK655" s="370"/>
      <c r="PWL655" s="370"/>
      <c r="PWM655" s="370"/>
      <c r="PWN655" s="370"/>
      <c r="PWO655" s="370"/>
      <c r="PWP655" s="370"/>
      <c r="PWQ655" s="370"/>
      <c r="PWR655" s="370"/>
      <c r="PWS655" s="370"/>
      <c r="PWT655" s="370"/>
      <c r="PWU655" s="370"/>
      <c r="PWV655" s="370"/>
      <c r="PWW655" s="370"/>
      <c r="PWX655" s="370"/>
      <c r="PWY655" s="370"/>
      <c r="PWZ655" s="370"/>
      <c r="PXA655" s="370"/>
      <c r="PXB655" s="370"/>
      <c r="PXC655" s="370"/>
      <c r="PXD655" s="370"/>
      <c r="PXE655" s="370"/>
      <c r="PXF655" s="370"/>
      <c r="PXG655" s="370"/>
      <c r="PXH655" s="370"/>
      <c r="PXI655" s="370"/>
      <c r="PXJ655" s="370"/>
      <c r="PXK655" s="370"/>
      <c r="PXL655" s="370"/>
      <c r="PXM655" s="370"/>
      <c r="PXN655" s="370"/>
      <c r="PXO655" s="370"/>
      <c r="PXP655" s="370"/>
      <c r="PXQ655" s="370"/>
      <c r="PXR655" s="370"/>
      <c r="PXS655" s="370"/>
      <c r="PXT655" s="370"/>
      <c r="PXU655" s="370"/>
      <c r="PXV655" s="370"/>
      <c r="PXW655" s="370"/>
      <c r="PXX655" s="370"/>
      <c r="PXY655" s="370"/>
      <c r="PXZ655" s="370"/>
      <c r="PYA655" s="370"/>
      <c r="PYB655" s="370"/>
      <c r="PYC655" s="370"/>
      <c r="PYD655" s="370"/>
      <c r="PYE655" s="370"/>
      <c r="PYF655" s="370"/>
      <c r="PYG655" s="370"/>
      <c r="PYH655" s="370"/>
      <c r="PYI655" s="370"/>
      <c r="PYJ655" s="370"/>
      <c r="PYK655" s="370"/>
      <c r="PYL655" s="370"/>
      <c r="PYM655" s="370"/>
      <c r="PYN655" s="370"/>
      <c r="PYO655" s="370"/>
      <c r="PYP655" s="370"/>
      <c r="PYQ655" s="370"/>
      <c r="PYR655" s="370"/>
      <c r="PYS655" s="370"/>
      <c r="PYT655" s="370"/>
      <c r="PYU655" s="370"/>
      <c r="PYV655" s="370"/>
      <c r="PYW655" s="370"/>
      <c r="PYX655" s="370"/>
      <c r="PYY655" s="370"/>
      <c r="PYZ655" s="370"/>
      <c r="PZA655" s="370"/>
      <c r="PZB655" s="370"/>
      <c r="PZC655" s="370"/>
      <c r="PZD655" s="370"/>
      <c r="PZE655" s="370"/>
      <c r="PZF655" s="370"/>
      <c r="PZG655" s="370"/>
      <c r="PZH655" s="370"/>
      <c r="PZI655" s="370"/>
      <c r="PZJ655" s="370"/>
      <c r="PZK655" s="370"/>
      <c r="PZL655" s="370"/>
      <c r="PZM655" s="370"/>
      <c r="PZN655" s="370"/>
      <c r="PZO655" s="370"/>
      <c r="PZP655" s="370"/>
      <c r="PZQ655" s="370"/>
      <c r="PZR655" s="370"/>
      <c r="PZS655" s="370"/>
      <c r="PZT655" s="370"/>
      <c r="PZU655" s="370"/>
      <c r="PZV655" s="370"/>
      <c r="PZW655" s="370"/>
      <c r="PZX655" s="370"/>
      <c r="PZY655" s="370"/>
      <c r="PZZ655" s="370"/>
      <c r="QAA655" s="370"/>
      <c r="QAB655" s="370"/>
      <c r="QAC655" s="370"/>
      <c r="QAD655" s="370"/>
      <c r="QAE655" s="370"/>
      <c r="QAF655" s="370"/>
      <c r="QAG655" s="370"/>
      <c r="QAH655" s="370"/>
      <c r="QAI655" s="370"/>
      <c r="QAJ655" s="370"/>
      <c r="QAK655" s="370"/>
      <c r="QAL655" s="370"/>
      <c r="QAM655" s="370"/>
      <c r="QAN655" s="370"/>
      <c r="QAO655" s="370"/>
      <c r="QAP655" s="370"/>
      <c r="QAQ655" s="370"/>
      <c r="QAR655" s="370"/>
      <c r="QAS655" s="370"/>
      <c r="QAT655" s="370"/>
      <c r="QAU655" s="370"/>
      <c r="QAV655" s="370"/>
      <c r="QAW655" s="370"/>
      <c r="QAX655" s="370"/>
      <c r="QAY655" s="370"/>
      <c r="QAZ655" s="370"/>
      <c r="QBA655" s="370"/>
      <c r="QBB655" s="370"/>
      <c r="QBC655" s="370"/>
      <c r="QBD655" s="370"/>
      <c r="QBE655" s="370"/>
      <c r="QBF655" s="370"/>
      <c r="QBG655" s="370"/>
      <c r="QBH655" s="370"/>
      <c r="QBI655" s="370"/>
      <c r="QBJ655" s="370"/>
      <c r="QBK655" s="370"/>
      <c r="QBL655" s="370"/>
      <c r="QBM655" s="370"/>
      <c r="QBN655" s="370"/>
      <c r="QBO655" s="370"/>
      <c r="QBP655" s="370"/>
      <c r="QBQ655" s="370"/>
      <c r="QBR655" s="370"/>
      <c r="QBS655" s="370"/>
      <c r="QBT655" s="370"/>
      <c r="QBU655" s="370"/>
      <c r="QBV655" s="370"/>
      <c r="QBW655" s="370"/>
      <c r="QBX655" s="370"/>
      <c r="QBY655" s="370"/>
      <c r="QBZ655" s="370"/>
      <c r="QCA655" s="370"/>
      <c r="QCB655" s="370"/>
      <c r="QCC655" s="370"/>
      <c r="QCD655" s="370"/>
      <c r="QCE655" s="370"/>
      <c r="QCF655" s="370"/>
      <c r="QCG655" s="370"/>
      <c r="QCH655" s="370"/>
      <c r="QCI655" s="370"/>
      <c r="QCJ655" s="370"/>
      <c r="QCK655" s="370"/>
      <c r="QCL655" s="370"/>
      <c r="QCM655" s="370"/>
      <c r="QCN655" s="370"/>
      <c r="QCO655" s="370"/>
      <c r="QCP655" s="370"/>
      <c r="QCQ655" s="370"/>
      <c r="QCR655" s="370"/>
      <c r="QCS655" s="370"/>
      <c r="QCT655" s="370"/>
      <c r="QCU655" s="370"/>
      <c r="QCV655" s="370"/>
      <c r="QCW655" s="370"/>
      <c r="QCX655" s="370"/>
      <c r="QCY655" s="370"/>
      <c r="QCZ655" s="370"/>
      <c r="QDA655" s="370"/>
      <c r="QDB655" s="370"/>
      <c r="QDC655" s="370"/>
      <c r="QDD655" s="370"/>
      <c r="QDE655" s="370"/>
      <c r="QDF655" s="370"/>
      <c r="QDG655" s="370"/>
      <c r="QDH655" s="370"/>
      <c r="QDI655" s="370"/>
      <c r="QDJ655" s="370"/>
      <c r="QDK655" s="370"/>
      <c r="QDL655" s="370"/>
      <c r="QDM655" s="370"/>
      <c r="QDN655" s="370"/>
      <c r="QDO655" s="370"/>
      <c r="QDP655" s="370"/>
      <c r="QDQ655" s="370"/>
      <c r="QDR655" s="370"/>
      <c r="QDS655" s="370"/>
      <c r="QDT655" s="370"/>
      <c r="QDU655" s="370"/>
      <c r="QDV655" s="370"/>
      <c r="QDW655" s="370"/>
      <c r="QDX655" s="370"/>
      <c r="QDY655" s="370"/>
      <c r="QDZ655" s="370"/>
      <c r="QEA655" s="370"/>
      <c r="QEB655" s="370"/>
      <c r="QEC655" s="370"/>
      <c r="QED655" s="370"/>
      <c r="QEE655" s="370"/>
      <c r="QEF655" s="370"/>
      <c r="QEG655" s="370"/>
      <c r="QEH655" s="370"/>
      <c r="QEI655" s="370"/>
      <c r="QEJ655" s="370"/>
      <c r="QEK655" s="370"/>
      <c r="QEL655" s="370"/>
      <c r="QEM655" s="370"/>
      <c r="QEN655" s="370"/>
      <c r="QEO655" s="370"/>
      <c r="QEP655" s="370"/>
      <c r="QEQ655" s="370"/>
      <c r="QER655" s="370"/>
      <c r="QES655" s="370"/>
      <c r="QET655" s="370"/>
      <c r="QEU655" s="370"/>
      <c r="QEV655" s="370"/>
      <c r="QEW655" s="370"/>
      <c r="QEX655" s="370"/>
      <c r="QEY655" s="370"/>
      <c r="QEZ655" s="370"/>
      <c r="QFA655" s="370"/>
      <c r="QFB655" s="370"/>
      <c r="QFC655" s="370"/>
      <c r="QFD655" s="370"/>
      <c r="QFE655" s="370"/>
      <c r="QFF655" s="370"/>
      <c r="QFG655" s="370"/>
      <c r="QFH655" s="370"/>
      <c r="QFI655" s="370"/>
      <c r="QFJ655" s="370"/>
      <c r="QFK655" s="370"/>
      <c r="QFL655" s="370"/>
      <c r="QFM655" s="370"/>
      <c r="QFN655" s="370"/>
      <c r="QFO655" s="370"/>
      <c r="QFP655" s="370"/>
      <c r="QFQ655" s="370"/>
      <c r="QFR655" s="370"/>
      <c r="QFS655" s="370"/>
      <c r="QFT655" s="370"/>
      <c r="QFU655" s="370"/>
      <c r="QFV655" s="370"/>
      <c r="QFW655" s="370"/>
      <c r="QFX655" s="370"/>
      <c r="QFY655" s="370"/>
      <c r="QFZ655" s="370"/>
      <c r="QGA655" s="370"/>
      <c r="QGB655" s="370"/>
      <c r="QGC655" s="370"/>
      <c r="QGD655" s="370"/>
      <c r="QGE655" s="370"/>
      <c r="QGF655" s="370"/>
      <c r="QGG655" s="370"/>
      <c r="QGH655" s="370"/>
      <c r="QGI655" s="370"/>
      <c r="QGJ655" s="370"/>
      <c r="QGK655" s="370"/>
      <c r="QGL655" s="370"/>
      <c r="QGM655" s="370"/>
      <c r="QGN655" s="370"/>
      <c r="QGO655" s="370"/>
      <c r="QGP655" s="370"/>
      <c r="QGQ655" s="370"/>
      <c r="QGR655" s="370"/>
      <c r="QGS655" s="370"/>
      <c r="QGT655" s="370"/>
      <c r="QGU655" s="370"/>
      <c r="QGV655" s="370"/>
      <c r="QGW655" s="370"/>
      <c r="QGX655" s="370"/>
      <c r="QGY655" s="370"/>
      <c r="QGZ655" s="370"/>
      <c r="QHA655" s="370"/>
      <c r="QHB655" s="370"/>
      <c r="QHC655" s="370"/>
      <c r="QHD655" s="370"/>
      <c r="QHE655" s="370"/>
      <c r="QHF655" s="370"/>
      <c r="QHG655" s="370"/>
      <c r="QHH655" s="370"/>
      <c r="QHI655" s="370"/>
      <c r="QHJ655" s="370"/>
      <c r="QHK655" s="370"/>
      <c r="QHL655" s="370"/>
      <c r="QHM655" s="370"/>
      <c r="QHN655" s="370"/>
      <c r="QHO655" s="370"/>
      <c r="QHP655" s="370"/>
      <c r="QHQ655" s="370"/>
      <c r="QHR655" s="370"/>
      <c r="QHS655" s="370"/>
      <c r="QHT655" s="370"/>
      <c r="QHU655" s="370"/>
      <c r="QHV655" s="370"/>
      <c r="QHW655" s="370"/>
      <c r="QHX655" s="370"/>
      <c r="QHY655" s="370"/>
      <c r="QHZ655" s="370"/>
      <c r="QIA655" s="370"/>
      <c r="QIB655" s="370"/>
      <c r="QIC655" s="370"/>
      <c r="QID655" s="370"/>
      <c r="QIE655" s="370"/>
      <c r="QIF655" s="370"/>
      <c r="QIG655" s="370"/>
      <c r="QIH655" s="370"/>
      <c r="QII655" s="370"/>
      <c r="QIJ655" s="370"/>
      <c r="QIK655" s="370"/>
      <c r="QIL655" s="370"/>
      <c r="QIM655" s="370"/>
      <c r="QIN655" s="370"/>
      <c r="QIO655" s="370"/>
      <c r="QIP655" s="370"/>
      <c r="QIQ655" s="370"/>
      <c r="QIR655" s="370"/>
      <c r="QIS655" s="370"/>
      <c r="QIT655" s="370"/>
      <c r="QIU655" s="370"/>
      <c r="QIV655" s="370"/>
      <c r="QIW655" s="370"/>
      <c r="QIX655" s="370"/>
      <c r="QIY655" s="370"/>
      <c r="QIZ655" s="370"/>
      <c r="QJA655" s="370"/>
      <c r="QJB655" s="370"/>
      <c r="QJC655" s="370"/>
      <c r="QJD655" s="370"/>
      <c r="QJE655" s="370"/>
      <c r="QJF655" s="370"/>
      <c r="QJG655" s="370"/>
      <c r="QJH655" s="370"/>
      <c r="QJI655" s="370"/>
      <c r="QJJ655" s="370"/>
      <c r="QJK655" s="370"/>
      <c r="QJL655" s="370"/>
      <c r="QJM655" s="370"/>
      <c r="QJN655" s="370"/>
      <c r="QJO655" s="370"/>
      <c r="QJP655" s="370"/>
      <c r="QJQ655" s="370"/>
      <c r="QJR655" s="370"/>
      <c r="QJS655" s="370"/>
      <c r="QJT655" s="370"/>
      <c r="QJU655" s="370"/>
      <c r="QJV655" s="370"/>
      <c r="QJW655" s="370"/>
      <c r="QJX655" s="370"/>
      <c r="QJY655" s="370"/>
      <c r="QJZ655" s="370"/>
      <c r="QKA655" s="370"/>
      <c r="QKB655" s="370"/>
      <c r="QKC655" s="370"/>
      <c r="QKD655" s="370"/>
      <c r="QKE655" s="370"/>
      <c r="QKF655" s="370"/>
      <c r="QKG655" s="370"/>
      <c r="QKH655" s="370"/>
      <c r="QKI655" s="370"/>
      <c r="QKJ655" s="370"/>
      <c r="QKK655" s="370"/>
      <c r="QKL655" s="370"/>
      <c r="QKM655" s="370"/>
      <c r="QKN655" s="370"/>
      <c r="QKO655" s="370"/>
      <c r="QKP655" s="370"/>
      <c r="QKQ655" s="370"/>
      <c r="QKR655" s="370"/>
      <c r="QKS655" s="370"/>
      <c r="QKT655" s="370"/>
      <c r="QKU655" s="370"/>
      <c r="QKV655" s="370"/>
      <c r="QKW655" s="370"/>
      <c r="QKX655" s="370"/>
      <c r="QKY655" s="370"/>
      <c r="QKZ655" s="370"/>
      <c r="QLA655" s="370"/>
      <c r="QLB655" s="370"/>
      <c r="QLC655" s="370"/>
      <c r="QLD655" s="370"/>
      <c r="QLE655" s="370"/>
      <c r="QLF655" s="370"/>
      <c r="QLG655" s="370"/>
      <c r="QLH655" s="370"/>
      <c r="QLI655" s="370"/>
      <c r="QLJ655" s="370"/>
      <c r="QLK655" s="370"/>
      <c r="QLL655" s="370"/>
      <c r="QLM655" s="370"/>
      <c r="QLN655" s="370"/>
      <c r="QLO655" s="370"/>
      <c r="QLP655" s="370"/>
      <c r="QLQ655" s="370"/>
      <c r="QLR655" s="370"/>
      <c r="QLS655" s="370"/>
      <c r="QLT655" s="370"/>
      <c r="QLU655" s="370"/>
      <c r="QLV655" s="370"/>
      <c r="QLW655" s="370"/>
      <c r="QLX655" s="370"/>
      <c r="QLY655" s="370"/>
      <c r="QLZ655" s="370"/>
      <c r="QMA655" s="370"/>
      <c r="QMB655" s="370"/>
      <c r="QMC655" s="370"/>
      <c r="QMD655" s="370"/>
      <c r="QME655" s="370"/>
      <c r="QMF655" s="370"/>
      <c r="QMG655" s="370"/>
      <c r="QMH655" s="370"/>
      <c r="QMI655" s="370"/>
      <c r="QMJ655" s="370"/>
      <c r="QMK655" s="370"/>
      <c r="QML655" s="370"/>
      <c r="QMM655" s="370"/>
      <c r="QMN655" s="370"/>
      <c r="QMO655" s="370"/>
      <c r="QMP655" s="370"/>
      <c r="QMQ655" s="370"/>
      <c r="QMR655" s="370"/>
      <c r="QMS655" s="370"/>
      <c r="QMT655" s="370"/>
      <c r="QMU655" s="370"/>
      <c r="QMV655" s="370"/>
      <c r="QMW655" s="370"/>
      <c r="QMX655" s="370"/>
      <c r="QMY655" s="370"/>
      <c r="QMZ655" s="370"/>
      <c r="QNA655" s="370"/>
      <c r="QNB655" s="370"/>
      <c r="QNC655" s="370"/>
      <c r="QND655" s="370"/>
      <c r="QNE655" s="370"/>
      <c r="QNF655" s="370"/>
      <c r="QNG655" s="370"/>
      <c r="QNH655" s="370"/>
      <c r="QNI655" s="370"/>
      <c r="QNJ655" s="370"/>
      <c r="QNK655" s="370"/>
      <c r="QNL655" s="370"/>
      <c r="QNM655" s="370"/>
      <c r="QNN655" s="370"/>
      <c r="QNO655" s="370"/>
      <c r="QNP655" s="370"/>
      <c r="QNQ655" s="370"/>
      <c r="QNR655" s="370"/>
      <c r="QNS655" s="370"/>
      <c r="QNT655" s="370"/>
      <c r="QNU655" s="370"/>
      <c r="QNV655" s="370"/>
      <c r="QNW655" s="370"/>
      <c r="QNX655" s="370"/>
      <c r="QNY655" s="370"/>
      <c r="QNZ655" s="370"/>
      <c r="QOA655" s="370"/>
      <c r="QOB655" s="370"/>
      <c r="QOC655" s="370"/>
      <c r="QOD655" s="370"/>
      <c r="QOE655" s="370"/>
      <c r="QOF655" s="370"/>
      <c r="QOG655" s="370"/>
      <c r="QOH655" s="370"/>
      <c r="QOI655" s="370"/>
      <c r="QOJ655" s="370"/>
      <c r="QOK655" s="370"/>
      <c r="QOL655" s="370"/>
      <c r="QOM655" s="370"/>
      <c r="QON655" s="370"/>
      <c r="QOO655" s="370"/>
      <c r="QOP655" s="370"/>
      <c r="QOQ655" s="370"/>
      <c r="QOR655" s="370"/>
      <c r="QOS655" s="370"/>
      <c r="QOT655" s="370"/>
      <c r="QOU655" s="370"/>
      <c r="QOV655" s="370"/>
      <c r="QOW655" s="370"/>
      <c r="QOX655" s="370"/>
      <c r="QOY655" s="370"/>
      <c r="QOZ655" s="370"/>
      <c r="QPA655" s="370"/>
      <c r="QPB655" s="370"/>
      <c r="QPC655" s="370"/>
      <c r="QPD655" s="370"/>
      <c r="QPE655" s="370"/>
      <c r="QPF655" s="370"/>
      <c r="QPG655" s="370"/>
      <c r="QPH655" s="370"/>
      <c r="QPI655" s="370"/>
      <c r="QPJ655" s="370"/>
      <c r="QPK655" s="370"/>
      <c r="QPL655" s="370"/>
      <c r="QPM655" s="370"/>
      <c r="QPN655" s="370"/>
      <c r="QPO655" s="370"/>
      <c r="QPP655" s="370"/>
      <c r="QPQ655" s="370"/>
      <c r="QPR655" s="370"/>
      <c r="QPS655" s="370"/>
      <c r="QPT655" s="370"/>
      <c r="QPU655" s="370"/>
      <c r="QPV655" s="370"/>
      <c r="QPW655" s="370"/>
      <c r="QPX655" s="370"/>
      <c r="QPY655" s="370"/>
      <c r="QPZ655" s="370"/>
      <c r="QQA655" s="370"/>
      <c r="QQB655" s="370"/>
      <c r="QQC655" s="370"/>
      <c r="QQD655" s="370"/>
      <c r="QQE655" s="370"/>
      <c r="QQF655" s="370"/>
      <c r="QQG655" s="370"/>
      <c r="QQH655" s="370"/>
      <c r="QQI655" s="370"/>
      <c r="QQJ655" s="370"/>
      <c r="QQK655" s="370"/>
      <c r="QQL655" s="370"/>
      <c r="QQM655" s="370"/>
      <c r="QQN655" s="370"/>
      <c r="QQO655" s="370"/>
      <c r="QQP655" s="370"/>
      <c r="QQQ655" s="370"/>
      <c r="QQR655" s="370"/>
      <c r="QQS655" s="370"/>
      <c r="QQT655" s="370"/>
      <c r="QQU655" s="370"/>
      <c r="QQV655" s="370"/>
      <c r="QQW655" s="370"/>
      <c r="QQX655" s="370"/>
      <c r="QQY655" s="370"/>
      <c r="QQZ655" s="370"/>
      <c r="QRA655" s="370"/>
      <c r="QRB655" s="370"/>
      <c r="QRC655" s="370"/>
      <c r="QRD655" s="370"/>
      <c r="QRE655" s="370"/>
      <c r="QRF655" s="370"/>
      <c r="QRG655" s="370"/>
      <c r="QRH655" s="370"/>
      <c r="QRI655" s="370"/>
      <c r="QRJ655" s="370"/>
      <c r="QRK655" s="370"/>
      <c r="QRL655" s="370"/>
      <c r="QRM655" s="370"/>
      <c r="QRN655" s="370"/>
      <c r="QRO655" s="370"/>
      <c r="QRP655" s="370"/>
      <c r="QRQ655" s="370"/>
      <c r="QRR655" s="370"/>
      <c r="QRS655" s="370"/>
      <c r="QRT655" s="370"/>
      <c r="QRU655" s="370"/>
      <c r="QRV655" s="370"/>
      <c r="QRW655" s="370"/>
      <c r="QRX655" s="370"/>
      <c r="QRY655" s="370"/>
      <c r="QRZ655" s="370"/>
      <c r="QSA655" s="370"/>
      <c r="QSB655" s="370"/>
      <c r="QSC655" s="370"/>
      <c r="QSD655" s="370"/>
      <c r="QSE655" s="370"/>
      <c r="QSF655" s="370"/>
      <c r="QSG655" s="370"/>
      <c r="QSH655" s="370"/>
      <c r="QSI655" s="370"/>
      <c r="QSJ655" s="370"/>
      <c r="QSK655" s="370"/>
      <c r="QSL655" s="370"/>
      <c r="QSM655" s="370"/>
      <c r="QSN655" s="370"/>
      <c r="QSO655" s="370"/>
      <c r="QSP655" s="370"/>
      <c r="QSQ655" s="370"/>
      <c r="QSR655" s="370"/>
      <c r="QSS655" s="370"/>
      <c r="QST655" s="370"/>
      <c r="QSU655" s="370"/>
      <c r="QSV655" s="370"/>
      <c r="QSW655" s="370"/>
      <c r="QSX655" s="370"/>
      <c r="QSY655" s="370"/>
      <c r="QSZ655" s="370"/>
      <c r="QTA655" s="370"/>
      <c r="QTB655" s="370"/>
      <c r="QTC655" s="370"/>
      <c r="QTD655" s="370"/>
      <c r="QTE655" s="370"/>
      <c r="QTF655" s="370"/>
      <c r="QTG655" s="370"/>
      <c r="QTH655" s="370"/>
      <c r="QTI655" s="370"/>
      <c r="QTJ655" s="370"/>
      <c r="QTK655" s="370"/>
      <c r="QTL655" s="370"/>
      <c r="QTM655" s="370"/>
      <c r="QTN655" s="370"/>
      <c r="QTO655" s="370"/>
      <c r="QTP655" s="370"/>
      <c r="QTQ655" s="370"/>
      <c r="QTR655" s="370"/>
      <c r="QTS655" s="370"/>
      <c r="QTT655" s="370"/>
      <c r="QTU655" s="370"/>
      <c r="QTV655" s="370"/>
      <c r="QTW655" s="370"/>
      <c r="QTX655" s="370"/>
      <c r="QTY655" s="370"/>
      <c r="QTZ655" s="370"/>
      <c r="QUA655" s="370"/>
      <c r="QUB655" s="370"/>
      <c r="QUC655" s="370"/>
      <c r="QUD655" s="370"/>
      <c r="QUE655" s="370"/>
      <c r="QUF655" s="370"/>
      <c r="QUG655" s="370"/>
      <c r="QUH655" s="370"/>
      <c r="QUI655" s="370"/>
      <c r="QUJ655" s="370"/>
      <c r="QUK655" s="370"/>
      <c r="QUL655" s="370"/>
      <c r="QUM655" s="370"/>
      <c r="QUN655" s="370"/>
      <c r="QUO655" s="370"/>
      <c r="QUP655" s="370"/>
      <c r="QUQ655" s="370"/>
      <c r="QUR655" s="370"/>
      <c r="QUS655" s="370"/>
      <c r="QUT655" s="370"/>
      <c r="QUU655" s="370"/>
      <c r="QUV655" s="370"/>
      <c r="QUW655" s="370"/>
      <c r="QUX655" s="370"/>
      <c r="QUY655" s="370"/>
      <c r="QUZ655" s="370"/>
      <c r="QVA655" s="370"/>
      <c r="QVB655" s="370"/>
      <c r="QVC655" s="370"/>
      <c r="QVD655" s="370"/>
      <c r="QVE655" s="370"/>
      <c r="QVF655" s="370"/>
      <c r="QVG655" s="370"/>
      <c r="QVH655" s="370"/>
      <c r="QVI655" s="370"/>
      <c r="QVJ655" s="370"/>
      <c r="QVK655" s="370"/>
      <c r="QVL655" s="370"/>
      <c r="QVM655" s="370"/>
      <c r="QVN655" s="370"/>
      <c r="QVO655" s="370"/>
      <c r="QVP655" s="370"/>
      <c r="QVQ655" s="370"/>
      <c r="QVR655" s="370"/>
      <c r="QVS655" s="370"/>
      <c r="QVT655" s="370"/>
      <c r="QVU655" s="370"/>
      <c r="QVV655" s="370"/>
      <c r="QVW655" s="370"/>
      <c r="QVX655" s="370"/>
      <c r="QVY655" s="370"/>
      <c r="QVZ655" s="370"/>
      <c r="QWA655" s="370"/>
      <c r="QWB655" s="370"/>
      <c r="QWC655" s="370"/>
      <c r="QWD655" s="370"/>
      <c r="QWE655" s="370"/>
      <c r="QWF655" s="370"/>
      <c r="QWG655" s="370"/>
      <c r="QWH655" s="370"/>
      <c r="QWI655" s="370"/>
      <c r="QWJ655" s="370"/>
      <c r="QWK655" s="370"/>
      <c r="QWL655" s="370"/>
      <c r="QWM655" s="370"/>
      <c r="QWN655" s="370"/>
      <c r="QWO655" s="370"/>
      <c r="QWP655" s="370"/>
      <c r="QWQ655" s="370"/>
      <c r="QWR655" s="370"/>
      <c r="QWS655" s="370"/>
      <c r="QWT655" s="370"/>
      <c r="QWU655" s="370"/>
      <c r="QWV655" s="370"/>
      <c r="QWW655" s="370"/>
      <c r="QWX655" s="370"/>
      <c r="QWY655" s="370"/>
      <c r="QWZ655" s="370"/>
      <c r="QXA655" s="370"/>
      <c r="QXB655" s="370"/>
      <c r="QXC655" s="370"/>
      <c r="QXD655" s="370"/>
      <c r="QXE655" s="370"/>
      <c r="QXF655" s="370"/>
      <c r="QXG655" s="370"/>
      <c r="QXH655" s="370"/>
      <c r="QXI655" s="370"/>
      <c r="QXJ655" s="370"/>
      <c r="QXK655" s="370"/>
      <c r="QXL655" s="370"/>
      <c r="QXM655" s="370"/>
      <c r="QXN655" s="370"/>
      <c r="QXO655" s="370"/>
      <c r="QXP655" s="370"/>
      <c r="QXQ655" s="370"/>
      <c r="QXR655" s="370"/>
      <c r="QXS655" s="370"/>
      <c r="QXT655" s="370"/>
      <c r="QXU655" s="370"/>
      <c r="QXV655" s="370"/>
      <c r="QXW655" s="370"/>
      <c r="QXX655" s="370"/>
      <c r="QXY655" s="370"/>
      <c r="QXZ655" s="370"/>
      <c r="QYA655" s="370"/>
      <c r="QYB655" s="370"/>
      <c r="QYC655" s="370"/>
      <c r="QYD655" s="370"/>
      <c r="QYE655" s="370"/>
      <c r="QYF655" s="370"/>
      <c r="QYG655" s="370"/>
      <c r="QYH655" s="370"/>
      <c r="QYI655" s="370"/>
      <c r="QYJ655" s="370"/>
      <c r="QYK655" s="370"/>
      <c r="QYL655" s="370"/>
      <c r="QYM655" s="370"/>
      <c r="QYN655" s="370"/>
      <c r="QYO655" s="370"/>
      <c r="QYP655" s="370"/>
      <c r="QYQ655" s="370"/>
      <c r="QYR655" s="370"/>
      <c r="QYS655" s="370"/>
      <c r="QYT655" s="370"/>
      <c r="QYU655" s="370"/>
      <c r="QYV655" s="370"/>
      <c r="QYW655" s="370"/>
      <c r="QYX655" s="370"/>
      <c r="QYY655" s="370"/>
      <c r="QYZ655" s="370"/>
      <c r="QZA655" s="370"/>
      <c r="QZB655" s="370"/>
      <c r="QZC655" s="370"/>
      <c r="QZD655" s="370"/>
      <c r="QZE655" s="370"/>
      <c r="QZF655" s="370"/>
      <c r="QZG655" s="370"/>
      <c r="QZH655" s="370"/>
      <c r="QZI655" s="370"/>
      <c r="QZJ655" s="370"/>
      <c r="QZK655" s="370"/>
      <c r="QZL655" s="370"/>
      <c r="QZM655" s="370"/>
      <c r="QZN655" s="370"/>
      <c r="QZO655" s="370"/>
      <c r="QZP655" s="370"/>
      <c r="QZQ655" s="370"/>
      <c r="QZR655" s="370"/>
      <c r="QZS655" s="370"/>
      <c r="QZT655" s="370"/>
      <c r="QZU655" s="370"/>
      <c r="QZV655" s="370"/>
      <c r="QZW655" s="370"/>
      <c r="QZX655" s="370"/>
      <c r="QZY655" s="370"/>
      <c r="QZZ655" s="370"/>
      <c r="RAA655" s="370"/>
      <c r="RAB655" s="370"/>
      <c r="RAC655" s="370"/>
      <c r="RAD655" s="370"/>
      <c r="RAE655" s="370"/>
      <c r="RAF655" s="370"/>
      <c r="RAG655" s="370"/>
      <c r="RAH655" s="370"/>
      <c r="RAI655" s="370"/>
      <c r="RAJ655" s="370"/>
      <c r="RAK655" s="370"/>
      <c r="RAL655" s="370"/>
      <c r="RAM655" s="370"/>
      <c r="RAN655" s="370"/>
      <c r="RAO655" s="370"/>
      <c r="RAP655" s="370"/>
      <c r="RAQ655" s="370"/>
      <c r="RAR655" s="370"/>
      <c r="RAS655" s="370"/>
      <c r="RAT655" s="370"/>
      <c r="RAU655" s="370"/>
      <c r="RAV655" s="370"/>
      <c r="RAW655" s="370"/>
      <c r="RAX655" s="370"/>
      <c r="RAY655" s="370"/>
      <c r="RAZ655" s="370"/>
      <c r="RBA655" s="370"/>
      <c r="RBB655" s="370"/>
      <c r="RBC655" s="370"/>
      <c r="RBD655" s="370"/>
      <c r="RBE655" s="370"/>
      <c r="RBF655" s="370"/>
      <c r="RBG655" s="370"/>
      <c r="RBH655" s="370"/>
      <c r="RBI655" s="370"/>
      <c r="RBJ655" s="370"/>
      <c r="RBK655" s="370"/>
      <c r="RBL655" s="370"/>
      <c r="RBM655" s="370"/>
      <c r="RBN655" s="370"/>
      <c r="RBO655" s="370"/>
      <c r="RBP655" s="370"/>
      <c r="RBQ655" s="370"/>
      <c r="RBR655" s="370"/>
      <c r="RBS655" s="370"/>
      <c r="RBT655" s="370"/>
      <c r="RBU655" s="370"/>
      <c r="RBV655" s="370"/>
      <c r="RBW655" s="370"/>
      <c r="RBX655" s="370"/>
      <c r="RBY655" s="370"/>
      <c r="RBZ655" s="370"/>
      <c r="RCA655" s="370"/>
      <c r="RCB655" s="370"/>
      <c r="RCC655" s="370"/>
      <c r="RCD655" s="370"/>
      <c r="RCE655" s="370"/>
      <c r="RCF655" s="370"/>
      <c r="RCG655" s="370"/>
      <c r="RCH655" s="370"/>
      <c r="RCI655" s="370"/>
      <c r="RCJ655" s="370"/>
      <c r="RCK655" s="370"/>
      <c r="RCL655" s="370"/>
      <c r="RCM655" s="370"/>
      <c r="RCN655" s="370"/>
      <c r="RCO655" s="370"/>
      <c r="RCP655" s="370"/>
      <c r="RCQ655" s="370"/>
      <c r="RCR655" s="370"/>
      <c r="RCS655" s="370"/>
      <c r="RCT655" s="370"/>
      <c r="RCU655" s="370"/>
      <c r="RCV655" s="370"/>
      <c r="RCW655" s="370"/>
      <c r="RCX655" s="370"/>
      <c r="RCY655" s="370"/>
      <c r="RCZ655" s="370"/>
      <c r="RDA655" s="370"/>
      <c r="RDB655" s="370"/>
      <c r="RDC655" s="370"/>
      <c r="RDD655" s="370"/>
      <c r="RDE655" s="370"/>
      <c r="RDF655" s="370"/>
      <c r="RDG655" s="370"/>
      <c r="RDH655" s="370"/>
      <c r="RDI655" s="370"/>
      <c r="RDJ655" s="370"/>
      <c r="RDK655" s="370"/>
      <c r="RDL655" s="370"/>
      <c r="RDM655" s="370"/>
      <c r="RDN655" s="370"/>
      <c r="RDO655" s="370"/>
      <c r="RDP655" s="370"/>
      <c r="RDQ655" s="370"/>
      <c r="RDR655" s="370"/>
      <c r="RDS655" s="370"/>
      <c r="RDT655" s="370"/>
      <c r="RDU655" s="370"/>
      <c r="RDV655" s="370"/>
      <c r="RDW655" s="370"/>
      <c r="RDX655" s="370"/>
      <c r="RDY655" s="370"/>
      <c r="RDZ655" s="370"/>
      <c r="REA655" s="370"/>
      <c r="REB655" s="370"/>
      <c r="REC655" s="370"/>
      <c r="RED655" s="370"/>
      <c r="REE655" s="370"/>
      <c r="REF655" s="370"/>
      <c r="REG655" s="370"/>
      <c r="REH655" s="370"/>
      <c r="REI655" s="370"/>
      <c r="REJ655" s="370"/>
      <c r="REK655" s="370"/>
      <c r="REL655" s="370"/>
      <c r="REM655" s="370"/>
      <c r="REN655" s="370"/>
      <c r="REO655" s="370"/>
      <c r="REP655" s="370"/>
      <c r="REQ655" s="370"/>
      <c r="RER655" s="370"/>
      <c r="RES655" s="370"/>
      <c r="RET655" s="370"/>
      <c r="REU655" s="370"/>
      <c r="REV655" s="370"/>
      <c r="REW655" s="370"/>
      <c r="REX655" s="370"/>
      <c r="REY655" s="370"/>
      <c r="REZ655" s="370"/>
      <c r="RFA655" s="370"/>
      <c r="RFB655" s="370"/>
      <c r="RFC655" s="370"/>
      <c r="RFD655" s="370"/>
      <c r="RFE655" s="370"/>
      <c r="RFF655" s="370"/>
      <c r="RFG655" s="370"/>
      <c r="RFH655" s="370"/>
      <c r="RFI655" s="370"/>
      <c r="RFJ655" s="370"/>
      <c r="RFK655" s="370"/>
      <c r="RFL655" s="370"/>
      <c r="RFM655" s="370"/>
      <c r="RFN655" s="370"/>
      <c r="RFO655" s="370"/>
      <c r="RFP655" s="370"/>
      <c r="RFQ655" s="370"/>
      <c r="RFR655" s="370"/>
      <c r="RFS655" s="370"/>
      <c r="RFT655" s="370"/>
      <c r="RFU655" s="370"/>
      <c r="RFV655" s="370"/>
      <c r="RFW655" s="370"/>
      <c r="RFX655" s="370"/>
      <c r="RFY655" s="370"/>
      <c r="RFZ655" s="370"/>
      <c r="RGA655" s="370"/>
      <c r="RGB655" s="370"/>
      <c r="RGC655" s="370"/>
      <c r="RGD655" s="370"/>
      <c r="RGE655" s="370"/>
      <c r="RGF655" s="370"/>
      <c r="RGG655" s="370"/>
      <c r="RGH655" s="370"/>
      <c r="RGI655" s="370"/>
      <c r="RGJ655" s="370"/>
      <c r="RGK655" s="370"/>
      <c r="RGL655" s="370"/>
      <c r="RGM655" s="370"/>
      <c r="RGN655" s="370"/>
      <c r="RGO655" s="370"/>
      <c r="RGP655" s="370"/>
      <c r="RGQ655" s="370"/>
      <c r="RGR655" s="370"/>
      <c r="RGS655" s="370"/>
      <c r="RGT655" s="370"/>
      <c r="RGU655" s="370"/>
      <c r="RGV655" s="370"/>
      <c r="RGW655" s="370"/>
      <c r="RGX655" s="370"/>
      <c r="RGY655" s="370"/>
      <c r="RGZ655" s="370"/>
      <c r="RHA655" s="370"/>
      <c r="RHB655" s="370"/>
      <c r="RHC655" s="370"/>
      <c r="RHD655" s="370"/>
      <c r="RHE655" s="370"/>
      <c r="RHF655" s="370"/>
      <c r="RHG655" s="370"/>
      <c r="RHH655" s="370"/>
      <c r="RHI655" s="370"/>
      <c r="RHJ655" s="370"/>
      <c r="RHK655" s="370"/>
      <c r="RHL655" s="370"/>
      <c r="RHM655" s="370"/>
      <c r="RHN655" s="370"/>
      <c r="RHO655" s="370"/>
      <c r="RHP655" s="370"/>
      <c r="RHQ655" s="370"/>
      <c r="RHR655" s="370"/>
      <c r="RHS655" s="370"/>
      <c r="RHT655" s="370"/>
      <c r="RHU655" s="370"/>
      <c r="RHV655" s="370"/>
      <c r="RHW655" s="370"/>
      <c r="RHX655" s="370"/>
      <c r="RHY655" s="370"/>
      <c r="RHZ655" s="370"/>
      <c r="RIA655" s="370"/>
      <c r="RIB655" s="370"/>
      <c r="RIC655" s="370"/>
      <c r="RID655" s="370"/>
      <c r="RIE655" s="370"/>
      <c r="RIF655" s="370"/>
      <c r="RIG655" s="370"/>
      <c r="RIH655" s="370"/>
      <c r="RII655" s="370"/>
      <c r="RIJ655" s="370"/>
      <c r="RIK655" s="370"/>
      <c r="RIL655" s="370"/>
      <c r="RIM655" s="370"/>
      <c r="RIN655" s="370"/>
      <c r="RIO655" s="370"/>
      <c r="RIP655" s="370"/>
      <c r="RIQ655" s="370"/>
      <c r="RIR655" s="370"/>
      <c r="RIS655" s="370"/>
      <c r="RIT655" s="370"/>
      <c r="RIU655" s="370"/>
      <c r="RIV655" s="370"/>
      <c r="RIW655" s="370"/>
      <c r="RIX655" s="370"/>
      <c r="RIY655" s="370"/>
      <c r="RIZ655" s="370"/>
      <c r="RJA655" s="370"/>
      <c r="RJB655" s="370"/>
      <c r="RJC655" s="370"/>
      <c r="RJD655" s="370"/>
      <c r="RJE655" s="370"/>
      <c r="RJF655" s="370"/>
      <c r="RJG655" s="370"/>
      <c r="RJH655" s="370"/>
      <c r="RJI655" s="370"/>
      <c r="RJJ655" s="370"/>
      <c r="RJK655" s="370"/>
      <c r="RJL655" s="370"/>
      <c r="RJM655" s="370"/>
      <c r="RJN655" s="370"/>
      <c r="RJO655" s="370"/>
      <c r="RJP655" s="370"/>
      <c r="RJQ655" s="370"/>
      <c r="RJR655" s="370"/>
      <c r="RJS655" s="370"/>
      <c r="RJT655" s="370"/>
      <c r="RJU655" s="370"/>
      <c r="RJV655" s="370"/>
      <c r="RJW655" s="370"/>
      <c r="RJX655" s="370"/>
      <c r="RJY655" s="370"/>
      <c r="RJZ655" s="370"/>
      <c r="RKA655" s="370"/>
      <c r="RKB655" s="370"/>
      <c r="RKC655" s="370"/>
      <c r="RKD655" s="370"/>
      <c r="RKE655" s="370"/>
      <c r="RKF655" s="370"/>
      <c r="RKG655" s="370"/>
      <c r="RKH655" s="370"/>
      <c r="RKI655" s="370"/>
      <c r="RKJ655" s="370"/>
      <c r="RKK655" s="370"/>
      <c r="RKL655" s="370"/>
      <c r="RKM655" s="370"/>
      <c r="RKN655" s="370"/>
      <c r="RKO655" s="370"/>
      <c r="RKP655" s="370"/>
      <c r="RKQ655" s="370"/>
      <c r="RKR655" s="370"/>
      <c r="RKS655" s="370"/>
      <c r="RKT655" s="370"/>
      <c r="RKU655" s="370"/>
      <c r="RKV655" s="370"/>
      <c r="RKW655" s="370"/>
      <c r="RKX655" s="370"/>
      <c r="RKY655" s="370"/>
      <c r="RKZ655" s="370"/>
      <c r="RLA655" s="370"/>
      <c r="RLB655" s="370"/>
      <c r="RLC655" s="370"/>
      <c r="RLD655" s="370"/>
      <c r="RLE655" s="370"/>
      <c r="RLF655" s="370"/>
      <c r="RLG655" s="370"/>
      <c r="RLH655" s="370"/>
      <c r="RLI655" s="370"/>
      <c r="RLJ655" s="370"/>
      <c r="RLK655" s="370"/>
      <c r="RLL655" s="370"/>
      <c r="RLM655" s="370"/>
      <c r="RLN655" s="370"/>
      <c r="RLO655" s="370"/>
      <c r="RLP655" s="370"/>
      <c r="RLQ655" s="370"/>
      <c r="RLR655" s="370"/>
      <c r="RLS655" s="370"/>
      <c r="RLT655" s="370"/>
      <c r="RLU655" s="370"/>
      <c r="RLV655" s="370"/>
      <c r="RLW655" s="370"/>
      <c r="RLX655" s="370"/>
      <c r="RLY655" s="370"/>
      <c r="RLZ655" s="370"/>
      <c r="RMA655" s="370"/>
      <c r="RMB655" s="370"/>
      <c r="RMC655" s="370"/>
      <c r="RMD655" s="370"/>
      <c r="RME655" s="370"/>
      <c r="RMF655" s="370"/>
      <c r="RMG655" s="370"/>
      <c r="RMH655" s="370"/>
      <c r="RMI655" s="370"/>
      <c r="RMJ655" s="370"/>
      <c r="RMK655" s="370"/>
      <c r="RML655" s="370"/>
      <c r="RMM655" s="370"/>
      <c r="RMN655" s="370"/>
      <c r="RMO655" s="370"/>
      <c r="RMP655" s="370"/>
      <c r="RMQ655" s="370"/>
      <c r="RMR655" s="370"/>
      <c r="RMS655" s="370"/>
      <c r="RMT655" s="370"/>
      <c r="RMU655" s="370"/>
      <c r="RMV655" s="370"/>
      <c r="RMW655" s="370"/>
      <c r="RMX655" s="370"/>
      <c r="RMY655" s="370"/>
      <c r="RMZ655" s="370"/>
      <c r="RNA655" s="370"/>
      <c r="RNB655" s="370"/>
      <c r="RNC655" s="370"/>
      <c r="RND655" s="370"/>
      <c r="RNE655" s="370"/>
      <c r="RNF655" s="370"/>
      <c r="RNG655" s="370"/>
      <c r="RNH655" s="370"/>
      <c r="RNI655" s="370"/>
      <c r="RNJ655" s="370"/>
      <c r="RNK655" s="370"/>
      <c r="RNL655" s="370"/>
      <c r="RNM655" s="370"/>
      <c r="RNN655" s="370"/>
      <c r="RNO655" s="370"/>
      <c r="RNP655" s="370"/>
      <c r="RNQ655" s="370"/>
      <c r="RNR655" s="370"/>
      <c r="RNS655" s="370"/>
      <c r="RNT655" s="370"/>
      <c r="RNU655" s="370"/>
      <c r="RNV655" s="370"/>
      <c r="RNW655" s="370"/>
      <c r="RNX655" s="370"/>
      <c r="RNY655" s="370"/>
      <c r="RNZ655" s="370"/>
      <c r="ROA655" s="370"/>
      <c r="ROB655" s="370"/>
      <c r="ROC655" s="370"/>
      <c r="ROD655" s="370"/>
      <c r="ROE655" s="370"/>
      <c r="ROF655" s="370"/>
      <c r="ROG655" s="370"/>
      <c r="ROH655" s="370"/>
      <c r="ROI655" s="370"/>
      <c r="ROJ655" s="370"/>
      <c r="ROK655" s="370"/>
      <c r="ROL655" s="370"/>
      <c r="ROM655" s="370"/>
      <c r="RON655" s="370"/>
      <c r="ROO655" s="370"/>
      <c r="ROP655" s="370"/>
      <c r="ROQ655" s="370"/>
      <c r="ROR655" s="370"/>
      <c r="ROS655" s="370"/>
      <c r="ROT655" s="370"/>
      <c r="ROU655" s="370"/>
      <c r="ROV655" s="370"/>
      <c r="ROW655" s="370"/>
      <c r="ROX655" s="370"/>
      <c r="ROY655" s="370"/>
      <c r="ROZ655" s="370"/>
      <c r="RPA655" s="370"/>
      <c r="RPB655" s="370"/>
      <c r="RPC655" s="370"/>
      <c r="RPD655" s="370"/>
      <c r="RPE655" s="370"/>
      <c r="RPF655" s="370"/>
      <c r="RPG655" s="370"/>
      <c r="RPH655" s="370"/>
      <c r="RPI655" s="370"/>
      <c r="RPJ655" s="370"/>
      <c r="RPK655" s="370"/>
      <c r="RPL655" s="370"/>
      <c r="RPM655" s="370"/>
      <c r="RPN655" s="370"/>
      <c r="RPO655" s="370"/>
      <c r="RPP655" s="370"/>
      <c r="RPQ655" s="370"/>
      <c r="RPR655" s="370"/>
      <c r="RPS655" s="370"/>
      <c r="RPT655" s="370"/>
      <c r="RPU655" s="370"/>
      <c r="RPV655" s="370"/>
      <c r="RPW655" s="370"/>
      <c r="RPX655" s="370"/>
      <c r="RPY655" s="370"/>
      <c r="RPZ655" s="370"/>
      <c r="RQA655" s="370"/>
      <c r="RQB655" s="370"/>
      <c r="RQC655" s="370"/>
      <c r="RQD655" s="370"/>
      <c r="RQE655" s="370"/>
      <c r="RQF655" s="370"/>
      <c r="RQG655" s="370"/>
      <c r="RQH655" s="370"/>
      <c r="RQI655" s="370"/>
      <c r="RQJ655" s="370"/>
      <c r="RQK655" s="370"/>
      <c r="RQL655" s="370"/>
      <c r="RQM655" s="370"/>
      <c r="RQN655" s="370"/>
      <c r="RQO655" s="370"/>
      <c r="RQP655" s="370"/>
      <c r="RQQ655" s="370"/>
      <c r="RQR655" s="370"/>
      <c r="RQS655" s="370"/>
      <c r="RQT655" s="370"/>
      <c r="RQU655" s="370"/>
      <c r="RQV655" s="370"/>
      <c r="RQW655" s="370"/>
      <c r="RQX655" s="370"/>
      <c r="RQY655" s="370"/>
      <c r="RQZ655" s="370"/>
      <c r="RRA655" s="370"/>
      <c r="RRB655" s="370"/>
      <c r="RRC655" s="370"/>
      <c r="RRD655" s="370"/>
      <c r="RRE655" s="370"/>
      <c r="RRF655" s="370"/>
      <c r="RRG655" s="370"/>
      <c r="RRH655" s="370"/>
      <c r="RRI655" s="370"/>
      <c r="RRJ655" s="370"/>
      <c r="RRK655" s="370"/>
      <c r="RRL655" s="370"/>
      <c r="RRM655" s="370"/>
      <c r="RRN655" s="370"/>
      <c r="RRO655" s="370"/>
      <c r="RRP655" s="370"/>
      <c r="RRQ655" s="370"/>
      <c r="RRR655" s="370"/>
      <c r="RRS655" s="370"/>
      <c r="RRT655" s="370"/>
      <c r="RRU655" s="370"/>
      <c r="RRV655" s="370"/>
      <c r="RRW655" s="370"/>
      <c r="RRX655" s="370"/>
      <c r="RRY655" s="370"/>
      <c r="RRZ655" s="370"/>
      <c r="RSA655" s="370"/>
      <c r="RSB655" s="370"/>
      <c r="RSC655" s="370"/>
      <c r="RSD655" s="370"/>
      <c r="RSE655" s="370"/>
      <c r="RSF655" s="370"/>
      <c r="RSG655" s="370"/>
      <c r="RSH655" s="370"/>
      <c r="RSI655" s="370"/>
      <c r="RSJ655" s="370"/>
      <c r="RSK655" s="370"/>
      <c r="RSL655" s="370"/>
      <c r="RSM655" s="370"/>
      <c r="RSN655" s="370"/>
      <c r="RSO655" s="370"/>
      <c r="RSP655" s="370"/>
      <c r="RSQ655" s="370"/>
      <c r="RSR655" s="370"/>
      <c r="RSS655" s="370"/>
      <c r="RST655" s="370"/>
      <c r="RSU655" s="370"/>
      <c r="RSV655" s="370"/>
      <c r="RSW655" s="370"/>
      <c r="RSX655" s="370"/>
      <c r="RSY655" s="370"/>
      <c r="RSZ655" s="370"/>
      <c r="RTA655" s="370"/>
      <c r="RTB655" s="370"/>
      <c r="RTC655" s="370"/>
      <c r="RTD655" s="370"/>
      <c r="RTE655" s="370"/>
      <c r="RTF655" s="370"/>
      <c r="RTG655" s="370"/>
      <c r="RTH655" s="370"/>
      <c r="RTI655" s="370"/>
      <c r="RTJ655" s="370"/>
      <c r="RTK655" s="370"/>
      <c r="RTL655" s="370"/>
      <c r="RTM655" s="370"/>
      <c r="RTN655" s="370"/>
      <c r="RTO655" s="370"/>
      <c r="RTP655" s="370"/>
      <c r="RTQ655" s="370"/>
      <c r="RTR655" s="370"/>
      <c r="RTS655" s="370"/>
      <c r="RTT655" s="370"/>
      <c r="RTU655" s="370"/>
      <c r="RTV655" s="370"/>
      <c r="RTW655" s="370"/>
      <c r="RTX655" s="370"/>
      <c r="RTY655" s="370"/>
      <c r="RTZ655" s="370"/>
      <c r="RUA655" s="370"/>
      <c r="RUB655" s="370"/>
      <c r="RUC655" s="370"/>
      <c r="RUD655" s="370"/>
      <c r="RUE655" s="370"/>
      <c r="RUF655" s="370"/>
      <c r="RUG655" s="370"/>
      <c r="RUH655" s="370"/>
      <c r="RUI655" s="370"/>
      <c r="RUJ655" s="370"/>
      <c r="RUK655" s="370"/>
      <c r="RUL655" s="370"/>
      <c r="RUM655" s="370"/>
      <c r="RUN655" s="370"/>
      <c r="RUO655" s="370"/>
      <c r="RUP655" s="370"/>
      <c r="RUQ655" s="370"/>
      <c r="RUR655" s="370"/>
      <c r="RUS655" s="370"/>
      <c r="RUT655" s="370"/>
      <c r="RUU655" s="370"/>
      <c r="RUV655" s="370"/>
      <c r="RUW655" s="370"/>
      <c r="RUX655" s="370"/>
      <c r="RUY655" s="370"/>
      <c r="RUZ655" s="370"/>
      <c r="RVA655" s="370"/>
      <c r="RVB655" s="370"/>
      <c r="RVC655" s="370"/>
      <c r="RVD655" s="370"/>
      <c r="RVE655" s="370"/>
      <c r="RVF655" s="370"/>
      <c r="RVG655" s="370"/>
      <c r="RVH655" s="370"/>
      <c r="RVI655" s="370"/>
      <c r="RVJ655" s="370"/>
      <c r="RVK655" s="370"/>
      <c r="RVL655" s="370"/>
      <c r="RVM655" s="370"/>
      <c r="RVN655" s="370"/>
      <c r="RVO655" s="370"/>
      <c r="RVP655" s="370"/>
      <c r="RVQ655" s="370"/>
      <c r="RVR655" s="370"/>
      <c r="RVS655" s="370"/>
      <c r="RVT655" s="370"/>
      <c r="RVU655" s="370"/>
      <c r="RVV655" s="370"/>
      <c r="RVW655" s="370"/>
      <c r="RVX655" s="370"/>
      <c r="RVY655" s="370"/>
      <c r="RVZ655" s="370"/>
      <c r="RWA655" s="370"/>
      <c r="RWB655" s="370"/>
      <c r="RWC655" s="370"/>
      <c r="RWD655" s="370"/>
      <c r="RWE655" s="370"/>
      <c r="RWF655" s="370"/>
      <c r="RWG655" s="370"/>
      <c r="RWH655" s="370"/>
      <c r="RWI655" s="370"/>
      <c r="RWJ655" s="370"/>
      <c r="RWK655" s="370"/>
      <c r="RWL655" s="370"/>
      <c r="RWM655" s="370"/>
      <c r="RWN655" s="370"/>
      <c r="RWO655" s="370"/>
      <c r="RWP655" s="370"/>
      <c r="RWQ655" s="370"/>
      <c r="RWR655" s="370"/>
      <c r="RWS655" s="370"/>
      <c r="RWT655" s="370"/>
      <c r="RWU655" s="370"/>
      <c r="RWV655" s="370"/>
      <c r="RWW655" s="370"/>
      <c r="RWX655" s="370"/>
      <c r="RWY655" s="370"/>
      <c r="RWZ655" s="370"/>
      <c r="RXA655" s="370"/>
      <c r="RXB655" s="370"/>
      <c r="RXC655" s="370"/>
      <c r="RXD655" s="370"/>
      <c r="RXE655" s="370"/>
      <c r="RXF655" s="370"/>
      <c r="RXG655" s="370"/>
      <c r="RXH655" s="370"/>
      <c r="RXI655" s="370"/>
      <c r="RXJ655" s="370"/>
      <c r="RXK655" s="370"/>
      <c r="RXL655" s="370"/>
      <c r="RXM655" s="370"/>
      <c r="RXN655" s="370"/>
      <c r="RXO655" s="370"/>
      <c r="RXP655" s="370"/>
      <c r="RXQ655" s="370"/>
      <c r="RXR655" s="370"/>
      <c r="RXS655" s="370"/>
      <c r="RXT655" s="370"/>
      <c r="RXU655" s="370"/>
      <c r="RXV655" s="370"/>
      <c r="RXW655" s="370"/>
      <c r="RXX655" s="370"/>
      <c r="RXY655" s="370"/>
      <c r="RXZ655" s="370"/>
      <c r="RYA655" s="370"/>
      <c r="RYB655" s="370"/>
      <c r="RYC655" s="370"/>
      <c r="RYD655" s="370"/>
      <c r="RYE655" s="370"/>
      <c r="RYF655" s="370"/>
      <c r="RYG655" s="370"/>
      <c r="RYH655" s="370"/>
      <c r="RYI655" s="370"/>
      <c r="RYJ655" s="370"/>
      <c r="RYK655" s="370"/>
      <c r="RYL655" s="370"/>
      <c r="RYM655" s="370"/>
      <c r="RYN655" s="370"/>
      <c r="RYO655" s="370"/>
      <c r="RYP655" s="370"/>
      <c r="RYQ655" s="370"/>
      <c r="RYR655" s="370"/>
      <c r="RYS655" s="370"/>
      <c r="RYT655" s="370"/>
      <c r="RYU655" s="370"/>
      <c r="RYV655" s="370"/>
      <c r="RYW655" s="370"/>
      <c r="RYX655" s="370"/>
      <c r="RYY655" s="370"/>
      <c r="RYZ655" s="370"/>
      <c r="RZA655" s="370"/>
      <c r="RZB655" s="370"/>
      <c r="RZC655" s="370"/>
      <c r="RZD655" s="370"/>
      <c r="RZE655" s="370"/>
      <c r="RZF655" s="370"/>
      <c r="RZG655" s="370"/>
      <c r="RZH655" s="370"/>
      <c r="RZI655" s="370"/>
      <c r="RZJ655" s="370"/>
      <c r="RZK655" s="370"/>
      <c r="RZL655" s="370"/>
      <c r="RZM655" s="370"/>
      <c r="RZN655" s="370"/>
      <c r="RZO655" s="370"/>
      <c r="RZP655" s="370"/>
      <c r="RZQ655" s="370"/>
      <c r="RZR655" s="370"/>
      <c r="RZS655" s="370"/>
      <c r="RZT655" s="370"/>
      <c r="RZU655" s="370"/>
      <c r="RZV655" s="370"/>
      <c r="RZW655" s="370"/>
      <c r="RZX655" s="370"/>
      <c r="RZY655" s="370"/>
      <c r="RZZ655" s="370"/>
      <c r="SAA655" s="370"/>
      <c r="SAB655" s="370"/>
      <c r="SAC655" s="370"/>
      <c r="SAD655" s="370"/>
      <c r="SAE655" s="370"/>
      <c r="SAF655" s="370"/>
      <c r="SAG655" s="370"/>
      <c r="SAH655" s="370"/>
      <c r="SAI655" s="370"/>
      <c r="SAJ655" s="370"/>
      <c r="SAK655" s="370"/>
      <c r="SAL655" s="370"/>
      <c r="SAM655" s="370"/>
      <c r="SAN655" s="370"/>
      <c r="SAO655" s="370"/>
      <c r="SAP655" s="370"/>
      <c r="SAQ655" s="370"/>
      <c r="SAR655" s="370"/>
      <c r="SAS655" s="370"/>
      <c r="SAT655" s="370"/>
      <c r="SAU655" s="370"/>
      <c r="SAV655" s="370"/>
      <c r="SAW655" s="370"/>
      <c r="SAX655" s="370"/>
      <c r="SAY655" s="370"/>
      <c r="SAZ655" s="370"/>
      <c r="SBA655" s="370"/>
      <c r="SBB655" s="370"/>
      <c r="SBC655" s="370"/>
      <c r="SBD655" s="370"/>
      <c r="SBE655" s="370"/>
      <c r="SBF655" s="370"/>
      <c r="SBG655" s="370"/>
      <c r="SBH655" s="370"/>
      <c r="SBI655" s="370"/>
      <c r="SBJ655" s="370"/>
      <c r="SBK655" s="370"/>
      <c r="SBL655" s="370"/>
      <c r="SBM655" s="370"/>
      <c r="SBN655" s="370"/>
      <c r="SBO655" s="370"/>
      <c r="SBP655" s="370"/>
      <c r="SBQ655" s="370"/>
      <c r="SBR655" s="370"/>
      <c r="SBS655" s="370"/>
      <c r="SBT655" s="370"/>
      <c r="SBU655" s="370"/>
      <c r="SBV655" s="370"/>
      <c r="SBW655" s="370"/>
      <c r="SBX655" s="370"/>
      <c r="SBY655" s="370"/>
      <c r="SBZ655" s="370"/>
      <c r="SCA655" s="370"/>
      <c r="SCB655" s="370"/>
      <c r="SCC655" s="370"/>
      <c r="SCD655" s="370"/>
      <c r="SCE655" s="370"/>
      <c r="SCF655" s="370"/>
      <c r="SCG655" s="370"/>
      <c r="SCH655" s="370"/>
      <c r="SCI655" s="370"/>
      <c r="SCJ655" s="370"/>
      <c r="SCK655" s="370"/>
      <c r="SCL655" s="370"/>
      <c r="SCM655" s="370"/>
      <c r="SCN655" s="370"/>
      <c r="SCO655" s="370"/>
      <c r="SCP655" s="370"/>
      <c r="SCQ655" s="370"/>
      <c r="SCR655" s="370"/>
      <c r="SCS655" s="370"/>
      <c r="SCT655" s="370"/>
      <c r="SCU655" s="370"/>
      <c r="SCV655" s="370"/>
      <c r="SCW655" s="370"/>
      <c r="SCX655" s="370"/>
      <c r="SCY655" s="370"/>
      <c r="SCZ655" s="370"/>
      <c r="SDA655" s="370"/>
      <c r="SDB655" s="370"/>
      <c r="SDC655" s="370"/>
      <c r="SDD655" s="370"/>
      <c r="SDE655" s="370"/>
      <c r="SDF655" s="370"/>
      <c r="SDG655" s="370"/>
      <c r="SDH655" s="370"/>
      <c r="SDI655" s="370"/>
      <c r="SDJ655" s="370"/>
      <c r="SDK655" s="370"/>
      <c r="SDL655" s="370"/>
      <c r="SDM655" s="370"/>
      <c r="SDN655" s="370"/>
      <c r="SDO655" s="370"/>
      <c r="SDP655" s="370"/>
      <c r="SDQ655" s="370"/>
      <c r="SDR655" s="370"/>
      <c r="SDS655" s="370"/>
      <c r="SDT655" s="370"/>
      <c r="SDU655" s="370"/>
      <c r="SDV655" s="370"/>
      <c r="SDW655" s="370"/>
      <c r="SDX655" s="370"/>
      <c r="SDY655" s="370"/>
      <c r="SDZ655" s="370"/>
      <c r="SEA655" s="370"/>
      <c r="SEB655" s="370"/>
      <c r="SEC655" s="370"/>
      <c r="SED655" s="370"/>
      <c r="SEE655" s="370"/>
      <c r="SEF655" s="370"/>
      <c r="SEG655" s="370"/>
      <c r="SEH655" s="370"/>
      <c r="SEI655" s="370"/>
      <c r="SEJ655" s="370"/>
      <c r="SEK655" s="370"/>
      <c r="SEL655" s="370"/>
      <c r="SEM655" s="370"/>
      <c r="SEN655" s="370"/>
      <c r="SEO655" s="370"/>
      <c r="SEP655" s="370"/>
      <c r="SEQ655" s="370"/>
      <c r="SER655" s="370"/>
      <c r="SES655" s="370"/>
      <c r="SET655" s="370"/>
      <c r="SEU655" s="370"/>
      <c r="SEV655" s="370"/>
      <c r="SEW655" s="370"/>
      <c r="SEX655" s="370"/>
      <c r="SEY655" s="370"/>
      <c r="SEZ655" s="370"/>
      <c r="SFA655" s="370"/>
      <c r="SFB655" s="370"/>
      <c r="SFC655" s="370"/>
      <c r="SFD655" s="370"/>
      <c r="SFE655" s="370"/>
      <c r="SFF655" s="370"/>
      <c r="SFG655" s="370"/>
      <c r="SFH655" s="370"/>
      <c r="SFI655" s="370"/>
      <c r="SFJ655" s="370"/>
      <c r="SFK655" s="370"/>
      <c r="SFL655" s="370"/>
      <c r="SFM655" s="370"/>
      <c r="SFN655" s="370"/>
      <c r="SFO655" s="370"/>
      <c r="SFP655" s="370"/>
      <c r="SFQ655" s="370"/>
      <c r="SFR655" s="370"/>
      <c r="SFS655" s="370"/>
      <c r="SFT655" s="370"/>
      <c r="SFU655" s="370"/>
      <c r="SFV655" s="370"/>
      <c r="SFW655" s="370"/>
      <c r="SFX655" s="370"/>
      <c r="SFY655" s="370"/>
      <c r="SFZ655" s="370"/>
      <c r="SGA655" s="370"/>
      <c r="SGB655" s="370"/>
      <c r="SGC655" s="370"/>
      <c r="SGD655" s="370"/>
      <c r="SGE655" s="370"/>
      <c r="SGF655" s="370"/>
      <c r="SGG655" s="370"/>
      <c r="SGH655" s="370"/>
      <c r="SGI655" s="370"/>
      <c r="SGJ655" s="370"/>
      <c r="SGK655" s="370"/>
      <c r="SGL655" s="370"/>
      <c r="SGM655" s="370"/>
      <c r="SGN655" s="370"/>
      <c r="SGO655" s="370"/>
      <c r="SGP655" s="370"/>
      <c r="SGQ655" s="370"/>
      <c r="SGR655" s="370"/>
      <c r="SGS655" s="370"/>
      <c r="SGT655" s="370"/>
      <c r="SGU655" s="370"/>
      <c r="SGV655" s="370"/>
      <c r="SGW655" s="370"/>
      <c r="SGX655" s="370"/>
      <c r="SGY655" s="370"/>
      <c r="SGZ655" s="370"/>
      <c r="SHA655" s="370"/>
      <c r="SHB655" s="370"/>
      <c r="SHC655" s="370"/>
      <c r="SHD655" s="370"/>
      <c r="SHE655" s="370"/>
      <c r="SHF655" s="370"/>
      <c r="SHG655" s="370"/>
      <c r="SHH655" s="370"/>
      <c r="SHI655" s="370"/>
      <c r="SHJ655" s="370"/>
      <c r="SHK655" s="370"/>
      <c r="SHL655" s="370"/>
      <c r="SHM655" s="370"/>
      <c r="SHN655" s="370"/>
      <c r="SHO655" s="370"/>
      <c r="SHP655" s="370"/>
      <c r="SHQ655" s="370"/>
      <c r="SHR655" s="370"/>
      <c r="SHS655" s="370"/>
      <c r="SHT655" s="370"/>
      <c r="SHU655" s="370"/>
      <c r="SHV655" s="370"/>
      <c r="SHW655" s="370"/>
      <c r="SHX655" s="370"/>
      <c r="SHY655" s="370"/>
      <c r="SHZ655" s="370"/>
      <c r="SIA655" s="370"/>
      <c r="SIB655" s="370"/>
      <c r="SIC655" s="370"/>
      <c r="SID655" s="370"/>
      <c r="SIE655" s="370"/>
      <c r="SIF655" s="370"/>
      <c r="SIG655" s="370"/>
      <c r="SIH655" s="370"/>
      <c r="SII655" s="370"/>
      <c r="SIJ655" s="370"/>
      <c r="SIK655" s="370"/>
      <c r="SIL655" s="370"/>
      <c r="SIM655" s="370"/>
      <c r="SIN655" s="370"/>
      <c r="SIO655" s="370"/>
      <c r="SIP655" s="370"/>
      <c r="SIQ655" s="370"/>
      <c r="SIR655" s="370"/>
      <c r="SIS655" s="370"/>
      <c r="SIT655" s="370"/>
      <c r="SIU655" s="370"/>
      <c r="SIV655" s="370"/>
      <c r="SIW655" s="370"/>
      <c r="SIX655" s="370"/>
      <c r="SIY655" s="370"/>
      <c r="SIZ655" s="370"/>
      <c r="SJA655" s="370"/>
      <c r="SJB655" s="370"/>
      <c r="SJC655" s="370"/>
      <c r="SJD655" s="370"/>
      <c r="SJE655" s="370"/>
      <c r="SJF655" s="370"/>
      <c r="SJG655" s="370"/>
      <c r="SJH655" s="370"/>
      <c r="SJI655" s="370"/>
      <c r="SJJ655" s="370"/>
      <c r="SJK655" s="370"/>
      <c r="SJL655" s="370"/>
      <c r="SJM655" s="370"/>
      <c r="SJN655" s="370"/>
      <c r="SJO655" s="370"/>
      <c r="SJP655" s="370"/>
      <c r="SJQ655" s="370"/>
      <c r="SJR655" s="370"/>
      <c r="SJS655" s="370"/>
      <c r="SJT655" s="370"/>
      <c r="SJU655" s="370"/>
      <c r="SJV655" s="370"/>
      <c r="SJW655" s="370"/>
      <c r="SJX655" s="370"/>
      <c r="SJY655" s="370"/>
      <c r="SJZ655" s="370"/>
      <c r="SKA655" s="370"/>
      <c r="SKB655" s="370"/>
      <c r="SKC655" s="370"/>
      <c r="SKD655" s="370"/>
      <c r="SKE655" s="370"/>
      <c r="SKF655" s="370"/>
      <c r="SKG655" s="370"/>
      <c r="SKH655" s="370"/>
      <c r="SKI655" s="370"/>
      <c r="SKJ655" s="370"/>
      <c r="SKK655" s="370"/>
      <c r="SKL655" s="370"/>
      <c r="SKM655" s="370"/>
      <c r="SKN655" s="370"/>
      <c r="SKO655" s="370"/>
      <c r="SKP655" s="370"/>
      <c r="SKQ655" s="370"/>
      <c r="SKR655" s="370"/>
      <c r="SKS655" s="370"/>
      <c r="SKT655" s="370"/>
      <c r="SKU655" s="370"/>
      <c r="SKV655" s="370"/>
      <c r="SKW655" s="370"/>
      <c r="SKX655" s="370"/>
      <c r="SKY655" s="370"/>
      <c r="SKZ655" s="370"/>
      <c r="SLA655" s="370"/>
      <c r="SLB655" s="370"/>
      <c r="SLC655" s="370"/>
      <c r="SLD655" s="370"/>
      <c r="SLE655" s="370"/>
      <c r="SLF655" s="370"/>
      <c r="SLG655" s="370"/>
      <c r="SLH655" s="370"/>
      <c r="SLI655" s="370"/>
      <c r="SLJ655" s="370"/>
      <c r="SLK655" s="370"/>
      <c r="SLL655" s="370"/>
      <c r="SLM655" s="370"/>
      <c r="SLN655" s="370"/>
      <c r="SLO655" s="370"/>
      <c r="SLP655" s="370"/>
      <c r="SLQ655" s="370"/>
      <c r="SLR655" s="370"/>
      <c r="SLS655" s="370"/>
      <c r="SLT655" s="370"/>
      <c r="SLU655" s="370"/>
      <c r="SLV655" s="370"/>
      <c r="SLW655" s="370"/>
      <c r="SLX655" s="370"/>
      <c r="SLY655" s="370"/>
      <c r="SLZ655" s="370"/>
      <c r="SMA655" s="370"/>
      <c r="SMB655" s="370"/>
      <c r="SMC655" s="370"/>
      <c r="SMD655" s="370"/>
      <c r="SME655" s="370"/>
      <c r="SMF655" s="370"/>
      <c r="SMG655" s="370"/>
      <c r="SMH655" s="370"/>
      <c r="SMI655" s="370"/>
      <c r="SMJ655" s="370"/>
      <c r="SMK655" s="370"/>
      <c r="SML655" s="370"/>
      <c r="SMM655" s="370"/>
      <c r="SMN655" s="370"/>
      <c r="SMO655" s="370"/>
      <c r="SMP655" s="370"/>
      <c r="SMQ655" s="370"/>
      <c r="SMR655" s="370"/>
      <c r="SMS655" s="370"/>
      <c r="SMT655" s="370"/>
      <c r="SMU655" s="370"/>
      <c r="SMV655" s="370"/>
      <c r="SMW655" s="370"/>
      <c r="SMX655" s="370"/>
      <c r="SMY655" s="370"/>
      <c r="SMZ655" s="370"/>
      <c r="SNA655" s="370"/>
      <c r="SNB655" s="370"/>
      <c r="SNC655" s="370"/>
      <c r="SND655" s="370"/>
      <c r="SNE655" s="370"/>
      <c r="SNF655" s="370"/>
      <c r="SNG655" s="370"/>
      <c r="SNH655" s="370"/>
      <c r="SNI655" s="370"/>
      <c r="SNJ655" s="370"/>
      <c r="SNK655" s="370"/>
      <c r="SNL655" s="370"/>
      <c r="SNM655" s="370"/>
      <c r="SNN655" s="370"/>
      <c r="SNO655" s="370"/>
      <c r="SNP655" s="370"/>
      <c r="SNQ655" s="370"/>
      <c r="SNR655" s="370"/>
      <c r="SNS655" s="370"/>
      <c r="SNT655" s="370"/>
      <c r="SNU655" s="370"/>
      <c r="SNV655" s="370"/>
      <c r="SNW655" s="370"/>
      <c r="SNX655" s="370"/>
      <c r="SNY655" s="370"/>
      <c r="SNZ655" s="370"/>
      <c r="SOA655" s="370"/>
      <c r="SOB655" s="370"/>
      <c r="SOC655" s="370"/>
      <c r="SOD655" s="370"/>
      <c r="SOE655" s="370"/>
      <c r="SOF655" s="370"/>
      <c r="SOG655" s="370"/>
      <c r="SOH655" s="370"/>
      <c r="SOI655" s="370"/>
      <c r="SOJ655" s="370"/>
      <c r="SOK655" s="370"/>
      <c r="SOL655" s="370"/>
      <c r="SOM655" s="370"/>
      <c r="SON655" s="370"/>
      <c r="SOO655" s="370"/>
      <c r="SOP655" s="370"/>
      <c r="SOQ655" s="370"/>
      <c r="SOR655" s="370"/>
      <c r="SOS655" s="370"/>
      <c r="SOT655" s="370"/>
      <c r="SOU655" s="370"/>
      <c r="SOV655" s="370"/>
      <c r="SOW655" s="370"/>
      <c r="SOX655" s="370"/>
      <c r="SOY655" s="370"/>
      <c r="SOZ655" s="370"/>
      <c r="SPA655" s="370"/>
      <c r="SPB655" s="370"/>
      <c r="SPC655" s="370"/>
      <c r="SPD655" s="370"/>
      <c r="SPE655" s="370"/>
      <c r="SPF655" s="370"/>
      <c r="SPG655" s="370"/>
      <c r="SPH655" s="370"/>
      <c r="SPI655" s="370"/>
      <c r="SPJ655" s="370"/>
      <c r="SPK655" s="370"/>
      <c r="SPL655" s="370"/>
      <c r="SPM655" s="370"/>
      <c r="SPN655" s="370"/>
      <c r="SPO655" s="370"/>
      <c r="SPP655" s="370"/>
      <c r="SPQ655" s="370"/>
      <c r="SPR655" s="370"/>
      <c r="SPS655" s="370"/>
      <c r="SPT655" s="370"/>
      <c r="SPU655" s="370"/>
      <c r="SPV655" s="370"/>
      <c r="SPW655" s="370"/>
      <c r="SPX655" s="370"/>
      <c r="SPY655" s="370"/>
      <c r="SPZ655" s="370"/>
      <c r="SQA655" s="370"/>
      <c r="SQB655" s="370"/>
      <c r="SQC655" s="370"/>
      <c r="SQD655" s="370"/>
      <c r="SQE655" s="370"/>
      <c r="SQF655" s="370"/>
      <c r="SQG655" s="370"/>
      <c r="SQH655" s="370"/>
      <c r="SQI655" s="370"/>
      <c r="SQJ655" s="370"/>
      <c r="SQK655" s="370"/>
      <c r="SQL655" s="370"/>
      <c r="SQM655" s="370"/>
      <c r="SQN655" s="370"/>
      <c r="SQO655" s="370"/>
      <c r="SQP655" s="370"/>
      <c r="SQQ655" s="370"/>
      <c r="SQR655" s="370"/>
      <c r="SQS655" s="370"/>
      <c r="SQT655" s="370"/>
      <c r="SQU655" s="370"/>
      <c r="SQV655" s="370"/>
      <c r="SQW655" s="370"/>
      <c r="SQX655" s="370"/>
      <c r="SQY655" s="370"/>
      <c r="SQZ655" s="370"/>
      <c r="SRA655" s="370"/>
      <c r="SRB655" s="370"/>
      <c r="SRC655" s="370"/>
      <c r="SRD655" s="370"/>
      <c r="SRE655" s="370"/>
      <c r="SRF655" s="370"/>
      <c r="SRG655" s="370"/>
      <c r="SRH655" s="370"/>
      <c r="SRI655" s="370"/>
      <c r="SRJ655" s="370"/>
      <c r="SRK655" s="370"/>
      <c r="SRL655" s="370"/>
      <c r="SRM655" s="370"/>
      <c r="SRN655" s="370"/>
      <c r="SRO655" s="370"/>
      <c r="SRP655" s="370"/>
      <c r="SRQ655" s="370"/>
      <c r="SRR655" s="370"/>
      <c r="SRS655" s="370"/>
      <c r="SRT655" s="370"/>
      <c r="SRU655" s="370"/>
      <c r="SRV655" s="370"/>
      <c r="SRW655" s="370"/>
      <c r="SRX655" s="370"/>
      <c r="SRY655" s="370"/>
      <c r="SRZ655" s="370"/>
      <c r="SSA655" s="370"/>
      <c r="SSB655" s="370"/>
      <c r="SSC655" s="370"/>
      <c r="SSD655" s="370"/>
      <c r="SSE655" s="370"/>
      <c r="SSF655" s="370"/>
      <c r="SSG655" s="370"/>
      <c r="SSH655" s="370"/>
      <c r="SSI655" s="370"/>
      <c r="SSJ655" s="370"/>
      <c r="SSK655" s="370"/>
      <c r="SSL655" s="370"/>
      <c r="SSM655" s="370"/>
      <c r="SSN655" s="370"/>
      <c r="SSO655" s="370"/>
      <c r="SSP655" s="370"/>
      <c r="SSQ655" s="370"/>
      <c r="SSR655" s="370"/>
      <c r="SSS655" s="370"/>
      <c r="SST655" s="370"/>
      <c r="SSU655" s="370"/>
      <c r="SSV655" s="370"/>
      <c r="SSW655" s="370"/>
      <c r="SSX655" s="370"/>
      <c r="SSY655" s="370"/>
      <c r="SSZ655" s="370"/>
      <c r="STA655" s="370"/>
      <c r="STB655" s="370"/>
      <c r="STC655" s="370"/>
      <c r="STD655" s="370"/>
      <c r="STE655" s="370"/>
      <c r="STF655" s="370"/>
      <c r="STG655" s="370"/>
      <c r="STH655" s="370"/>
      <c r="STI655" s="370"/>
      <c r="STJ655" s="370"/>
      <c r="STK655" s="370"/>
      <c r="STL655" s="370"/>
      <c r="STM655" s="370"/>
      <c r="STN655" s="370"/>
      <c r="STO655" s="370"/>
      <c r="STP655" s="370"/>
      <c r="STQ655" s="370"/>
      <c r="STR655" s="370"/>
      <c r="STS655" s="370"/>
      <c r="STT655" s="370"/>
      <c r="STU655" s="370"/>
      <c r="STV655" s="370"/>
      <c r="STW655" s="370"/>
      <c r="STX655" s="370"/>
      <c r="STY655" s="370"/>
      <c r="STZ655" s="370"/>
      <c r="SUA655" s="370"/>
      <c r="SUB655" s="370"/>
      <c r="SUC655" s="370"/>
      <c r="SUD655" s="370"/>
      <c r="SUE655" s="370"/>
      <c r="SUF655" s="370"/>
      <c r="SUG655" s="370"/>
      <c r="SUH655" s="370"/>
      <c r="SUI655" s="370"/>
      <c r="SUJ655" s="370"/>
      <c r="SUK655" s="370"/>
      <c r="SUL655" s="370"/>
      <c r="SUM655" s="370"/>
      <c r="SUN655" s="370"/>
      <c r="SUO655" s="370"/>
      <c r="SUP655" s="370"/>
      <c r="SUQ655" s="370"/>
      <c r="SUR655" s="370"/>
      <c r="SUS655" s="370"/>
      <c r="SUT655" s="370"/>
      <c r="SUU655" s="370"/>
      <c r="SUV655" s="370"/>
      <c r="SUW655" s="370"/>
      <c r="SUX655" s="370"/>
      <c r="SUY655" s="370"/>
      <c r="SUZ655" s="370"/>
      <c r="SVA655" s="370"/>
      <c r="SVB655" s="370"/>
      <c r="SVC655" s="370"/>
      <c r="SVD655" s="370"/>
      <c r="SVE655" s="370"/>
      <c r="SVF655" s="370"/>
      <c r="SVG655" s="370"/>
      <c r="SVH655" s="370"/>
      <c r="SVI655" s="370"/>
      <c r="SVJ655" s="370"/>
      <c r="SVK655" s="370"/>
      <c r="SVL655" s="370"/>
      <c r="SVM655" s="370"/>
      <c r="SVN655" s="370"/>
      <c r="SVO655" s="370"/>
      <c r="SVP655" s="370"/>
      <c r="SVQ655" s="370"/>
      <c r="SVR655" s="370"/>
      <c r="SVS655" s="370"/>
      <c r="SVT655" s="370"/>
      <c r="SVU655" s="370"/>
      <c r="SVV655" s="370"/>
      <c r="SVW655" s="370"/>
      <c r="SVX655" s="370"/>
      <c r="SVY655" s="370"/>
      <c r="SVZ655" s="370"/>
      <c r="SWA655" s="370"/>
      <c r="SWB655" s="370"/>
      <c r="SWC655" s="370"/>
      <c r="SWD655" s="370"/>
      <c r="SWE655" s="370"/>
      <c r="SWF655" s="370"/>
      <c r="SWG655" s="370"/>
      <c r="SWH655" s="370"/>
      <c r="SWI655" s="370"/>
      <c r="SWJ655" s="370"/>
      <c r="SWK655" s="370"/>
      <c r="SWL655" s="370"/>
      <c r="SWM655" s="370"/>
      <c r="SWN655" s="370"/>
      <c r="SWO655" s="370"/>
      <c r="SWP655" s="370"/>
      <c r="SWQ655" s="370"/>
      <c r="SWR655" s="370"/>
      <c r="SWS655" s="370"/>
      <c r="SWT655" s="370"/>
      <c r="SWU655" s="370"/>
      <c r="SWV655" s="370"/>
      <c r="SWW655" s="370"/>
      <c r="SWX655" s="370"/>
      <c r="SWY655" s="370"/>
      <c r="SWZ655" s="370"/>
      <c r="SXA655" s="370"/>
      <c r="SXB655" s="370"/>
      <c r="SXC655" s="370"/>
      <c r="SXD655" s="370"/>
      <c r="SXE655" s="370"/>
      <c r="SXF655" s="370"/>
      <c r="SXG655" s="370"/>
      <c r="SXH655" s="370"/>
      <c r="SXI655" s="370"/>
      <c r="SXJ655" s="370"/>
      <c r="SXK655" s="370"/>
      <c r="SXL655" s="370"/>
      <c r="SXM655" s="370"/>
      <c r="SXN655" s="370"/>
      <c r="SXO655" s="370"/>
      <c r="SXP655" s="370"/>
      <c r="SXQ655" s="370"/>
      <c r="SXR655" s="370"/>
      <c r="SXS655" s="370"/>
      <c r="SXT655" s="370"/>
      <c r="SXU655" s="370"/>
      <c r="SXV655" s="370"/>
      <c r="SXW655" s="370"/>
      <c r="SXX655" s="370"/>
      <c r="SXY655" s="370"/>
      <c r="SXZ655" s="370"/>
      <c r="SYA655" s="370"/>
      <c r="SYB655" s="370"/>
      <c r="SYC655" s="370"/>
      <c r="SYD655" s="370"/>
      <c r="SYE655" s="370"/>
      <c r="SYF655" s="370"/>
      <c r="SYG655" s="370"/>
      <c r="SYH655" s="370"/>
      <c r="SYI655" s="370"/>
      <c r="SYJ655" s="370"/>
      <c r="SYK655" s="370"/>
      <c r="SYL655" s="370"/>
      <c r="SYM655" s="370"/>
      <c r="SYN655" s="370"/>
      <c r="SYO655" s="370"/>
      <c r="SYP655" s="370"/>
      <c r="SYQ655" s="370"/>
      <c r="SYR655" s="370"/>
      <c r="SYS655" s="370"/>
      <c r="SYT655" s="370"/>
      <c r="SYU655" s="370"/>
      <c r="SYV655" s="370"/>
      <c r="SYW655" s="370"/>
      <c r="SYX655" s="370"/>
      <c r="SYY655" s="370"/>
      <c r="SYZ655" s="370"/>
      <c r="SZA655" s="370"/>
      <c r="SZB655" s="370"/>
      <c r="SZC655" s="370"/>
      <c r="SZD655" s="370"/>
      <c r="SZE655" s="370"/>
      <c r="SZF655" s="370"/>
      <c r="SZG655" s="370"/>
      <c r="SZH655" s="370"/>
      <c r="SZI655" s="370"/>
      <c r="SZJ655" s="370"/>
      <c r="SZK655" s="370"/>
      <c r="SZL655" s="370"/>
      <c r="SZM655" s="370"/>
      <c r="SZN655" s="370"/>
      <c r="SZO655" s="370"/>
      <c r="SZP655" s="370"/>
      <c r="SZQ655" s="370"/>
      <c r="SZR655" s="370"/>
      <c r="SZS655" s="370"/>
      <c r="SZT655" s="370"/>
      <c r="SZU655" s="370"/>
      <c r="SZV655" s="370"/>
      <c r="SZW655" s="370"/>
      <c r="SZX655" s="370"/>
      <c r="SZY655" s="370"/>
      <c r="SZZ655" s="370"/>
      <c r="TAA655" s="370"/>
      <c r="TAB655" s="370"/>
      <c r="TAC655" s="370"/>
      <c r="TAD655" s="370"/>
      <c r="TAE655" s="370"/>
      <c r="TAF655" s="370"/>
      <c r="TAG655" s="370"/>
      <c r="TAH655" s="370"/>
      <c r="TAI655" s="370"/>
      <c r="TAJ655" s="370"/>
      <c r="TAK655" s="370"/>
      <c r="TAL655" s="370"/>
      <c r="TAM655" s="370"/>
      <c r="TAN655" s="370"/>
      <c r="TAO655" s="370"/>
      <c r="TAP655" s="370"/>
      <c r="TAQ655" s="370"/>
      <c r="TAR655" s="370"/>
      <c r="TAS655" s="370"/>
      <c r="TAT655" s="370"/>
      <c r="TAU655" s="370"/>
      <c r="TAV655" s="370"/>
      <c r="TAW655" s="370"/>
      <c r="TAX655" s="370"/>
      <c r="TAY655" s="370"/>
      <c r="TAZ655" s="370"/>
      <c r="TBA655" s="370"/>
      <c r="TBB655" s="370"/>
      <c r="TBC655" s="370"/>
      <c r="TBD655" s="370"/>
      <c r="TBE655" s="370"/>
      <c r="TBF655" s="370"/>
      <c r="TBG655" s="370"/>
      <c r="TBH655" s="370"/>
      <c r="TBI655" s="370"/>
      <c r="TBJ655" s="370"/>
      <c r="TBK655" s="370"/>
      <c r="TBL655" s="370"/>
      <c r="TBM655" s="370"/>
      <c r="TBN655" s="370"/>
      <c r="TBO655" s="370"/>
      <c r="TBP655" s="370"/>
      <c r="TBQ655" s="370"/>
      <c r="TBR655" s="370"/>
      <c r="TBS655" s="370"/>
      <c r="TBT655" s="370"/>
      <c r="TBU655" s="370"/>
      <c r="TBV655" s="370"/>
      <c r="TBW655" s="370"/>
      <c r="TBX655" s="370"/>
      <c r="TBY655" s="370"/>
      <c r="TBZ655" s="370"/>
      <c r="TCA655" s="370"/>
      <c r="TCB655" s="370"/>
      <c r="TCC655" s="370"/>
      <c r="TCD655" s="370"/>
      <c r="TCE655" s="370"/>
      <c r="TCF655" s="370"/>
      <c r="TCG655" s="370"/>
      <c r="TCH655" s="370"/>
      <c r="TCI655" s="370"/>
      <c r="TCJ655" s="370"/>
      <c r="TCK655" s="370"/>
      <c r="TCL655" s="370"/>
      <c r="TCM655" s="370"/>
      <c r="TCN655" s="370"/>
      <c r="TCO655" s="370"/>
      <c r="TCP655" s="370"/>
      <c r="TCQ655" s="370"/>
      <c r="TCR655" s="370"/>
      <c r="TCS655" s="370"/>
      <c r="TCT655" s="370"/>
      <c r="TCU655" s="370"/>
      <c r="TCV655" s="370"/>
      <c r="TCW655" s="370"/>
      <c r="TCX655" s="370"/>
      <c r="TCY655" s="370"/>
      <c r="TCZ655" s="370"/>
      <c r="TDA655" s="370"/>
      <c r="TDB655" s="370"/>
      <c r="TDC655" s="370"/>
      <c r="TDD655" s="370"/>
      <c r="TDE655" s="370"/>
      <c r="TDF655" s="370"/>
      <c r="TDG655" s="370"/>
      <c r="TDH655" s="370"/>
      <c r="TDI655" s="370"/>
      <c r="TDJ655" s="370"/>
      <c r="TDK655" s="370"/>
      <c r="TDL655" s="370"/>
      <c r="TDM655" s="370"/>
      <c r="TDN655" s="370"/>
      <c r="TDO655" s="370"/>
      <c r="TDP655" s="370"/>
      <c r="TDQ655" s="370"/>
      <c r="TDR655" s="370"/>
      <c r="TDS655" s="370"/>
      <c r="TDT655" s="370"/>
      <c r="TDU655" s="370"/>
      <c r="TDV655" s="370"/>
      <c r="TDW655" s="370"/>
      <c r="TDX655" s="370"/>
      <c r="TDY655" s="370"/>
      <c r="TDZ655" s="370"/>
      <c r="TEA655" s="370"/>
      <c r="TEB655" s="370"/>
      <c r="TEC655" s="370"/>
      <c r="TED655" s="370"/>
      <c r="TEE655" s="370"/>
      <c r="TEF655" s="370"/>
      <c r="TEG655" s="370"/>
      <c r="TEH655" s="370"/>
      <c r="TEI655" s="370"/>
      <c r="TEJ655" s="370"/>
      <c r="TEK655" s="370"/>
      <c r="TEL655" s="370"/>
      <c r="TEM655" s="370"/>
      <c r="TEN655" s="370"/>
      <c r="TEO655" s="370"/>
      <c r="TEP655" s="370"/>
      <c r="TEQ655" s="370"/>
      <c r="TER655" s="370"/>
      <c r="TES655" s="370"/>
      <c r="TET655" s="370"/>
      <c r="TEU655" s="370"/>
      <c r="TEV655" s="370"/>
      <c r="TEW655" s="370"/>
      <c r="TEX655" s="370"/>
      <c r="TEY655" s="370"/>
      <c r="TEZ655" s="370"/>
      <c r="TFA655" s="370"/>
      <c r="TFB655" s="370"/>
      <c r="TFC655" s="370"/>
      <c r="TFD655" s="370"/>
      <c r="TFE655" s="370"/>
      <c r="TFF655" s="370"/>
      <c r="TFG655" s="370"/>
      <c r="TFH655" s="370"/>
      <c r="TFI655" s="370"/>
      <c r="TFJ655" s="370"/>
      <c r="TFK655" s="370"/>
      <c r="TFL655" s="370"/>
      <c r="TFM655" s="370"/>
      <c r="TFN655" s="370"/>
      <c r="TFO655" s="370"/>
      <c r="TFP655" s="370"/>
      <c r="TFQ655" s="370"/>
      <c r="TFR655" s="370"/>
      <c r="TFS655" s="370"/>
      <c r="TFT655" s="370"/>
      <c r="TFU655" s="370"/>
      <c r="TFV655" s="370"/>
      <c r="TFW655" s="370"/>
      <c r="TFX655" s="370"/>
      <c r="TFY655" s="370"/>
      <c r="TFZ655" s="370"/>
      <c r="TGA655" s="370"/>
      <c r="TGB655" s="370"/>
      <c r="TGC655" s="370"/>
      <c r="TGD655" s="370"/>
      <c r="TGE655" s="370"/>
      <c r="TGF655" s="370"/>
      <c r="TGG655" s="370"/>
      <c r="TGH655" s="370"/>
      <c r="TGI655" s="370"/>
      <c r="TGJ655" s="370"/>
      <c r="TGK655" s="370"/>
      <c r="TGL655" s="370"/>
      <c r="TGM655" s="370"/>
      <c r="TGN655" s="370"/>
      <c r="TGO655" s="370"/>
      <c r="TGP655" s="370"/>
      <c r="TGQ655" s="370"/>
      <c r="TGR655" s="370"/>
      <c r="TGS655" s="370"/>
      <c r="TGT655" s="370"/>
      <c r="TGU655" s="370"/>
      <c r="TGV655" s="370"/>
      <c r="TGW655" s="370"/>
      <c r="TGX655" s="370"/>
      <c r="TGY655" s="370"/>
      <c r="TGZ655" s="370"/>
      <c r="THA655" s="370"/>
      <c r="THB655" s="370"/>
      <c r="THC655" s="370"/>
      <c r="THD655" s="370"/>
      <c r="THE655" s="370"/>
      <c r="THF655" s="370"/>
      <c r="THG655" s="370"/>
      <c r="THH655" s="370"/>
      <c r="THI655" s="370"/>
      <c r="THJ655" s="370"/>
      <c r="THK655" s="370"/>
      <c r="THL655" s="370"/>
      <c r="THM655" s="370"/>
      <c r="THN655" s="370"/>
      <c r="THO655" s="370"/>
      <c r="THP655" s="370"/>
      <c r="THQ655" s="370"/>
      <c r="THR655" s="370"/>
      <c r="THS655" s="370"/>
      <c r="THT655" s="370"/>
      <c r="THU655" s="370"/>
      <c r="THV655" s="370"/>
      <c r="THW655" s="370"/>
      <c r="THX655" s="370"/>
      <c r="THY655" s="370"/>
      <c r="THZ655" s="370"/>
      <c r="TIA655" s="370"/>
      <c r="TIB655" s="370"/>
      <c r="TIC655" s="370"/>
      <c r="TID655" s="370"/>
      <c r="TIE655" s="370"/>
      <c r="TIF655" s="370"/>
      <c r="TIG655" s="370"/>
      <c r="TIH655" s="370"/>
      <c r="TII655" s="370"/>
      <c r="TIJ655" s="370"/>
      <c r="TIK655" s="370"/>
      <c r="TIL655" s="370"/>
      <c r="TIM655" s="370"/>
      <c r="TIN655" s="370"/>
      <c r="TIO655" s="370"/>
      <c r="TIP655" s="370"/>
      <c r="TIQ655" s="370"/>
      <c r="TIR655" s="370"/>
      <c r="TIS655" s="370"/>
      <c r="TIT655" s="370"/>
      <c r="TIU655" s="370"/>
      <c r="TIV655" s="370"/>
      <c r="TIW655" s="370"/>
      <c r="TIX655" s="370"/>
      <c r="TIY655" s="370"/>
      <c r="TIZ655" s="370"/>
      <c r="TJA655" s="370"/>
      <c r="TJB655" s="370"/>
      <c r="TJC655" s="370"/>
      <c r="TJD655" s="370"/>
      <c r="TJE655" s="370"/>
      <c r="TJF655" s="370"/>
      <c r="TJG655" s="370"/>
      <c r="TJH655" s="370"/>
      <c r="TJI655" s="370"/>
      <c r="TJJ655" s="370"/>
      <c r="TJK655" s="370"/>
      <c r="TJL655" s="370"/>
      <c r="TJM655" s="370"/>
      <c r="TJN655" s="370"/>
      <c r="TJO655" s="370"/>
      <c r="TJP655" s="370"/>
      <c r="TJQ655" s="370"/>
      <c r="TJR655" s="370"/>
      <c r="TJS655" s="370"/>
      <c r="TJT655" s="370"/>
      <c r="TJU655" s="370"/>
      <c r="TJV655" s="370"/>
      <c r="TJW655" s="370"/>
      <c r="TJX655" s="370"/>
      <c r="TJY655" s="370"/>
      <c r="TJZ655" s="370"/>
      <c r="TKA655" s="370"/>
      <c r="TKB655" s="370"/>
      <c r="TKC655" s="370"/>
      <c r="TKD655" s="370"/>
      <c r="TKE655" s="370"/>
      <c r="TKF655" s="370"/>
      <c r="TKG655" s="370"/>
      <c r="TKH655" s="370"/>
      <c r="TKI655" s="370"/>
      <c r="TKJ655" s="370"/>
      <c r="TKK655" s="370"/>
      <c r="TKL655" s="370"/>
      <c r="TKM655" s="370"/>
      <c r="TKN655" s="370"/>
      <c r="TKO655" s="370"/>
      <c r="TKP655" s="370"/>
      <c r="TKQ655" s="370"/>
      <c r="TKR655" s="370"/>
      <c r="TKS655" s="370"/>
      <c r="TKT655" s="370"/>
      <c r="TKU655" s="370"/>
      <c r="TKV655" s="370"/>
      <c r="TKW655" s="370"/>
      <c r="TKX655" s="370"/>
      <c r="TKY655" s="370"/>
      <c r="TKZ655" s="370"/>
      <c r="TLA655" s="370"/>
      <c r="TLB655" s="370"/>
      <c r="TLC655" s="370"/>
      <c r="TLD655" s="370"/>
      <c r="TLE655" s="370"/>
      <c r="TLF655" s="370"/>
      <c r="TLG655" s="370"/>
      <c r="TLH655" s="370"/>
      <c r="TLI655" s="370"/>
      <c r="TLJ655" s="370"/>
      <c r="TLK655" s="370"/>
      <c r="TLL655" s="370"/>
      <c r="TLM655" s="370"/>
      <c r="TLN655" s="370"/>
      <c r="TLO655" s="370"/>
      <c r="TLP655" s="370"/>
      <c r="TLQ655" s="370"/>
      <c r="TLR655" s="370"/>
      <c r="TLS655" s="370"/>
      <c r="TLT655" s="370"/>
      <c r="TLU655" s="370"/>
      <c r="TLV655" s="370"/>
      <c r="TLW655" s="370"/>
      <c r="TLX655" s="370"/>
      <c r="TLY655" s="370"/>
      <c r="TLZ655" s="370"/>
      <c r="TMA655" s="370"/>
      <c r="TMB655" s="370"/>
      <c r="TMC655" s="370"/>
      <c r="TMD655" s="370"/>
      <c r="TME655" s="370"/>
      <c r="TMF655" s="370"/>
      <c r="TMG655" s="370"/>
      <c r="TMH655" s="370"/>
      <c r="TMI655" s="370"/>
      <c r="TMJ655" s="370"/>
      <c r="TMK655" s="370"/>
      <c r="TML655" s="370"/>
      <c r="TMM655" s="370"/>
      <c r="TMN655" s="370"/>
      <c r="TMO655" s="370"/>
      <c r="TMP655" s="370"/>
      <c r="TMQ655" s="370"/>
      <c r="TMR655" s="370"/>
      <c r="TMS655" s="370"/>
      <c r="TMT655" s="370"/>
      <c r="TMU655" s="370"/>
      <c r="TMV655" s="370"/>
      <c r="TMW655" s="370"/>
      <c r="TMX655" s="370"/>
      <c r="TMY655" s="370"/>
      <c r="TMZ655" s="370"/>
      <c r="TNA655" s="370"/>
      <c r="TNB655" s="370"/>
      <c r="TNC655" s="370"/>
      <c r="TND655" s="370"/>
      <c r="TNE655" s="370"/>
      <c r="TNF655" s="370"/>
      <c r="TNG655" s="370"/>
      <c r="TNH655" s="370"/>
      <c r="TNI655" s="370"/>
      <c r="TNJ655" s="370"/>
      <c r="TNK655" s="370"/>
      <c r="TNL655" s="370"/>
      <c r="TNM655" s="370"/>
      <c r="TNN655" s="370"/>
      <c r="TNO655" s="370"/>
      <c r="TNP655" s="370"/>
      <c r="TNQ655" s="370"/>
      <c r="TNR655" s="370"/>
      <c r="TNS655" s="370"/>
      <c r="TNT655" s="370"/>
      <c r="TNU655" s="370"/>
      <c r="TNV655" s="370"/>
      <c r="TNW655" s="370"/>
      <c r="TNX655" s="370"/>
      <c r="TNY655" s="370"/>
      <c r="TNZ655" s="370"/>
      <c r="TOA655" s="370"/>
      <c r="TOB655" s="370"/>
      <c r="TOC655" s="370"/>
      <c r="TOD655" s="370"/>
      <c r="TOE655" s="370"/>
      <c r="TOF655" s="370"/>
      <c r="TOG655" s="370"/>
      <c r="TOH655" s="370"/>
      <c r="TOI655" s="370"/>
      <c r="TOJ655" s="370"/>
      <c r="TOK655" s="370"/>
      <c r="TOL655" s="370"/>
      <c r="TOM655" s="370"/>
      <c r="TON655" s="370"/>
      <c r="TOO655" s="370"/>
      <c r="TOP655" s="370"/>
      <c r="TOQ655" s="370"/>
      <c r="TOR655" s="370"/>
      <c r="TOS655" s="370"/>
      <c r="TOT655" s="370"/>
      <c r="TOU655" s="370"/>
      <c r="TOV655" s="370"/>
      <c r="TOW655" s="370"/>
      <c r="TOX655" s="370"/>
      <c r="TOY655" s="370"/>
      <c r="TOZ655" s="370"/>
      <c r="TPA655" s="370"/>
      <c r="TPB655" s="370"/>
      <c r="TPC655" s="370"/>
      <c r="TPD655" s="370"/>
      <c r="TPE655" s="370"/>
      <c r="TPF655" s="370"/>
      <c r="TPG655" s="370"/>
      <c r="TPH655" s="370"/>
      <c r="TPI655" s="370"/>
      <c r="TPJ655" s="370"/>
      <c r="TPK655" s="370"/>
      <c r="TPL655" s="370"/>
      <c r="TPM655" s="370"/>
      <c r="TPN655" s="370"/>
      <c r="TPO655" s="370"/>
      <c r="TPP655" s="370"/>
      <c r="TPQ655" s="370"/>
      <c r="TPR655" s="370"/>
      <c r="TPS655" s="370"/>
      <c r="TPT655" s="370"/>
      <c r="TPU655" s="370"/>
      <c r="TPV655" s="370"/>
      <c r="TPW655" s="370"/>
      <c r="TPX655" s="370"/>
      <c r="TPY655" s="370"/>
      <c r="TPZ655" s="370"/>
      <c r="TQA655" s="370"/>
      <c r="TQB655" s="370"/>
      <c r="TQC655" s="370"/>
      <c r="TQD655" s="370"/>
      <c r="TQE655" s="370"/>
      <c r="TQF655" s="370"/>
      <c r="TQG655" s="370"/>
      <c r="TQH655" s="370"/>
      <c r="TQI655" s="370"/>
      <c r="TQJ655" s="370"/>
      <c r="TQK655" s="370"/>
      <c r="TQL655" s="370"/>
      <c r="TQM655" s="370"/>
      <c r="TQN655" s="370"/>
      <c r="TQO655" s="370"/>
      <c r="TQP655" s="370"/>
      <c r="TQQ655" s="370"/>
      <c r="TQR655" s="370"/>
      <c r="TQS655" s="370"/>
      <c r="TQT655" s="370"/>
      <c r="TQU655" s="370"/>
      <c r="TQV655" s="370"/>
      <c r="TQW655" s="370"/>
      <c r="TQX655" s="370"/>
      <c r="TQY655" s="370"/>
      <c r="TQZ655" s="370"/>
      <c r="TRA655" s="370"/>
      <c r="TRB655" s="370"/>
      <c r="TRC655" s="370"/>
      <c r="TRD655" s="370"/>
      <c r="TRE655" s="370"/>
      <c r="TRF655" s="370"/>
      <c r="TRG655" s="370"/>
      <c r="TRH655" s="370"/>
      <c r="TRI655" s="370"/>
      <c r="TRJ655" s="370"/>
      <c r="TRK655" s="370"/>
      <c r="TRL655" s="370"/>
      <c r="TRM655" s="370"/>
      <c r="TRN655" s="370"/>
      <c r="TRO655" s="370"/>
      <c r="TRP655" s="370"/>
      <c r="TRQ655" s="370"/>
      <c r="TRR655" s="370"/>
      <c r="TRS655" s="370"/>
      <c r="TRT655" s="370"/>
      <c r="TRU655" s="370"/>
      <c r="TRV655" s="370"/>
      <c r="TRW655" s="370"/>
      <c r="TRX655" s="370"/>
      <c r="TRY655" s="370"/>
      <c r="TRZ655" s="370"/>
      <c r="TSA655" s="370"/>
      <c r="TSB655" s="370"/>
      <c r="TSC655" s="370"/>
      <c r="TSD655" s="370"/>
      <c r="TSE655" s="370"/>
      <c r="TSF655" s="370"/>
      <c r="TSG655" s="370"/>
      <c r="TSH655" s="370"/>
      <c r="TSI655" s="370"/>
      <c r="TSJ655" s="370"/>
      <c r="TSK655" s="370"/>
      <c r="TSL655" s="370"/>
      <c r="TSM655" s="370"/>
      <c r="TSN655" s="370"/>
      <c r="TSO655" s="370"/>
      <c r="TSP655" s="370"/>
      <c r="TSQ655" s="370"/>
      <c r="TSR655" s="370"/>
      <c r="TSS655" s="370"/>
      <c r="TST655" s="370"/>
      <c r="TSU655" s="370"/>
      <c r="TSV655" s="370"/>
      <c r="TSW655" s="370"/>
      <c r="TSX655" s="370"/>
      <c r="TSY655" s="370"/>
      <c r="TSZ655" s="370"/>
      <c r="TTA655" s="370"/>
      <c r="TTB655" s="370"/>
      <c r="TTC655" s="370"/>
      <c r="TTD655" s="370"/>
      <c r="TTE655" s="370"/>
      <c r="TTF655" s="370"/>
      <c r="TTG655" s="370"/>
      <c r="TTH655" s="370"/>
      <c r="TTI655" s="370"/>
      <c r="TTJ655" s="370"/>
      <c r="TTK655" s="370"/>
      <c r="TTL655" s="370"/>
      <c r="TTM655" s="370"/>
      <c r="TTN655" s="370"/>
      <c r="TTO655" s="370"/>
      <c r="TTP655" s="370"/>
      <c r="TTQ655" s="370"/>
      <c r="TTR655" s="370"/>
      <c r="TTS655" s="370"/>
      <c r="TTT655" s="370"/>
      <c r="TTU655" s="370"/>
      <c r="TTV655" s="370"/>
      <c r="TTW655" s="370"/>
      <c r="TTX655" s="370"/>
      <c r="TTY655" s="370"/>
      <c r="TTZ655" s="370"/>
      <c r="TUA655" s="370"/>
      <c r="TUB655" s="370"/>
      <c r="TUC655" s="370"/>
      <c r="TUD655" s="370"/>
      <c r="TUE655" s="370"/>
      <c r="TUF655" s="370"/>
      <c r="TUG655" s="370"/>
      <c r="TUH655" s="370"/>
      <c r="TUI655" s="370"/>
      <c r="TUJ655" s="370"/>
      <c r="TUK655" s="370"/>
      <c r="TUL655" s="370"/>
      <c r="TUM655" s="370"/>
      <c r="TUN655" s="370"/>
      <c r="TUO655" s="370"/>
      <c r="TUP655" s="370"/>
      <c r="TUQ655" s="370"/>
      <c r="TUR655" s="370"/>
      <c r="TUS655" s="370"/>
      <c r="TUT655" s="370"/>
      <c r="TUU655" s="370"/>
      <c r="TUV655" s="370"/>
      <c r="TUW655" s="370"/>
      <c r="TUX655" s="370"/>
      <c r="TUY655" s="370"/>
      <c r="TUZ655" s="370"/>
      <c r="TVA655" s="370"/>
      <c r="TVB655" s="370"/>
      <c r="TVC655" s="370"/>
      <c r="TVD655" s="370"/>
      <c r="TVE655" s="370"/>
      <c r="TVF655" s="370"/>
      <c r="TVG655" s="370"/>
      <c r="TVH655" s="370"/>
      <c r="TVI655" s="370"/>
      <c r="TVJ655" s="370"/>
      <c r="TVK655" s="370"/>
      <c r="TVL655" s="370"/>
      <c r="TVM655" s="370"/>
      <c r="TVN655" s="370"/>
      <c r="TVO655" s="370"/>
      <c r="TVP655" s="370"/>
      <c r="TVQ655" s="370"/>
      <c r="TVR655" s="370"/>
      <c r="TVS655" s="370"/>
      <c r="TVT655" s="370"/>
      <c r="TVU655" s="370"/>
      <c r="TVV655" s="370"/>
      <c r="TVW655" s="370"/>
      <c r="TVX655" s="370"/>
      <c r="TVY655" s="370"/>
      <c r="TVZ655" s="370"/>
      <c r="TWA655" s="370"/>
      <c r="TWB655" s="370"/>
      <c r="TWC655" s="370"/>
      <c r="TWD655" s="370"/>
      <c r="TWE655" s="370"/>
      <c r="TWF655" s="370"/>
      <c r="TWG655" s="370"/>
      <c r="TWH655" s="370"/>
      <c r="TWI655" s="370"/>
      <c r="TWJ655" s="370"/>
      <c r="TWK655" s="370"/>
      <c r="TWL655" s="370"/>
      <c r="TWM655" s="370"/>
      <c r="TWN655" s="370"/>
      <c r="TWO655" s="370"/>
      <c r="TWP655" s="370"/>
      <c r="TWQ655" s="370"/>
      <c r="TWR655" s="370"/>
      <c r="TWS655" s="370"/>
      <c r="TWT655" s="370"/>
      <c r="TWU655" s="370"/>
      <c r="TWV655" s="370"/>
      <c r="TWW655" s="370"/>
      <c r="TWX655" s="370"/>
      <c r="TWY655" s="370"/>
      <c r="TWZ655" s="370"/>
      <c r="TXA655" s="370"/>
      <c r="TXB655" s="370"/>
      <c r="TXC655" s="370"/>
      <c r="TXD655" s="370"/>
      <c r="TXE655" s="370"/>
      <c r="TXF655" s="370"/>
      <c r="TXG655" s="370"/>
      <c r="TXH655" s="370"/>
      <c r="TXI655" s="370"/>
      <c r="TXJ655" s="370"/>
      <c r="TXK655" s="370"/>
      <c r="TXL655" s="370"/>
      <c r="TXM655" s="370"/>
      <c r="TXN655" s="370"/>
      <c r="TXO655" s="370"/>
      <c r="TXP655" s="370"/>
      <c r="TXQ655" s="370"/>
      <c r="TXR655" s="370"/>
      <c r="TXS655" s="370"/>
      <c r="TXT655" s="370"/>
      <c r="TXU655" s="370"/>
      <c r="TXV655" s="370"/>
      <c r="TXW655" s="370"/>
      <c r="TXX655" s="370"/>
      <c r="TXY655" s="370"/>
      <c r="TXZ655" s="370"/>
      <c r="TYA655" s="370"/>
      <c r="TYB655" s="370"/>
      <c r="TYC655" s="370"/>
      <c r="TYD655" s="370"/>
      <c r="TYE655" s="370"/>
      <c r="TYF655" s="370"/>
      <c r="TYG655" s="370"/>
      <c r="TYH655" s="370"/>
      <c r="TYI655" s="370"/>
      <c r="TYJ655" s="370"/>
      <c r="TYK655" s="370"/>
      <c r="TYL655" s="370"/>
      <c r="TYM655" s="370"/>
      <c r="TYN655" s="370"/>
      <c r="TYO655" s="370"/>
      <c r="TYP655" s="370"/>
      <c r="TYQ655" s="370"/>
      <c r="TYR655" s="370"/>
      <c r="TYS655" s="370"/>
      <c r="TYT655" s="370"/>
      <c r="TYU655" s="370"/>
      <c r="TYV655" s="370"/>
      <c r="TYW655" s="370"/>
      <c r="TYX655" s="370"/>
      <c r="TYY655" s="370"/>
      <c r="TYZ655" s="370"/>
      <c r="TZA655" s="370"/>
      <c r="TZB655" s="370"/>
      <c r="TZC655" s="370"/>
      <c r="TZD655" s="370"/>
      <c r="TZE655" s="370"/>
      <c r="TZF655" s="370"/>
      <c r="TZG655" s="370"/>
      <c r="TZH655" s="370"/>
      <c r="TZI655" s="370"/>
      <c r="TZJ655" s="370"/>
      <c r="TZK655" s="370"/>
      <c r="TZL655" s="370"/>
      <c r="TZM655" s="370"/>
      <c r="TZN655" s="370"/>
      <c r="TZO655" s="370"/>
      <c r="TZP655" s="370"/>
      <c r="TZQ655" s="370"/>
      <c r="TZR655" s="370"/>
      <c r="TZS655" s="370"/>
      <c r="TZT655" s="370"/>
      <c r="TZU655" s="370"/>
      <c r="TZV655" s="370"/>
      <c r="TZW655" s="370"/>
      <c r="TZX655" s="370"/>
      <c r="TZY655" s="370"/>
      <c r="TZZ655" s="370"/>
      <c r="UAA655" s="370"/>
      <c r="UAB655" s="370"/>
      <c r="UAC655" s="370"/>
      <c r="UAD655" s="370"/>
      <c r="UAE655" s="370"/>
      <c r="UAF655" s="370"/>
      <c r="UAG655" s="370"/>
      <c r="UAH655" s="370"/>
      <c r="UAI655" s="370"/>
      <c r="UAJ655" s="370"/>
      <c r="UAK655" s="370"/>
      <c r="UAL655" s="370"/>
      <c r="UAM655" s="370"/>
      <c r="UAN655" s="370"/>
      <c r="UAO655" s="370"/>
      <c r="UAP655" s="370"/>
      <c r="UAQ655" s="370"/>
      <c r="UAR655" s="370"/>
      <c r="UAS655" s="370"/>
      <c r="UAT655" s="370"/>
      <c r="UAU655" s="370"/>
      <c r="UAV655" s="370"/>
      <c r="UAW655" s="370"/>
      <c r="UAX655" s="370"/>
      <c r="UAY655" s="370"/>
      <c r="UAZ655" s="370"/>
      <c r="UBA655" s="370"/>
      <c r="UBB655" s="370"/>
      <c r="UBC655" s="370"/>
      <c r="UBD655" s="370"/>
      <c r="UBE655" s="370"/>
      <c r="UBF655" s="370"/>
      <c r="UBG655" s="370"/>
      <c r="UBH655" s="370"/>
      <c r="UBI655" s="370"/>
      <c r="UBJ655" s="370"/>
      <c r="UBK655" s="370"/>
      <c r="UBL655" s="370"/>
      <c r="UBM655" s="370"/>
      <c r="UBN655" s="370"/>
      <c r="UBO655" s="370"/>
      <c r="UBP655" s="370"/>
      <c r="UBQ655" s="370"/>
      <c r="UBR655" s="370"/>
      <c r="UBS655" s="370"/>
      <c r="UBT655" s="370"/>
      <c r="UBU655" s="370"/>
      <c r="UBV655" s="370"/>
      <c r="UBW655" s="370"/>
      <c r="UBX655" s="370"/>
      <c r="UBY655" s="370"/>
      <c r="UBZ655" s="370"/>
      <c r="UCA655" s="370"/>
      <c r="UCB655" s="370"/>
      <c r="UCC655" s="370"/>
      <c r="UCD655" s="370"/>
      <c r="UCE655" s="370"/>
      <c r="UCF655" s="370"/>
      <c r="UCG655" s="370"/>
      <c r="UCH655" s="370"/>
      <c r="UCI655" s="370"/>
      <c r="UCJ655" s="370"/>
      <c r="UCK655" s="370"/>
      <c r="UCL655" s="370"/>
      <c r="UCM655" s="370"/>
      <c r="UCN655" s="370"/>
      <c r="UCO655" s="370"/>
      <c r="UCP655" s="370"/>
      <c r="UCQ655" s="370"/>
      <c r="UCR655" s="370"/>
      <c r="UCS655" s="370"/>
      <c r="UCT655" s="370"/>
      <c r="UCU655" s="370"/>
      <c r="UCV655" s="370"/>
      <c r="UCW655" s="370"/>
      <c r="UCX655" s="370"/>
      <c r="UCY655" s="370"/>
      <c r="UCZ655" s="370"/>
      <c r="UDA655" s="370"/>
      <c r="UDB655" s="370"/>
      <c r="UDC655" s="370"/>
      <c r="UDD655" s="370"/>
      <c r="UDE655" s="370"/>
      <c r="UDF655" s="370"/>
      <c r="UDG655" s="370"/>
      <c r="UDH655" s="370"/>
      <c r="UDI655" s="370"/>
      <c r="UDJ655" s="370"/>
      <c r="UDK655" s="370"/>
      <c r="UDL655" s="370"/>
      <c r="UDM655" s="370"/>
      <c r="UDN655" s="370"/>
      <c r="UDO655" s="370"/>
      <c r="UDP655" s="370"/>
      <c r="UDQ655" s="370"/>
      <c r="UDR655" s="370"/>
      <c r="UDS655" s="370"/>
      <c r="UDT655" s="370"/>
      <c r="UDU655" s="370"/>
      <c r="UDV655" s="370"/>
      <c r="UDW655" s="370"/>
      <c r="UDX655" s="370"/>
      <c r="UDY655" s="370"/>
      <c r="UDZ655" s="370"/>
      <c r="UEA655" s="370"/>
      <c r="UEB655" s="370"/>
      <c r="UEC655" s="370"/>
      <c r="UED655" s="370"/>
      <c r="UEE655" s="370"/>
      <c r="UEF655" s="370"/>
      <c r="UEG655" s="370"/>
      <c r="UEH655" s="370"/>
      <c r="UEI655" s="370"/>
      <c r="UEJ655" s="370"/>
      <c r="UEK655" s="370"/>
      <c r="UEL655" s="370"/>
      <c r="UEM655" s="370"/>
      <c r="UEN655" s="370"/>
      <c r="UEO655" s="370"/>
      <c r="UEP655" s="370"/>
      <c r="UEQ655" s="370"/>
      <c r="UER655" s="370"/>
      <c r="UES655" s="370"/>
      <c r="UET655" s="370"/>
      <c r="UEU655" s="370"/>
      <c r="UEV655" s="370"/>
      <c r="UEW655" s="370"/>
      <c r="UEX655" s="370"/>
      <c r="UEY655" s="370"/>
      <c r="UEZ655" s="370"/>
      <c r="UFA655" s="370"/>
      <c r="UFB655" s="370"/>
      <c r="UFC655" s="370"/>
      <c r="UFD655" s="370"/>
      <c r="UFE655" s="370"/>
      <c r="UFF655" s="370"/>
      <c r="UFG655" s="370"/>
      <c r="UFH655" s="370"/>
      <c r="UFI655" s="370"/>
      <c r="UFJ655" s="370"/>
      <c r="UFK655" s="370"/>
      <c r="UFL655" s="370"/>
      <c r="UFM655" s="370"/>
      <c r="UFN655" s="370"/>
      <c r="UFO655" s="370"/>
      <c r="UFP655" s="370"/>
      <c r="UFQ655" s="370"/>
      <c r="UFR655" s="370"/>
      <c r="UFS655" s="370"/>
      <c r="UFT655" s="370"/>
      <c r="UFU655" s="370"/>
      <c r="UFV655" s="370"/>
      <c r="UFW655" s="370"/>
      <c r="UFX655" s="370"/>
      <c r="UFY655" s="370"/>
      <c r="UFZ655" s="370"/>
      <c r="UGA655" s="370"/>
      <c r="UGB655" s="370"/>
      <c r="UGC655" s="370"/>
      <c r="UGD655" s="370"/>
      <c r="UGE655" s="370"/>
      <c r="UGF655" s="370"/>
      <c r="UGG655" s="370"/>
      <c r="UGH655" s="370"/>
      <c r="UGI655" s="370"/>
      <c r="UGJ655" s="370"/>
      <c r="UGK655" s="370"/>
      <c r="UGL655" s="370"/>
      <c r="UGM655" s="370"/>
      <c r="UGN655" s="370"/>
      <c r="UGO655" s="370"/>
      <c r="UGP655" s="370"/>
      <c r="UGQ655" s="370"/>
      <c r="UGR655" s="370"/>
      <c r="UGS655" s="370"/>
      <c r="UGT655" s="370"/>
      <c r="UGU655" s="370"/>
      <c r="UGV655" s="370"/>
      <c r="UGW655" s="370"/>
      <c r="UGX655" s="370"/>
      <c r="UGY655" s="370"/>
      <c r="UGZ655" s="370"/>
      <c r="UHA655" s="370"/>
      <c r="UHB655" s="370"/>
      <c r="UHC655" s="370"/>
      <c r="UHD655" s="370"/>
      <c r="UHE655" s="370"/>
      <c r="UHF655" s="370"/>
      <c r="UHG655" s="370"/>
      <c r="UHH655" s="370"/>
      <c r="UHI655" s="370"/>
      <c r="UHJ655" s="370"/>
      <c r="UHK655" s="370"/>
      <c r="UHL655" s="370"/>
      <c r="UHM655" s="370"/>
      <c r="UHN655" s="370"/>
      <c r="UHO655" s="370"/>
      <c r="UHP655" s="370"/>
      <c r="UHQ655" s="370"/>
      <c r="UHR655" s="370"/>
      <c r="UHS655" s="370"/>
      <c r="UHT655" s="370"/>
      <c r="UHU655" s="370"/>
      <c r="UHV655" s="370"/>
      <c r="UHW655" s="370"/>
      <c r="UHX655" s="370"/>
      <c r="UHY655" s="370"/>
      <c r="UHZ655" s="370"/>
      <c r="UIA655" s="370"/>
      <c r="UIB655" s="370"/>
      <c r="UIC655" s="370"/>
      <c r="UID655" s="370"/>
      <c r="UIE655" s="370"/>
      <c r="UIF655" s="370"/>
      <c r="UIG655" s="370"/>
      <c r="UIH655" s="370"/>
      <c r="UII655" s="370"/>
      <c r="UIJ655" s="370"/>
      <c r="UIK655" s="370"/>
      <c r="UIL655" s="370"/>
      <c r="UIM655" s="370"/>
      <c r="UIN655" s="370"/>
      <c r="UIO655" s="370"/>
      <c r="UIP655" s="370"/>
      <c r="UIQ655" s="370"/>
      <c r="UIR655" s="370"/>
      <c r="UIS655" s="370"/>
      <c r="UIT655" s="370"/>
      <c r="UIU655" s="370"/>
      <c r="UIV655" s="370"/>
      <c r="UIW655" s="370"/>
      <c r="UIX655" s="370"/>
      <c r="UIY655" s="370"/>
      <c r="UIZ655" s="370"/>
      <c r="UJA655" s="370"/>
      <c r="UJB655" s="370"/>
      <c r="UJC655" s="370"/>
      <c r="UJD655" s="370"/>
      <c r="UJE655" s="370"/>
      <c r="UJF655" s="370"/>
      <c r="UJG655" s="370"/>
      <c r="UJH655" s="370"/>
      <c r="UJI655" s="370"/>
      <c r="UJJ655" s="370"/>
      <c r="UJK655" s="370"/>
      <c r="UJL655" s="370"/>
      <c r="UJM655" s="370"/>
      <c r="UJN655" s="370"/>
      <c r="UJO655" s="370"/>
      <c r="UJP655" s="370"/>
      <c r="UJQ655" s="370"/>
      <c r="UJR655" s="370"/>
      <c r="UJS655" s="370"/>
      <c r="UJT655" s="370"/>
      <c r="UJU655" s="370"/>
      <c r="UJV655" s="370"/>
      <c r="UJW655" s="370"/>
      <c r="UJX655" s="370"/>
      <c r="UJY655" s="370"/>
      <c r="UJZ655" s="370"/>
      <c r="UKA655" s="370"/>
      <c r="UKB655" s="370"/>
      <c r="UKC655" s="370"/>
      <c r="UKD655" s="370"/>
      <c r="UKE655" s="370"/>
      <c r="UKF655" s="370"/>
      <c r="UKG655" s="370"/>
      <c r="UKH655" s="370"/>
      <c r="UKI655" s="370"/>
      <c r="UKJ655" s="370"/>
      <c r="UKK655" s="370"/>
      <c r="UKL655" s="370"/>
      <c r="UKM655" s="370"/>
      <c r="UKN655" s="370"/>
      <c r="UKO655" s="370"/>
      <c r="UKP655" s="370"/>
      <c r="UKQ655" s="370"/>
      <c r="UKR655" s="370"/>
      <c r="UKS655" s="370"/>
      <c r="UKT655" s="370"/>
      <c r="UKU655" s="370"/>
      <c r="UKV655" s="370"/>
      <c r="UKW655" s="370"/>
      <c r="UKX655" s="370"/>
      <c r="UKY655" s="370"/>
      <c r="UKZ655" s="370"/>
      <c r="ULA655" s="370"/>
      <c r="ULB655" s="370"/>
      <c r="ULC655" s="370"/>
      <c r="ULD655" s="370"/>
      <c r="ULE655" s="370"/>
      <c r="ULF655" s="370"/>
      <c r="ULG655" s="370"/>
      <c r="ULH655" s="370"/>
      <c r="ULI655" s="370"/>
      <c r="ULJ655" s="370"/>
      <c r="ULK655" s="370"/>
      <c r="ULL655" s="370"/>
      <c r="ULM655" s="370"/>
      <c r="ULN655" s="370"/>
      <c r="ULO655" s="370"/>
      <c r="ULP655" s="370"/>
      <c r="ULQ655" s="370"/>
      <c r="ULR655" s="370"/>
      <c r="ULS655" s="370"/>
      <c r="ULT655" s="370"/>
      <c r="ULU655" s="370"/>
      <c r="ULV655" s="370"/>
      <c r="ULW655" s="370"/>
      <c r="ULX655" s="370"/>
      <c r="ULY655" s="370"/>
      <c r="ULZ655" s="370"/>
      <c r="UMA655" s="370"/>
      <c r="UMB655" s="370"/>
      <c r="UMC655" s="370"/>
      <c r="UMD655" s="370"/>
      <c r="UME655" s="370"/>
      <c r="UMF655" s="370"/>
      <c r="UMG655" s="370"/>
      <c r="UMH655" s="370"/>
      <c r="UMI655" s="370"/>
      <c r="UMJ655" s="370"/>
      <c r="UMK655" s="370"/>
      <c r="UML655" s="370"/>
      <c r="UMM655" s="370"/>
      <c r="UMN655" s="370"/>
      <c r="UMO655" s="370"/>
      <c r="UMP655" s="370"/>
      <c r="UMQ655" s="370"/>
      <c r="UMR655" s="370"/>
      <c r="UMS655" s="370"/>
      <c r="UMT655" s="370"/>
      <c r="UMU655" s="370"/>
      <c r="UMV655" s="370"/>
      <c r="UMW655" s="370"/>
      <c r="UMX655" s="370"/>
      <c r="UMY655" s="370"/>
      <c r="UMZ655" s="370"/>
      <c r="UNA655" s="370"/>
      <c r="UNB655" s="370"/>
      <c r="UNC655" s="370"/>
      <c r="UND655" s="370"/>
      <c r="UNE655" s="370"/>
      <c r="UNF655" s="370"/>
      <c r="UNG655" s="370"/>
      <c r="UNH655" s="370"/>
      <c r="UNI655" s="370"/>
      <c r="UNJ655" s="370"/>
      <c r="UNK655" s="370"/>
      <c r="UNL655" s="370"/>
      <c r="UNM655" s="370"/>
      <c r="UNN655" s="370"/>
      <c r="UNO655" s="370"/>
      <c r="UNP655" s="370"/>
      <c r="UNQ655" s="370"/>
      <c r="UNR655" s="370"/>
      <c r="UNS655" s="370"/>
      <c r="UNT655" s="370"/>
      <c r="UNU655" s="370"/>
      <c r="UNV655" s="370"/>
      <c r="UNW655" s="370"/>
      <c r="UNX655" s="370"/>
      <c r="UNY655" s="370"/>
      <c r="UNZ655" s="370"/>
      <c r="UOA655" s="370"/>
      <c r="UOB655" s="370"/>
      <c r="UOC655" s="370"/>
      <c r="UOD655" s="370"/>
      <c r="UOE655" s="370"/>
      <c r="UOF655" s="370"/>
      <c r="UOG655" s="370"/>
      <c r="UOH655" s="370"/>
      <c r="UOI655" s="370"/>
      <c r="UOJ655" s="370"/>
      <c r="UOK655" s="370"/>
      <c r="UOL655" s="370"/>
      <c r="UOM655" s="370"/>
      <c r="UON655" s="370"/>
      <c r="UOO655" s="370"/>
      <c r="UOP655" s="370"/>
      <c r="UOQ655" s="370"/>
      <c r="UOR655" s="370"/>
      <c r="UOS655" s="370"/>
      <c r="UOT655" s="370"/>
      <c r="UOU655" s="370"/>
      <c r="UOV655" s="370"/>
      <c r="UOW655" s="370"/>
      <c r="UOX655" s="370"/>
      <c r="UOY655" s="370"/>
      <c r="UOZ655" s="370"/>
      <c r="UPA655" s="370"/>
      <c r="UPB655" s="370"/>
      <c r="UPC655" s="370"/>
      <c r="UPD655" s="370"/>
      <c r="UPE655" s="370"/>
      <c r="UPF655" s="370"/>
      <c r="UPG655" s="370"/>
      <c r="UPH655" s="370"/>
      <c r="UPI655" s="370"/>
      <c r="UPJ655" s="370"/>
      <c r="UPK655" s="370"/>
      <c r="UPL655" s="370"/>
      <c r="UPM655" s="370"/>
      <c r="UPN655" s="370"/>
      <c r="UPO655" s="370"/>
      <c r="UPP655" s="370"/>
      <c r="UPQ655" s="370"/>
      <c r="UPR655" s="370"/>
      <c r="UPS655" s="370"/>
      <c r="UPT655" s="370"/>
      <c r="UPU655" s="370"/>
      <c r="UPV655" s="370"/>
      <c r="UPW655" s="370"/>
      <c r="UPX655" s="370"/>
      <c r="UPY655" s="370"/>
      <c r="UPZ655" s="370"/>
      <c r="UQA655" s="370"/>
      <c r="UQB655" s="370"/>
      <c r="UQC655" s="370"/>
      <c r="UQD655" s="370"/>
      <c r="UQE655" s="370"/>
      <c r="UQF655" s="370"/>
      <c r="UQG655" s="370"/>
      <c r="UQH655" s="370"/>
      <c r="UQI655" s="370"/>
      <c r="UQJ655" s="370"/>
      <c r="UQK655" s="370"/>
      <c r="UQL655" s="370"/>
      <c r="UQM655" s="370"/>
      <c r="UQN655" s="370"/>
      <c r="UQO655" s="370"/>
      <c r="UQP655" s="370"/>
      <c r="UQQ655" s="370"/>
      <c r="UQR655" s="370"/>
      <c r="UQS655" s="370"/>
      <c r="UQT655" s="370"/>
      <c r="UQU655" s="370"/>
      <c r="UQV655" s="370"/>
      <c r="UQW655" s="370"/>
      <c r="UQX655" s="370"/>
      <c r="UQY655" s="370"/>
      <c r="UQZ655" s="370"/>
      <c r="URA655" s="370"/>
      <c r="URB655" s="370"/>
      <c r="URC655" s="370"/>
      <c r="URD655" s="370"/>
      <c r="URE655" s="370"/>
      <c r="URF655" s="370"/>
      <c r="URG655" s="370"/>
      <c r="URH655" s="370"/>
      <c r="URI655" s="370"/>
      <c r="URJ655" s="370"/>
      <c r="URK655" s="370"/>
      <c r="URL655" s="370"/>
      <c r="URM655" s="370"/>
      <c r="URN655" s="370"/>
      <c r="URO655" s="370"/>
      <c r="URP655" s="370"/>
      <c r="URQ655" s="370"/>
      <c r="URR655" s="370"/>
      <c r="URS655" s="370"/>
      <c r="URT655" s="370"/>
      <c r="URU655" s="370"/>
      <c r="URV655" s="370"/>
      <c r="URW655" s="370"/>
      <c r="URX655" s="370"/>
      <c r="URY655" s="370"/>
      <c r="URZ655" s="370"/>
      <c r="USA655" s="370"/>
      <c r="USB655" s="370"/>
      <c r="USC655" s="370"/>
      <c r="USD655" s="370"/>
      <c r="USE655" s="370"/>
      <c r="USF655" s="370"/>
      <c r="USG655" s="370"/>
      <c r="USH655" s="370"/>
      <c r="USI655" s="370"/>
      <c r="USJ655" s="370"/>
      <c r="USK655" s="370"/>
      <c r="USL655" s="370"/>
      <c r="USM655" s="370"/>
      <c r="USN655" s="370"/>
      <c r="USO655" s="370"/>
      <c r="USP655" s="370"/>
      <c r="USQ655" s="370"/>
      <c r="USR655" s="370"/>
      <c r="USS655" s="370"/>
      <c r="UST655" s="370"/>
      <c r="USU655" s="370"/>
      <c r="USV655" s="370"/>
      <c r="USW655" s="370"/>
      <c r="USX655" s="370"/>
      <c r="USY655" s="370"/>
      <c r="USZ655" s="370"/>
      <c r="UTA655" s="370"/>
      <c r="UTB655" s="370"/>
      <c r="UTC655" s="370"/>
      <c r="UTD655" s="370"/>
      <c r="UTE655" s="370"/>
      <c r="UTF655" s="370"/>
      <c r="UTG655" s="370"/>
      <c r="UTH655" s="370"/>
      <c r="UTI655" s="370"/>
      <c r="UTJ655" s="370"/>
      <c r="UTK655" s="370"/>
      <c r="UTL655" s="370"/>
      <c r="UTM655" s="370"/>
      <c r="UTN655" s="370"/>
      <c r="UTO655" s="370"/>
      <c r="UTP655" s="370"/>
      <c r="UTQ655" s="370"/>
      <c r="UTR655" s="370"/>
      <c r="UTS655" s="370"/>
      <c r="UTT655" s="370"/>
      <c r="UTU655" s="370"/>
      <c r="UTV655" s="370"/>
      <c r="UTW655" s="370"/>
      <c r="UTX655" s="370"/>
      <c r="UTY655" s="370"/>
      <c r="UTZ655" s="370"/>
      <c r="UUA655" s="370"/>
      <c r="UUB655" s="370"/>
      <c r="UUC655" s="370"/>
      <c r="UUD655" s="370"/>
      <c r="UUE655" s="370"/>
      <c r="UUF655" s="370"/>
      <c r="UUG655" s="370"/>
      <c r="UUH655" s="370"/>
      <c r="UUI655" s="370"/>
      <c r="UUJ655" s="370"/>
      <c r="UUK655" s="370"/>
      <c r="UUL655" s="370"/>
      <c r="UUM655" s="370"/>
      <c r="UUN655" s="370"/>
      <c r="UUO655" s="370"/>
      <c r="UUP655" s="370"/>
      <c r="UUQ655" s="370"/>
      <c r="UUR655" s="370"/>
      <c r="UUS655" s="370"/>
      <c r="UUT655" s="370"/>
      <c r="UUU655" s="370"/>
      <c r="UUV655" s="370"/>
      <c r="UUW655" s="370"/>
      <c r="UUX655" s="370"/>
      <c r="UUY655" s="370"/>
      <c r="UUZ655" s="370"/>
      <c r="UVA655" s="370"/>
      <c r="UVB655" s="370"/>
      <c r="UVC655" s="370"/>
      <c r="UVD655" s="370"/>
      <c r="UVE655" s="370"/>
      <c r="UVF655" s="370"/>
      <c r="UVG655" s="370"/>
      <c r="UVH655" s="370"/>
      <c r="UVI655" s="370"/>
      <c r="UVJ655" s="370"/>
      <c r="UVK655" s="370"/>
      <c r="UVL655" s="370"/>
      <c r="UVM655" s="370"/>
      <c r="UVN655" s="370"/>
      <c r="UVO655" s="370"/>
      <c r="UVP655" s="370"/>
      <c r="UVQ655" s="370"/>
      <c r="UVR655" s="370"/>
      <c r="UVS655" s="370"/>
      <c r="UVT655" s="370"/>
      <c r="UVU655" s="370"/>
      <c r="UVV655" s="370"/>
      <c r="UVW655" s="370"/>
      <c r="UVX655" s="370"/>
      <c r="UVY655" s="370"/>
      <c r="UVZ655" s="370"/>
      <c r="UWA655" s="370"/>
      <c r="UWB655" s="370"/>
      <c r="UWC655" s="370"/>
      <c r="UWD655" s="370"/>
      <c r="UWE655" s="370"/>
      <c r="UWF655" s="370"/>
      <c r="UWG655" s="370"/>
      <c r="UWH655" s="370"/>
      <c r="UWI655" s="370"/>
      <c r="UWJ655" s="370"/>
      <c r="UWK655" s="370"/>
      <c r="UWL655" s="370"/>
      <c r="UWM655" s="370"/>
      <c r="UWN655" s="370"/>
      <c r="UWO655" s="370"/>
      <c r="UWP655" s="370"/>
      <c r="UWQ655" s="370"/>
      <c r="UWR655" s="370"/>
      <c r="UWS655" s="370"/>
      <c r="UWT655" s="370"/>
      <c r="UWU655" s="370"/>
      <c r="UWV655" s="370"/>
      <c r="UWW655" s="370"/>
      <c r="UWX655" s="370"/>
      <c r="UWY655" s="370"/>
      <c r="UWZ655" s="370"/>
      <c r="UXA655" s="370"/>
      <c r="UXB655" s="370"/>
      <c r="UXC655" s="370"/>
      <c r="UXD655" s="370"/>
      <c r="UXE655" s="370"/>
      <c r="UXF655" s="370"/>
      <c r="UXG655" s="370"/>
      <c r="UXH655" s="370"/>
      <c r="UXI655" s="370"/>
      <c r="UXJ655" s="370"/>
      <c r="UXK655" s="370"/>
      <c r="UXL655" s="370"/>
      <c r="UXM655" s="370"/>
      <c r="UXN655" s="370"/>
      <c r="UXO655" s="370"/>
      <c r="UXP655" s="370"/>
      <c r="UXQ655" s="370"/>
      <c r="UXR655" s="370"/>
      <c r="UXS655" s="370"/>
      <c r="UXT655" s="370"/>
      <c r="UXU655" s="370"/>
      <c r="UXV655" s="370"/>
      <c r="UXW655" s="370"/>
      <c r="UXX655" s="370"/>
      <c r="UXY655" s="370"/>
      <c r="UXZ655" s="370"/>
      <c r="UYA655" s="370"/>
      <c r="UYB655" s="370"/>
      <c r="UYC655" s="370"/>
      <c r="UYD655" s="370"/>
      <c r="UYE655" s="370"/>
      <c r="UYF655" s="370"/>
      <c r="UYG655" s="370"/>
      <c r="UYH655" s="370"/>
      <c r="UYI655" s="370"/>
      <c r="UYJ655" s="370"/>
      <c r="UYK655" s="370"/>
      <c r="UYL655" s="370"/>
      <c r="UYM655" s="370"/>
      <c r="UYN655" s="370"/>
      <c r="UYO655" s="370"/>
      <c r="UYP655" s="370"/>
      <c r="UYQ655" s="370"/>
      <c r="UYR655" s="370"/>
      <c r="UYS655" s="370"/>
      <c r="UYT655" s="370"/>
      <c r="UYU655" s="370"/>
      <c r="UYV655" s="370"/>
      <c r="UYW655" s="370"/>
      <c r="UYX655" s="370"/>
      <c r="UYY655" s="370"/>
      <c r="UYZ655" s="370"/>
      <c r="UZA655" s="370"/>
      <c r="UZB655" s="370"/>
      <c r="UZC655" s="370"/>
      <c r="UZD655" s="370"/>
      <c r="UZE655" s="370"/>
      <c r="UZF655" s="370"/>
      <c r="UZG655" s="370"/>
      <c r="UZH655" s="370"/>
      <c r="UZI655" s="370"/>
      <c r="UZJ655" s="370"/>
      <c r="UZK655" s="370"/>
      <c r="UZL655" s="370"/>
      <c r="UZM655" s="370"/>
      <c r="UZN655" s="370"/>
      <c r="UZO655" s="370"/>
      <c r="UZP655" s="370"/>
      <c r="UZQ655" s="370"/>
      <c r="UZR655" s="370"/>
      <c r="UZS655" s="370"/>
      <c r="UZT655" s="370"/>
      <c r="UZU655" s="370"/>
      <c r="UZV655" s="370"/>
      <c r="UZW655" s="370"/>
      <c r="UZX655" s="370"/>
      <c r="UZY655" s="370"/>
      <c r="UZZ655" s="370"/>
      <c r="VAA655" s="370"/>
      <c r="VAB655" s="370"/>
      <c r="VAC655" s="370"/>
      <c r="VAD655" s="370"/>
      <c r="VAE655" s="370"/>
      <c r="VAF655" s="370"/>
      <c r="VAG655" s="370"/>
      <c r="VAH655" s="370"/>
      <c r="VAI655" s="370"/>
      <c r="VAJ655" s="370"/>
      <c r="VAK655" s="370"/>
      <c r="VAL655" s="370"/>
      <c r="VAM655" s="370"/>
      <c r="VAN655" s="370"/>
      <c r="VAO655" s="370"/>
      <c r="VAP655" s="370"/>
      <c r="VAQ655" s="370"/>
      <c r="VAR655" s="370"/>
      <c r="VAS655" s="370"/>
      <c r="VAT655" s="370"/>
      <c r="VAU655" s="370"/>
      <c r="VAV655" s="370"/>
      <c r="VAW655" s="370"/>
      <c r="VAX655" s="370"/>
      <c r="VAY655" s="370"/>
      <c r="VAZ655" s="370"/>
      <c r="VBA655" s="370"/>
      <c r="VBB655" s="370"/>
      <c r="VBC655" s="370"/>
      <c r="VBD655" s="370"/>
      <c r="VBE655" s="370"/>
      <c r="VBF655" s="370"/>
      <c r="VBG655" s="370"/>
      <c r="VBH655" s="370"/>
      <c r="VBI655" s="370"/>
      <c r="VBJ655" s="370"/>
      <c r="VBK655" s="370"/>
      <c r="VBL655" s="370"/>
      <c r="VBM655" s="370"/>
      <c r="VBN655" s="370"/>
      <c r="VBO655" s="370"/>
      <c r="VBP655" s="370"/>
      <c r="VBQ655" s="370"/>
      <c r="VBR655" s="370"/>
      <c r="VBS655" s="370"/>
      <c r="VBT655" s="370"/>
      <c r="VBU655" s="370"/>
      <c r="VBV655" s="370"/>
      <c r="VBW655" s="370"/>
      <c r="VBX655" s="370"/>
      <c r="VBY655" s="370"/>
      <c r="VBZ655" s="370"/>
      <c r="VCA655" s="370"/>
      <c r="VCB655" s="370"/>
      <c r="VCC655" s="370"/>
      <c r="VCD655" s="370"/>
      <c r="VCE655" s="370"/>
      <c r="VCF655" s="370"/>
      <c r="VCG655" s="370"/>
      <c r="VCH655" s="370"/>
      <c r="VCI655" s="370"/>
      <c r="VCJ655" s="370"/>
      <c r="VCK655" s="370"/>
      <c r="VCL655" s="370"/>
      <c r="VCM655" s="370"/>
      <c r="VCN655" s="370"/>
      <c r="VCO655" s="370"/>
      <c r="VCP655" s="370"/>
      <c r="VCQ655" s="370"/>
      <c r="VCR655" s="370"/>
      <c r="VCS655" s="370"/>
      <c r="VCT655" s="370"/>
      <c r="VCU655" s="370"/>
      <c r="VCV655" s="370"/>
      <c r="VCW655" s="370"/>
      <c r="VCX655" s="370"/>
      <c r="VCY655" s="370"/>
      <c r="VCZ655" s="370"/>
      <c r="VDA655" s="370"/>
      <c r="VDB655" s="370"/>
      <c r="VDC655" s="370"/>
      <c r="VDD655" s="370"/>
      <c r="VDE655" s="370"/>
      <c r="VDF655" s="370"/>
      <c r="VDG655" s="370"/>
      <c r="VDH655" s="370"/>
      <c r="VDI655" s="370"/>
      <c r="VDJ655" s="370"/>
      <c r="VDK655" s="370"/>
      <c r="VDL655" s="370"/>
      <c r="VDM655" s="370"/>
      <c r="VDN655" s="370"/>
      <c r="VDO655" s="370"/>
      <c r="VDP655" s="370"/>
      <c r="VDQ655" s="370"/>
      <c r="VDR655" s="370"/>
      <c r="VDS655" s="370"/>
      <c r="VDT655" s="370"/>
      <c r="VDU655" s="370"/>
      <c r="VDV655" s="370"/>
      <c r="VDW655" s="370"/>
      <c r="VDX655" s="370"/>
      <c r="VDY655" s="370"/>
      <c r="VDZ655" s="370"/>
      <c r="VEA655" s="370"/>
      <c r="VEB655" s="370"/>
      <c r="VEC655" s="370"/>
      <c r="VED655" s="370"/>
      <c r="VEE655" s="370"/>
      <c r="VEF655" s="370"/>
      <c r="VEG655" s="370"/>
      <c r="VEH655" s="370"/>
      <c r="VEI655" s="370"/>
      <c r="VEJ655" s="370"/>
      <c r="VEK655" s="370"/>
      <c r="VEL655" s="370"/>
      <c r="VEM655" s="370"/>
      <c r="VEN655" s="370"/>
      <c r="VEO655" s="370"/>
      <c r="VEP655" s="370"/>
      <c r="VEQ655" s="370"/>
      <c r="VER655" s="370"/>
      <c r="VES655" s="370"/>
      <c r="VET655" s="370"/>
      <c r="VEU655" s="370"/>
      <c r="VEV655" s="370"/>
      <c r="VEW655" s="370"/>
      <c r="VEX655" s="370"/>
      <c r="VEY655" s="370"/>
      <c r="VEZ655" s="370"/>
      <c r="VFA655" s="370"/>
      <c r="VFB655" s="370"/>
      <c r="VFC655" s="370"/>
      <c r="VFD655" s="370"/>
      <c r="VFE655" s="370"/>
      <c r="VFF655" s="370"/>
      <c r="VFG655" s="370"/>
      <c r="VFH655" s="370"/>
      <c r="VFI655" s="370"/>
      <c r="VFJ655" s="370"/>
      <c r="VFK655" s="370"/>
      <c r="VFL655" s="370"/>
      <c r="VFM655" s="370"/>
      <c r="VFN655" s="370"/>
      <c r="VFO655" s="370"/>
      <c r="VFP655" s="370"/>
      <c r="VFQ655" s="370"/>
      <c r="VFR655" s="370"/>
      <c r="VFS655" s="370"/>
      <c r="VFT655" s="370"/>
      <c r="VFU655" s="370"/>
      <c r="VFV655" s="370"/>
      <c r="VFW655" s="370"/>
      <c r="VFX655" s="370"/>
      <c r="VFY655" s="370"/>
      <c r="VFZ655" s="370"/>
      <c r="VGA655" s="370"/>
      <c r="VGB655" s="370"/>
      <c r="VGC655" s="370"/>
      <c r="VGD655" s="370"/>
      <c r="VGE655" s="370"/>
      <c r="VGF655" s="370"/>
      <c r="VGG655" s="370"/>
      <c r="VGH655" s="370"/>
      <c r="VGI655" s="370"/>
      <c r="VGJ655" s="370"/>
      <c r="VGK655" s="370"/>
      <c r="VGL655" s="370"/>
      <c r="VGM655" s="370"/>
      <c r="VGN655" s="370"/>
      <c r="VGO655" s="370"/>
      <c r="VGP655" s="370"/>
      <c r="VGQ655" s="370"/>
      <c r="VGR655" s="370"/>
      <c r="VGS655" s="370"/>
      <c r="VGT655" s="370"/>
      <c r="VGU655" s="370"/>
      <c r="VGV655" s="370"/>
      <c r="VGW655" s="370"/>
      <c r="VGX655" s="370"/>
      <c r="VGY655" s="370"/>
      <c r="VGZ655" s="370"/>
      <c r="VHA655" s="370"/>
      <c r="VHB655" s="370"/>
      <c r="VHC655" s="370"/>
      <c r="VHD655" s="370"/>
      <c r="VHE655" s="370"/>
      <c r="VHF655" s="370"/>
      <c r="VHG655" s="370"/>
      <c r="VHH655" s="370"/>
      <c r="VHI655" s="370"/>
      <c r="VHJ655" s="370"/>
      <c r="VHK655" s="370"/>
      <c r="VHL655" s="370"/>
      <c r="VHM655" s="370"/>
      <c r="VHN655" s="370"/>
      <c r="VHO655" s="370"/>
      <c r="VHP655" s="370"/>
      <c r="VHQ655" s="370"/>
      <c r="VHR655" s="370"/>
      <c r="VHS655" s="370"/>
      <c r="VHT655" s="370"/>
      <c r="VHU655" s="370"/>
      <c r="VHV655" s="370"/>
      <c r="VHW655" s="370"/>
      <c r="VHX655" s="370"/>
      <c r="VHY655" s="370"/>
      <c r="VHZ655" s="370"/>
      <c r="VIA655" s="370"/>
      <c r="VIB655" s="370"/>
      <c r="VIC655" s="370"/>
      <c r="VID655" s="370"/>
      <c r="VIE655" s="370"/>
      <c r="VIF655" s="370"/>
      <c r="VIG655" s="370"/>
      <c r="VIH655" s="370"/>
      <c r="VII655" s="370"/>
      <c r="VIJ655" s="370"/>
      <c r="VIK655" s="370"/>
      <c r="VIL655" s="370"/>
      <c r="VIM655" s="370"/>
      <c r="VIN655" s="370"/>
      <c r="VIO655" s="370"/>
      <c r="VIP655" s="370"/>
      <c r="VIQ655" s="370"/>
      <c r="VIR655" s="370"/>
      <c r="VIS655" s="370"/>
      <c r="VIT655" s="370"/>
      <c r="VIU655" s="370"/>
      <c r="VIV655" s="370"/>
      <c r="VIW655" s="370"/>
      <c r="VIX655" s="370"/>
      <c r="VIY655" s="370"/>
      <c r="VIZ655" s="370"/>
      <c r="VJA655" s="370"/>
      <c r="VJB655" s="370"/>
      <c r="VJC655" s="370"/>
      <c r="VJD655" s="370"/>
      <c r="VJE655" s="370"/>
      <c r="VJF655" s="370"/>
      <c r="VJG655" s="370"/>
      <c r="VJH655" s="370"/>
      <c r="VJI655" s="370"/>
      <c r="VJJ655" s="370"/>
      <c r="VJK655" s="370"/>
      <c r="VJL655" s="370"/>
      <c r="VJM655" s="370"/>
      <c r="VJN655" s="370"/>
      <c r="VJO655" s="370"/>
      <c r="VJP655" s="370"/>
      <c r="VJQ655" s="370"/>
      <c r="VJR655" s="370"/>
      <c r="VJS655" s="370"/>
      <c r="VJT655" s="370"/>
      <c r="VJU655" s="370"/>
      <c r="VJV655" s="370"/>
      <c r="VJW655" s="370"/>
      <c r="VJX655" s="370"/>
      <c r="VJY655" s="370"/>
      <c r="VJZ655" s="370"/>
      <c r="VKA655" s="370"/>
      <c r="VKB655" s="370"/>
      <c r="VKC655" s="370"/>
      <c r="VKD655" s="370"/>
      <c r="VKE655" s="370"/>
      <c r="VKF655" s="370"/>
      <c r="VKG655" s="370"/>
      <c r="VKH655" s="370"/>
      <c r="VKI655" s="370"/>
      <c r="VKJ655" s="370"/>
      <c r="VKK655" s="370"/>
      <c r="VKL655" s="370"/>
      <c r="VKM655" s="370"/>
      <c r="VKN655" s="370"/>
      <c r="VKO655" s="370"/>
      <c r="VKP655" s="370"/>
      <c r="VKQ655" s="370"/>
      <c r="VKR655" s="370"/>
      <c r="VKS655" s="370"/>
      <c r="VKT655" s="370"/>
      <c r="VKU655" s="370"/>
      <c r="VKV655" s="370"/>
      <c r="VKW655" s="370"/>
      <c r="VKX655" s="370"/>
      <c r="VKY655" s="370"/>
      <c r="VKZ655" s="370"/>
      <c r="VLA655" s="370"/>
      <c r="VLB655" s="370"/>
      <c r="VLC655" s="370"/>
      <c r="VLD655" s="370"/>
      <c r="VLE655" s="370"/>
      <c r="VLF655" s="370"/>
      <c r="VLG655" s="370"/>
      <c r="VLH655" s="370"/>
      <c r="VLI655" s="370"/>
      <c r="VLJ655" s="370"/>
      <c r="VLK655" s="370"/>
      <c r="VLL655" s="370"/>
      <c r="VLM655" s="370"/>
      <c r="VLN655" s="370"/>
      <c r="VLO655" s="370"/>
      <c r="VLP655" s="370"/>
      <c r="VLQ655" s="370"/>
      <c r="VLR655" s="370"/>
      <c r="VLS655" s="370"/>
      <c r="VLT655" s="370"/>
      <c r="VLU655" s="370"/>
      <c r="VLV655" s="370"/>
      <c r="VLW655" s="370"/>
      <c r="VLX655" s="370"/>
      <c r="VLY655" s="370"/>
      <c r="VLZ655" s="370"/>
      <c r="VMA655" s="370"/>
      <c r="VMB655" s="370"/>
      <c r="VMC655" s="370"/>
      <c r="VMD655" s="370"/>
      <c r="VME655" s="370"/>
      <c r="VMF655" s="370"/>
      <c r="VMG655" s="370"/>
      <c r="VMH655" s="370"/>
      <c r="VMI655" s="370"/>
      <c r="VMJ655" s="370"/>
      <c r="VMK655" s="370"/>
      <c r="VML655" s="370"/>
      <c r="VMM655" s="370"/>
      <c r="VMN655" s="370"/>
      <c r="VMO655" s="370"/>
      <c r="VMP655" s="370"/>
      <c r="VMQ655" s="370"/>
      <c r="VMR655" s="370"/>
      <c r="VMS655" s="370"/>
      <c r="VMT655" s="370"/>
      <c r="VMU655" s="370"/>
      <c r="VMV655" s="370"/>
      <c r="VMW655" s="370"/>
      <c r="VMX655" s="370"/>
      <c r="VMY655" s="370"/>
      <c r="VMZ655" s="370"/>
      <c r="VNA655" s="370"/>
      <c r="VNB655" s="370"/>
      <c r="VNC655" s="370"/>
      <c r="VND655" s="370"/>
      <c r="VNE655" s="370"/>
      <c r="VNF655" s="370"/>
      <c r="VNG655" s="370"/>
      <c r="VNH655" s="370"/>
      <c r="VNI655" s="370"/>
      <c r="VNJ655" s="370"/>
      <c r="VNK655" s="370"/>
      <c r="VNL655" s="370"/>
      <c r="VNM655" s="370"/>
      <c r="VNN655" s="370"/>
      <c r="VNO655" s="370"/>
      <c r="VNP655" s="370"/>
      <c r="VNQ655" s="370"/>
      <c r="VNR655" s="370"/>
      <c r="VNS655" s="370"/>
      <c r="VNT655" s="370"/>
      <c r="VNU655" s="370"/>
      <c r="VNV655" s="370"/>
      <c r="VNW655" s="370"/>
      <c r="VNX655" s="370"/>
      <c r="VNY655" s="370"/>
      <c r="VNZ655" s="370"/>
      <c r="VOA655" s="370"/>
      <c r="VOB655" s="370"/>
      <c r="VOC655" s="370"/>
      <c r="VOD655" s="370"/>
      <c r="VOE655" s="370"/>
      <c r="VOF655" s="370"/>
      <c r="VOG655" s="370"/>
      <c r="VOH655" s="370"/>
      <c r="VOI655" s="370"/>
      <c r="VOJ655" s="370"/>
      <c r="VOK655" s="370"/>
      <c r="VOL655" s="370"/>
      <c r="VOM655" s="370"/>
      <c r="VON655" s="370"/>
      <c r="VOO655" s="370"/>
      <c r="VOP655" s="370"/>
      <c r="VOQ655" s="370"/>
      <c r="VOR655" s="370"/>
      <c r="VOS655" s="370"/>
      <c r="VOT655" s="370"/>
      <c r="VOU655" s="370"/>
      <c r="VOV655" s="370"/>
      <c r="VOW655" s="370"/>
      <c r="VOX655" s="370"/>
      <c r="VOY655" s="370"/>
      <c r="VOZ655" s="370"/>
      <c r="VPA655" s="370"/>
      <c r="VPB655" s="370"/>
      <c r="VPC655" s="370"/>
      <c r="VPD655" s="370"/>
      <c r="VPE655" s="370"/>
      <c r="VPF655" s="370"/>
      <c r="VPG655" s="370"/>
      <c r="VPH655" s="370"/>
      <c r="VPI655" s="370"/>
      <c r="VPJ655" s="370"/>
      <c r="VPK655" s="370"/>
      <c r="VPL655" s="370"/>
      <c r="VPM655" s="370"/>
      <c r="VPN655" s="370"/>
      <c r="VPO655" s="370"/>
      <c r="VPP655" s="370"/>
      <c r="VPQ655" s="370"/>
      <c r="VPR655" s="370"/>
      <c r="VPS655" s="370"/>
      <c r="VPT655" s="370"/>
      <c r="VPU655" s="370"/>
      <c r="VPV655" s="370"/>
      <c r="VPW655" s="370"/>
      <c r="VPX655" s="370"/>
      <c r="VPY655" s="370"/>
      <c r="VPZ655" s="370"/>
      <c r="VQA655" s="370"/>
      <c r="VQB655" s="370"/>
      <c r="VQC655" s="370"/>
      <c r="VQD655" s="370"/>
      <c r="VQE655" s="370"/>
      <c r="VQF655" s="370"/>
      <c r="VQG655" s="370"/>
      <c r="VQH655" s="370"/>
      <c r="VQI655" s="370"/>
      <c r="VQJ655" s="370"/>
      <c r="VQK655" s="370"/>
      <c r="VQL655" s="370"/>
      <c r="VQM655" s="370"/>
      <c r="VQN655" s="370"/>
      <c r="VQO655" s="370"/>
      <c r="VQP655" s="370"/>
      <c r="VQQ655" s="370"/>
      <c r="VQR655" s="370"/>
      <c r="VQS655" s="370"/>
      <c r="VQT655" s="370"/>
      <c r="VQU655" s="370"/>
      <c r="VQV655" s="370"/>
      <c r="VQW655" s="370"/>
      <c r="VQX655" s="370"/>
      <c r="VQY655" s="370"/>
      <c r="VQZ655" s="370"/>
      <c r="VRA655" s="370"/>
      <c r="VRB655" s="370"/>
      <c r="VRC655" s="370"/>
      <c r="VRD655" s="370"/>
      <c r="VRE655" s="370"/>
      <c r="VRF655" s="370"/>
      <c r="VRG655" s="370"/>
      <c r="VRH655" s="370"/>
      <c r="VRI655" s="370"/>
      <c r="VRJ655" s="370"/>
      <c r="VRK655" s="370"/>
      <c r="VRL655" s="370"/>
      <c r="VRM655" s="370"/>
      <c r="VRN655" s="370"/>
      <c r="VRO655" s="370"/>
      <c r="VRP655" s="370"/>
      <c r="VRQ655" s="370"/>
      <c r="VRR655" s="370"/>
      <c r="VRS655" s="370"/>
      <c r="VRT655" s="370"/>
      <c r="VRU655" s="370"/>
      <c r="VRV655" s="370"/>
      <c r="VRW655" s="370"/>
      <c r="VRX655" s="370"/>
      <c r="VRY655" s="370"/>
      <c r="VRZ655" s="370"/>
      <c r="VSA655" s="370"/>
      <c r="VSB655" s="370"/>
      <c r="VSC655" s="370"/>
      <c r="VSD655" s="370"/>
      <c r="VSE655" s="370"/>
      <c r="VSF655" s="370"/>
      <c r="VSG655" s="370"/>
      <c r="VSH655" s="370"/>
      <c r="VSI655" s="370"/>
      <c r="VSJ655" s="370"/>
      <c r="VSK655" s="370"/>
      <c r="VSL655" s="370"/>
      <c r="VSM655" s="370"/>
      <c r="VSN655" s="370"/>
      <c r="VSO655" s="370"/>
      <c r="VSP655" s="370"/>
      <c r="VSQ655" s="370"/>
      <c r="VSR655" s="370"/>
      <c r="VSS655" s="370"/>
      <c r="VST655" s="370"/>
      <c r="VSU655" s="370"/>
      <c r="VSV655" s="370"/>
      <c r="VSW655" s="370"/>
      <c r="VSX655" s="370"/>
      <c r="VSY655" s="370"/>
      <c r="VSZ655" s="370"/>
      <c r="VTA655" s="370"/>
      <c r="VTB655" s="370"/>
      <c r="VTC655" s="370"/>
      <c r="VTD655" s="370"/>
      <c r="VTE655" s="370"/>
      <c r="VTF655" s="370"/>
      <c r="VTG655" s="370"/>
      <c r="VTH655" s="370"/>
      <c r="VTI655" s="370"/>
      <c r="VTJ655" s="370"/>
      <c r="VTK655" s="370"/>
      <c r="VTL655" s="370"/>
      <c r="VTM655" s="370"/>
      <c r="VTN655" s="370"/>
      <c r="VTO655" s="370"/>
      <c r="VTP655" s="370"/>
      <c r="VTQ655" s="370"/>
      <c r="VTR655" s="370"/>
      <c r="VTS655" s="370"/>
      <c r="VTT655" s="370"/>
      <c r="VTU655" s="370"/>
      <c r="VTV655" s="370"/>
      <c r="VTW655" s="370"/>
      <c r="VTX655" s="370"/>
      <c r="VTY655" s="370"/>
      <c r="VTZ655" s="370"/>
      <c r="VUA655" s="370"/>
      <c r="VUB655" s="370"/>
      <c r="VUC655" s="370"/>
      <c r="VUD655" s="370"/>
      <c r="VUE655" s="370"/>
      <c r="VUF655" s="370"/>
      <c r="VUG655" s="370"/>
      <c r="VUH655" s="370"/>
      <c r="VUI655" s="370"/>
      <c r="VUJ655" s="370"/>
      <c r="VUK655" s="370"/>
      <c r="VUL655" s="370"/>
      <c r="VUM655" s="370"/>
      <c r="VUN655" s="370"/>
      <c r="VUO655" s="370"/>
      <c r="VUP655" s="370"/>
      <c r="VUQ655" s="370"/>
      <c r="VUR655" s="370"/>
      <c r="VUS655" s="370"/>
      <c r="VUT655" s="370"/>
      <c r="VUU655" s="370"/>
      <c r="VUV655" s="370"/>
      <c r="VUW655" s="370"/>
      <c r="VUX655" s="370"/>
      <c r="VUY655" s="370"/>
      <c r="VUZ655" s="370"/>
      <c r="VVA655" s="370"/>
      <c r="VVB655" s="370"/>
      <c r="VVC655" s="370"/>
      <c r="VVD655" s="370"/>
      <c r="VVE655" s="370"/>
      <c r="VVF655" s="370"/>
      <c r="VVG655" s="370"/>
      <c r="VVH655" s="370"/>
      <c r="VVI655" s="370"/>
      <c r="VVJ655" s="370"/>
      <c r="VVK655" s="370"/>
      <c r="VVL655" s="370"/>
      <c r="VVM655" s="370"/>
      <c r="VVN655" s="370"/>
      <c r="VVO655" s="370"/>
      <c r="VVP655" s="370"/>
      <c r="VVQ655" s="370"/>
      <c r="VVR655" s="370"/>
      <c r="VVS655" s="370"/>
      <c r="VVT655" s="370"/>
      <c r="VVU655" s="370"/>
      <c r="VVV655" s="370"/>
      <c r="VVW655" s="370"/>
      <c r="VVX655" s="370"/>
      <c r="VVY655" s="370"/>
      <c r="VVZ655" s="370"/>
      <c r="VWA655" s="370"/>
      <c r="VWB655" s="370"/>
      <c r="VWC655" s="370"/>
      <c r="VWD655" s="370"/>
      <c r="VWE655" s="370"/>
      <c r="VWF655" s="370"/>
      <c r="VWG655" s="370"/>
      <c r="VWH655" s="370"/>
      <c r="VWI655" s="370"/>
      <c r="VWJ655" s="370"/>
      <c r="VWK655" s="370"/>
      <c r="VWL655" s="370"/>
      <c r="VWM655" s="370"/>
      <c r="VWN655" s="370"/>
      <c r="VWO655" s="370"/>
      <c r="VWP655" s="370"/>
      <c r="VWQ655" s="370"/>
      <c r="VWR655" s="370"/>
      <c r="VWS655" s="370"/>
      <c r="VWT655" s="370"/>
      <c r="VWU655" s="370"/>
      <c r="VWV655" s="370"/>
      <c r="VWW655" s="370"/>
      <c r="VWX655" s="370"/>
      <c r="VWY655" s="370"/>
      <c r="VWZ655" s="370"/>
      <c r="VXA655" s="370"/>
      <c r="VXB655" s="370"/>
      <c r="VXC655" s="370"/>
      <c r="VXD655" s="370"/>
      <c r="VXE655" s="370"/>
      <c r="VXF655" s="370"/>
      <c r="VXG655" s="370"/>
      <c r="VXH655" s="370"/>
      <c r="VXI655" s="370"/>
      <c r="VXJ655" s="370"/>
      <c r="VXK655" s="370"/>
      <c r="VXL655" s="370"/>
      <c r="VXM655" s="370"/>
      <c r="VXN655" s="370"/>
      <c r="VXO655" s="370"/>
      <c r="VXP655" s="370"/>
      <c r="VXQ655" s="370"/>
      <c r="VXR655" s="370"/>
      <c r="VXS655" s="370"/>
      <c r="VXT655" s="370"/>
      <c r="VXU655" s="370"/>
      <c r="VXV655" s="370"/>
      <c r="VXW655" s="370"/>
      <c r="VXX655" s="370"/>
      <c r="VXY655" s="370"/>
      <c r="VXZ655" s="370"/>
      <c r="VYA655" s="370"/>
      <c r="VYB655" s="370"/>
      <c r="VYC655" s="370"/>
      <c r="VYD655" s="370"/>
      <c r="VYE655" s="370"/>
      <c r="VYF655" s="370"/>
      <c r="VYG655" s="370"/>
      <c r="VYH655" s="370"/>
      <c r="VYI655" s="370"/>
      <c r="VYJ655" s="370"/>
      <c r="VYK655" s="370"/>
      <c r="VYL655" s="370"/>
      <c r="VYM655" s="370"/>
      <c r="VYN655" s="370"/>
      <c r="VYO655" s="370"/>
      <c r="VYP655" s="370"/>
      <c r="VYQ655" s="370"/>
      <c r="VYR655" s="370"/>
      <c r="VYS655" s="370"/>
      <c r="VYT655" s="370"/>
      <c r="VYU655" s="370"/>
      <c r="VYV655" s="370"/>
      <c r="VYW655" s="370"/>
      <c r="VYX655" s="370"/>
      <c r="VYY655" s="370"/>
      <c r="VYZ655" s="370"/>
      <c r="VZA655" s="370"/>
      <c r="VZB655" s="370"/>
      <c r="VZC655" s="370"/>
      <c r="VZD655" s="370"/>
      <c r="VZE655" s="370"/>
      <c r="VZF655" s="370"/>
      <c r="VZG655" s="370"/>
      <c r="VZH655" s="370"/>
      <c r="VZI655" s="370"/>
      <c r="VZJ655" s="370"/>
      <c r="VZK655" s="370"/>
      <c r="VZL655" s="370"/>
      <c r="VZM655" s="370"/>
      <c r="VZN655" s="370"/>
      <c r="VZO655" s="370"/>
      <c r="VZP655" s="370"/>
      <c r="VZQ655" s="370"/>
      <c r="VZR655" s="370"/>
      <c r="VZS655" s="370"/>
      <c r="VZT655" s="370"/>
      <c r="VZU655" s="370"/>
      <c r="VZV655" s="370"/>
      <c r="VZW655" s="370"/>
      <c r="VZX655" s="370"/>
      <c r="VZY655" s="370"/>
      <c r="VZZ655" s="370"/>
      <c r="WAA655" s="370"/>
      <c r="WAB655" s="370"/>
      <c r="WAC655" s="370"/>
      <c r="WAD655" s="370"/>
      <c r="WAE655" s="370"/>
      <c r="WAF655" s="370"/>
      <c r="WAG655" s="370"/>
      <c r="WAH655" s="370"/>
      <c r="WAI655" s="370"/>
      <c r="WAJ655" s="370"/>
      <c r="WAK655" s="370"/>
      <c r="WAL655" s="370"/>
      <c r="WAM655" s="370"/>
      <c r="WAN655" s="370"/>
      <c r="WAO655" s="370"/>
      <c r="WAP655" s="370"/>
      <c r="WAQ655" s="370"/>
      <c r="WAR655" s="370"/>
      <c r="WAS655" s="370"/>
      <c r="WAT655" s="370"/>
      <c r="WAU655" s="370"/>
      <c r="WAV655" s="370"/>
      <c r="WAW655" s="370"/>
      <c r="WAX655" s="370"/>
      <c r="WAY655" s="370"/>
      <c r="WAZ655" s="370"/>
      <c r="WBA655" s="370"/>
      <c r="WBB655" s="370"/>
      <c r="WBC655" s="370"/>
      <c r="WBD655" s="370"/>
      <c r="WBE655" s="370"/>
      <c r="WBF655" s="370"/>
      <c r="WBG655" s="370"/>
      <c r="WBH655" s="370"/>
      <c r="WBI655" s="370"/>
      <c r="WBJ655" s="370"/>
      <c r="WBK655" s="370"/>
      <c r="WBL655" s="370"/>
      <c r="WBM655" s="370"/>
      <c r="WBN655" s="370"/>
      <c r="WBO655" s="370"/>
      <c r="WBP655" s="370"/>
      <c r="WBQ655" s="370"/>
      <c r="WBR655" s="370"/>
      <c r="WBS655" s="370"/>
      <c r="WBT655" s="370"/>
      <c r="WBU655" s="370"/>
      <c r="WBV655" s="370"/>
      <c r="WBW655" s="370"/>
      <c r="WBX655" s="370"/>
      <c r="WBY655" s="370"/>
      <c r="WBZ655" s="370"/>
      <c r="WCA655" s="370"/>
      <c r="WCB655" s="370"/>
      <c r="WCC655" s="370"/>
      <c r="WCD655" s="370"/>
      <c r="WCE655" s="370"/>
      <c r="WCF655" s="370"/>
      <c r="WCG655" s="370"/>
      <c r="WCH655" s="370"/>
      <c r="WCI655" s="370"/>
      <c r="WCJ655" s="370"/>
      <c r="WCK655" s="370"/>
      <c r="WCL655" s="370"/>
      <c r="WCM655" s="370"/>
      <c r="WCN655" s="370"/>
      <c r="WCO655" s="370"/>
      <c r="WCP655" s="370"/>
      <c r="WCQ655" s="370"/>
      <c r="WCR655" s="370"/>
      <c r="WCS655" s="370"/>
      <c r="WCT655" s="370"/>
      <c r="WCU655" s="370"/>
      <c r="WCV655" s="370"/>
      <c r="WCW655" s="370"/>
      <c r="WCX655" s="370"/>
      <c r="WCY655" s="370"/>
      <c r="WCZ655" s="370"/>
      <c r="WDA655" s="370"/>
      <c r="WDB655" s="370"/>
      <c r="WDC655" s="370"/>
      <c r="WDD655" s="370"/>
      <c r="WDE655" s="370"/>
      <c r="WDF655" s="370"/>
      <c r="WDG655" s="370"/>
      <c r="WDH655" s="370"/>
      <c r="WDI655" s="370"/>
      <c r="WDJ655" s="370"/>
      <c r="WDK655" s="370"/>
      <c r="WDL655" s="370"/>
      <c r="WDM655" s="370"/>
      <c r="WDN655" s="370"/>
      <c r="WDO655" s="370"/>
      <c r="WDP655" s="370"/>
      <c r="WDQ655" s="370"/>
      <c r="WDR655" s="370"/>
      <c r="WDS655" s="370"/>
      <c r="WDT655" s="370"/>
      <c r="WDU655" s="370"/>
      <c r="WDV655" s="370"/>
      <c r="WDW655" s="370"/>
      <c r="WDX655" s="370"/>
      <c r="WDY655" s="370"/>
      <c r="WDZ655" s="370"/>
      <c r="WEA655" s="370"/>
      <c r="WEB655" s="370"/>
      <c r="WEC655" s="370"/>
      <c r="WED655" s="370"/>
      <c r="WEE655" s="370"/>
      <c r="WEF655" s="370"/>
      <c r="WEG655" s="370"/>
      <c r="WEH655" s="370"/>
      <c r="WEI655" s="370"/>
      <c r="WEJ655" s="370"/>
      <c r="WEK655" s="370"/>
      <c r="WEL655" s="370"/>
      <c r="WEM655" s="370"/>
      <c r="WEN655" s="370"/>
      <c r="WEO655" s="370"/>
      <c r="WEP655" s="370"/>
      <c r="WEQ655" s="370"/>
      <c r="WER655" s="370"/>
      <c r="WES655" s="370"/>
      <c r="WET655" s="370"/>
      <c r="WEU655" s="370"/>
      <c r="WEV655" s="370"/>
      <c r="WEW655" s="370"/>
      <c r="WEX655" s="370"/>
      <c r="WEY655" s="370"/>
      <c r="WEZ655" s="370"/>
      <c r="WFA655" s="370"/>
      <c r="WFB655" s="370"/>
      <c r="WFC655" s="370"/>
      <c r="WFD655" s="370"/>
      <c r="WFE655" s="370"/>
      <c r="WFF655" s="370"/>
      <c r="WFG655" s="370"/>
      <c r="WFH655" s="370"/>
      <c r="WFI655" s="370"/>
      <c r="WFJ655" s="370"/>
      <c r="WFK655" s="370"/>
      <c r="WFL655" s="370"/>
      <c r="WFM655" s="370"/>
      <c r="WFN655" s="370"/>
      <c r="WFO655" s="370"/>
      <c r="WFP655" s="370"/>
      <c r="WFQ655" s="370"/>
      <c r="WFR655" s="370"/>
      <c r="WFS655" s="370"/>
      <c r="WFT655" s="370"/>
      <c r="WFU655" s="370"/>
      <c r="WFV655" s="370"/>
      <c r="WFW655" s="370"/>
      <c r="WFX655" s="370"/>
      <c r="WFY655" s="370"/>
      <c r="WFZ655" s="370"/>
      <c r="WGA655" s="370"/>
      <c r="WGB655" s="370"/>
      <c r="WGC655" s="370"/>
      <c r="WGD655" s="370"/>
      <c r="WGE655" s="370"/>
      <c r="WGF655" s="370"/>
      <c r="WGG655" s="370"/>
      <c r="WGH655" s="370"/>
      <c r="WGI655" s="370"/>
      <c r="WGJ655" s="370"/>
      <c r="WGK655" s="370"/>
      <c r="WGL655" s="370"/>
      <c r="WGM655" s="370"/>
      <c r="WGN655" s="370"/>
      <c r="WGO655" s="370"/>
      <c r="WGP655" s="370"/>
      <c r="WGQ655" s="370"/>
      <c r="WGR655" s="370"/>
      <c r="WGS655" s="370"/>
      <c r="WGT655" s="370"/>
      <c r="WGU655" s="370"/>
      <c r="WGV655" s="370"/>
      <c r="WGW655" s="370"/>
      <c r="WGX655" s="370"/>
      <c r="WGY655" s="370"/>
      <c r="WGZ655" s="370"/>
      <c r="WHA655" s="370"/>
      <c r="WHB655" s="370"/>
      <c r="WHC655" s="370"/>
      <c r="WHD655" s="370"/>
      <c r="WHE655" s="370"/>
      <c r="WHF655" s="370"/>
      <c r="WHG655" s="370"/>
      <c r="WHH655" s="370"/>
      <c r="WHI655" s="370"/>
      <c r="WHJ655" s="370"/>
      <c r="WHK655" s="370"/>
      <c r="WHL655" s="370"/>
      <c r="WHM655" s="370"/>
      <c r="WHN655" s="370"/>
      <c r="WHO655" s="370"/>
      <c r="WHP655" s="370"/>
      <c r="WHQ655" s="370"/>
      <c r="WHR655" s="370"/>
      <c r="WHS655" s="370"/>
      <c r="WHT655" s="370"/>
      <c r="WHU655" s="370"/>
      <c r="WHV655" s="370"/>
      <c r="WHW655" s="370"/>
      <c r="WHX655" s="370"/>
      <c r="WHY655" s="370"/>
      <c r="WHZ655" s="370"/>
      <c r="WIA655" s="370"/>
      <c r="WIB655" s="370"/>
      <c r="WIC655" s="370"/>
      <c r="WID655" s="370"/>
      <c r="WIE655" s="370"/>
      <c r="WIF655" s="370"/>
      <c r="WIG655" s="370"/>
      <c r="WIH655" s="370"/>
      <c r="WII655" s="370"/>
      <c r="WIJ655" s="370"/>
      <c r="WIK655" s="370"/>
      <c r="WIL655" s="370"/>
      <c r="WIM655" s="370"/>
      <c r="WIN655" s="370"/>
      <c r="WIO655" s="370"/>
      <c r="WIP655" s="370"/>
      <c r="WIQ655" s="370"/>
      <c r="WIR655" s="370"/>
      <c r="WIS655" s="370"/>
      <c r="WIT655" s="370"/>
      <c r="WIU655" s="370"/>
      <c r="WIV655" s="370"/>
      <c r="WIW655" s="370"/>
      <c r="WIX655" s="370"/>
      <c r="WIY655" s="370"/>
      <c r="WIZ655" s="370"/>
      <c r="WJA655" s="370"/>
      <c r="WJB655" s="370"/>
      <c r="WJC655" s="370"/>
      <c r="WJD655" s="370"/>
      <c r="WJE655" s="370"/>
      <c r="WJF655" s="370"/>
      <c r="WJG655" s="370"/>
      <c r="WJH655" s="370"/>
      <c r="WJI655" s="370"/>
      <c r="WJJ655" s="370"/>
      <c r="WJK655" s="370"/>
      <c r="WJL655" s="370"/>
      <c r="WJM655" s="370"/>
      <c r="WJN655" s="370"/>
      <c r="WJO655" s="370"/>
      <c r="WJP655" s="370"/>
      <c r="WJQ655" s="370"/>
      <c r="WJR655" s="370"/>
      <c r="WJS655" s="370"/>
      <c r="WJT655" s="370"/>
      <c r="WJU655" s="370"/>
      <c r="WJV655" s="370"/>
      <c r="WJW655" s="370"/>
      <c r="WJX655" s="370"/>
      <c r="WJY655" s="370"/>
      <c r="WJZ655" s="370"/>
      <c r="WKA655" s="370"/>
      <c r="WKB655" s="370"/>
      <c r="WKC655" s="370"/>
      <c r="WKD655" s="370"/>
      <c r="WKE655" s="370"/>
      <c r="WKF655" s="370"/>
      <c r="WKG655" s="370"/>
      <c r="WKH655" s="370"/>
      <c r="WKI655" s="370"/>
      <c r="WKJ655" s="370"/>
      <c r="WKK655" s="370"/>
      <c r="WKL655" s="370"/>
      <c r="WKM655" s="370"/>
      <c r="WKN655" s="370"/>
      <c r="WKO655" s="370"/>
      <c r="WKP655" s="370"/>
      <c r="WKQ655" s="370"/>
      <c r="WKR655" s="370"/>
      <c r="WKS655" s="370"/>
      <c r="WKT655" s="370"/>
      <c r="WKU655" s="370"/>
      <c r="WKV655" s="370"/>
      <c r="WKW655" s="370"/>
      <c r="WKX655" s="370"/>
      <c r="WKY655" s="370"/>
      <c r="WKZ655" s="370"/>
      <c r="WLA655" s="370"/>
      <c r="WLB655" s="370"/>
      <c r="WLC655" s="370"/>
      <c r="WLD655" s="370"/>
      <c r="WLE655" s="370"/>
      <c r="WLF655" s="370"/>
      <c r="WLG655" s="370"/>
      <c r="WLH655" s="370"/>
      <c r="WLI655" s="370"/>
      <c r="WLJ655" s="370"/>
      <c r="WLK655" s="370"/>
      <c r="WLL655" s="370"/>
      <c r="WLM655" s="370"/>
      <c r="WLN655" s="370"/>
      <c r="WLO655" s="370"/>
      <c r="WLP655" s="370"/>
      <c r="WLQ655" s="370"/>
      <c r="WLR655" s="370"/>
      <c r="WLS655" s="370"/>
      <c r="WLT655" s="370"/>
      <c r="WLU655" s="370"/>
      <c r="WLV655" s="370"/>
      <c r="WLW655" s="370"/>
      <c r="WLX655" s="370"/>
      <c r="WLY655" s="370"/>
      <c r="WLZ655" s="370"/>
      <c r="WMA655" s="370"/>
      <c r="WMB655" s="370"/>
      <c r="WMC655" s="370"/>
      <c r="WMD655" s="370"/>
      <c r="WME655" s="370"/>
      <c r="WMF655" s="370"/>
      <c r="WMG655" s="370"/>
      <c r="WMH655" s="370"/>
      <c r="WMI655" s="370"/>
      <c r="WMJ655" s="370"/>
      <c r="WMK655" s="370"/>
      <c r="WML655" s="370"/>
      <c r="WMM655" s="370"/>
      <c r="WMN655" s="370"/>
      <c r="WMO655" s="370"/>
      <c r="WMP655" s="370"/>
      <c r="WMQ655" s="370"/>
      <c r="WMR655" s="370"/>
      <c r="WMS655" s="370"/>
      <c r="WMT655" s="370"/>
      <c r="WMU655" s="370"/>
      <c r="WMV655" s="370"/>
      <c r="WMW655" s="370"/>
      <c r="WMX655" s="370"/>
      <c r="WMY655" s="370"/>
      <c r="WMZ655" s="370"/>
      <c r="WNA655" s="370"/>
      <c r="WNB655" s="370"/>
      <c r="WNC655" s="370"/>
      <c r="WND655" s="370"/>
      <c r="WNE655" s="370"/>
      <c r="WNF655" s="370"/>
      <c r="WNG655" s="370"/>
      <c r="WNH655" s="370"/>
      <c r="WNI655" s="370"/>
      <c r="WNJ655" s="370"/>
      <c r="WNK655" s="370"/>
      <c r="WNL655" s="370"/>
      <c r="WNM655" s="370"/>
      <c r="WNN655" s="370"/>
      <c r="WNO655" s="370"/>
      <c r="WNP655" s="370"/>
      <c r="WNQ655" s="370"/>
      <c r="WNR655" s="370"/>
      <c r="WNS655" s="370"/>
      <c r="WNT655" s="370"/>
      <c r="WNU655" s="370"/>
      <c r="WNV655" s="370"/>
      <c r="WNW655" s="370"/>
      <c r="WNX655" s="370"/>
      <c r="WNY655" s="370"/>
      <c r="WNZ655" s="370"/>
      <c r="WOA655" s="370"/>
      <c r="WOB655" s="370"/>
      <c r="WOC655" s="370"/>
      <c r="WOD655" s="370"/>
      <c r="WOE655" s="370"/>
      <c r="WOF655" s="370"/>
      <c r="WOG655" s="370"/>
      <c r="WOH655" s="370"/>
      <c r="WOI655" s="370"/>
      <c r="WOJ655" s="370"/>
      <c r="WOK655" s="370"/>
      <c r="WOL655" s="370"/>
      <c r="WOM655" s="370"/>
      <c r="WON655" s="370"/>
      <c r="WOO655" s="370"/>
      <c r="WOP655" s="370"/>
      <c r="WOQ655" s="370"/>
      <c r="WOR655" s="370"/>
      <c r="WOS655" s="370"/>
      <c r="WOT655" s="370"/>
      <c r="WOU655" s="370"/>
      <c r="WOV655" s="370"/>
      <c r="WOW655" s="370"/>
      <c r="WOX655" s="370"/>
      <c r="WOY655" s="370"/>
      <c r="WOZ655" s="370"/>
      <c r="WPA655" s="370"/>
      <c r="WPB655" s="370"/>
      <c r="WPC655" s="370"/>
      <c r="WPD655" s="370"/>
      <c r="WPE655" s="370"/>
      <c r="WPF655" s="370"/>
      <c r="WPG655" s="370"/>
      <c r="WPH655" s="370"/>
      <c r="WPI655" s="370"/>
      <c r="WPJ655" s="370"/>
      <c r="WPK655" s="370"/>
      <c r="WPL655" s="370"/>
      <c r="WPM655" s="370"/>
      <c r="WPN655" s="370"/>
      <c r="WPO655" s="370"/>
      <c r="WPP655" s="370"/>
      <c r="WPQ655" s="370"/>
      <c r="WPR655" s="370"/>
      <c r="WPS655" s="370"/>
      <c r="WPT655" s="370"/>
      <c r="WPU655" s="370"/>
      <c r="WPV655" s="370"/>
      <c r="WPW655" s="370"/>
      <c r="WPX655" s="370"/>
      <c r="WPY655" s="370"/>
      <c r="WPZ655" s="370"/>
      <c r="WQA655" s="370"/>
      <c r="WQB655" s="370"/>
      <c r="WQC655" s="370"/>
      <c r="WQD655" s="370"/>
      <c r="WQE655" s="370"/>
      <c r="WQF655" s="370"/>
      <c r="WQG655" s="370"/>
      <c r="WQH655" s="370"/>
      <c r="WQI655" s="370"/>
      <c r="WQJ655" s="370"/>
      <c r="WQK655" s="370"/>
      <c r="WQL655" s="370"/>
      <c r="WQM655" s="370"/>
      <c r="WQN655" s="370"/>
      <c r="WQO655" s="370"/>
      <c r="WQP655" s="370"/>
      <c r="WQQ655" s="370"/>
      <c r="WQR655" s="370"/>
      <c r="WQS655" s="370"/>
      <c r="WQT655" s="370"/>
      <c r="WQU655" s="370"/>
      <c r="WQV655" s="370"/>
      <c r="WQW655" s="370"/>
      <c r="WQX655" s="370"/>
      <c r="WQY655" s="370"/>
      <c r="WQZ655" s="370"/>
      <c r="WRA655" s="370"/>
      <c r="WRB655" s="370"/>
      <c r="WRC655" s="370"/>
      <c r="WRD655" s="370"/>
      <c r="WRE655" s="370"/>
      <c r="WRF655" s="370"/>
      <c r="WRG655" s="370"/>
      <c r="WRH655" s="370"/>
      <c r="WRI655" s="370"/>
      <c r="WRJ655" s="370"/>
      <c r="WRK655" s="370"/>
      <c r="WRL655" s="370"/>
      <c r="WRM655" s="370"/>
      <c r="WRN655" s="370"/>
      <c r="WRO655" s="370"/>
      <c r="WRP655" s="370"/>
      <c r="WRQ655" s="370"/>
      <c r="WRR655" s="370"/>
      <c r="WRS655" s="370"/>
      <c r="WRT655" s="370"/>
      <c r="WRU655" s="370"/>
      <c r="WRV655" s="370"/>
      <c r="WRW655" s="370"/>
      <c r="WRX655" s="370"/>
      <c r="WRY655" s="370"/>
      <c r="WRZ655" s="370"/>
      <c r="WSA655" s="370"/>
      <c r="WSB655" s="370"/>
      <c r="WSC655" s="370"/>
      <c r="WSD655" s="370"/>
      <c r="WSE655" s="370"/>
      <c r="WSF655" s="370"/>
      <c r="WSG655" s="370"/>
      <c r="WSH655" s="370"/>
      <c r="WSI655" s="370"/>
      <c r="WSJ655" s="370"/>
      <c r="WSK655" s="370"/>
      <c r="WSL655" s="370"/>
      <c r="WSM655" s="370"/>
      <c r="WSN655" s="370"/>
      <c r="WSO655" s="370"/>
      <c r="WSP655" s="370"/>
      <c r="WSQ655" s="370"/>
      <c r="WSR655" s="370"/>
      <c r="WSS655" s="370"/>
      <c r="WST655" s="370"/>
      <c r="WSU655" s="370"/>
      <c r="WSV655" s="370"/>
      <c r="WSW655" s="370"/>
      <c r="WSX655" s="370"/>
      <c r="WSY655" s="370"/>
      <c r="WSZ655" s="370"/>
      <c r="WTA655" s="370"/>
      <c r="WTB655" s="370"/>
      <c r="WTC655" s="370"/>
      <c r="WTD655" s="370"/>
      <c r="WTE655" s="370"/>
      <c r="WTF655" s="370"/>
      <c r="WTG655" s="370"/>
      <c r="WTH655" s="370"/>
      <c r="WTI655" s="370"/>
      <c r="WTJ655" s="370"/>
      <c r="WTK655" s="370"/>
      <c r="WTL655" s="370"/>
      <c r="WTM655" s="370"/>
      <c r="WTN655" s="370"/>
      <c r="WTO655" s="370"/>
      <c r="WTP655" s="370"/>
      <c r="WTQ655" s="370"/>
      <c r="WTR655" s="370"/>
      <c r="WTS655" s="370"/>
      <c r="WTT655" s="370"/>
      <c r="WTU655" s="370"/>
      <c r="WTV655" s="370"/>
      <c r="WTW655" s="370"/>
      <c r="WTX655" s="370"/>
      <c r="WTY655" s="370"/>
      <c r="WTZ655" s="370"/>
      <c r="WUA655" s="370"/>
      <c r="WUB655" s="370"/>
      <c r="WUC655" s="370"/>
      <c r="WUD655" s="370"/>
      <c r="WUE655" s="370"/>
      <c r="WUF655" s="370"/>
      <c r="WUG655" s="370"/>
      <c r="WUH655" s="370"/>
      <c r="WUI655" s="370"/>
      <c r="WUJ655" s="370"/>
      <c r="WUK655" s="370"/>
      <c r="WUL655" s="370"/>
      <c r="WUM655" s="370"/>
      <c r="WUN655" s="370"/>
      <c r="WUO655" s="370"/>
      <c r="WUP655" s="370"/>
      <c r="WUQ655" s="370"/>
      <c r="WUR655" s="370"/>
      <c r="WUS655" s="370"/>
      <c r="WUT655" s="370"/>
      <c r="WUU655" s="370"/>
      <c r="WUV655" s="370"/>
      <c r="WUW655" s="370"/>
      <c r="WUX655" s="370"/>
      <c r="WUY655" s="370"/>
      <c r="WUZ655" s="370"/>
      <c r="WVA655" s="370"/>
      <c r="WVB655" s="370"/>
      <c r="WVC655" s="370"/>
      <c r="WVD655" s="370"/>
      <c r="WVE655" s="370"/>
      <c r="WVF655" s="370"/>
      <c r="WVG655" s="370"/>
      <c r="WVH655" s="370"/>
      <c r="WVI655" s="370"/>
      <c r="WVJ655" s="370"/>
      <c r="WVK655" s="370"/>
      <c r="WVL655" s="370"/>
      <c r="WVM655" s="370"/>
      <c r="WVN655" s="370"/>
      <c r="WVO655" s="370"/>
      <c r="WVP655" s="370"/>
      <c r="WVQ655" s="370"/>
      <c r="WVR655" s="370"/>
      <c r="WVS655" s="370"/>
      <c r="WVT655" s="370"/>
      <c r="WVU655" s="370"/>
      <c r="WVV655" s="370"/>
      <c r="WVW655" s="370"/>
      <c r="WVX655" s="370"/>
      <c r="WVY655" s="370"/>
      <c r="WVZ655" s="370"/>
      <c r="WWA655" s="370"/>
      <c r="WWB655" s="370"/>
      <c r="WWC655" s="370"/>
      <c r="WWD655" s="370"/>
      <c r="WWE655" s="370"/>
      <c r="WWF655" s="370"/>
      <c r="WWG655" s="370"/>
      <c r="WWH655" s="370"/>
      <c r="WWI655" s="370"/>
      <c r="WWJ655" s="370"/>
      <c r="WWK655" s="370"/>
      <c r="WWL655" s="370"/>
      <c r="WWM655" s="370"/>
      <c r="WWN655" s="370"/>
      <c r="WWO655" s="370"/>
      <c r="WWP655" s="370"/>
      <c r="WWQ655" s="370"/>
      <c r="WWR655" s="370"/>
      <c r="WWS655" s="370"/>
      <c r="WWT655" s="370"/>
      <c r="WWU655" s="370"/>
      <c r="WWV655" s="370"/>
      <c r="WWW655" s="370"/>
      <c r="WWX655" s="370"/>
      <c r="WWY655" s="370"/>
      <c r="WWZ655" s="370"/>
      <c r="WXA655" s="370"/>
      <c r="WXB655" s="370"/>
      <c r="WXC655" s="370"/>
      <c r="WXD655" s="370"/>
      <c r="WXE655" s="370"/>
      <c r="WXF655" s="370"/>
      <c r="WXG655" s="370"/>
      <c r="WXH655" s="370"/>
      <c r="WXI655" s="370"/>
      <c r="WXJ655" s="370"/>
      <c r="WXK655" s="370"/>
      <c r="WXL655" s="370"/>
      <c r="WXM655" s="370"/>
      <c r="WXN655" s="370"/>
      <c r="WXO655" s="370"/>
      <c r="WXP655" s="370"/>
      <c r="WXQ655" s="370"/>
      <c r="WXR655" s="370"/>
      <c r="WXS655" s="370"/>
      <c r="WXT655" s="370"/>
      <c r="WXU655" s="370"/>
      <c r="WXV655" s="370"/>
      <c r="WXW655" s="370"/>
      <c r="WXX655" s="370"/>
      <c r="WXY655" s="370"/>
      <c r="WXZ655" s="370"/>
      <c r="WYA655" s="370"/>
      <c r="WYB655" s="370"/>
      <c r="WYC655" s="370"/>
      <c r="WYD655" s="370"/>
      <c r="WYE655" s="370"/>
      <c r="WYF655" s="370"/>
      <c r="WYG655" s="370"/>
      <c r="WYH655" s="370"/>
      <c r="WYI655" s="370"/>
      <c r="WYJ655" s="370"/>
      <c r="WYK655" s="370"/>
      <c r="WYL655" s="370"/>
      <c r="WYM655" s="370"/>
      <c r="WYN655" s="370"/>
      <c r="WYO655" s="370"/>
      <c r="WYP655" s="370"/>
      <c r="WYQ655" s="370"/>
      <c r="WYR655" s="370"/>
      <c r="WYS655" s="370"/>
      <c r="WYT655" s="370"/>
      <c r="WYU655" s="370"/>
      <c r="WYV655" s="370"/>
      <c r="WYW655" s="370"/>
      <c r="WYX655" s="370"/>
      <c r="WYY655" s="370"/>
      <c r="WYZ655" s="370"/>
      <c r="WZA655" s="370"/>
      <c r="WZB655" s="370"/>
      <c r="WZC655" s="370"/>
      <c r="WZD655" s="370"/>
      <c r="WZE655" s="370"/>
      <c r="WZF655" s="370"/>
      <c r="WZG655" s="370"/>
      <c r="WZH655" s="370"/>
      <c r="WZI655" s="370"/>
      <c r="WZJ655" s="370"/>
      <c r="WZK655" s="370"/>
      <c r="WZL655" s="370"/>
      <c r="WZM655" s="370"/>
      <c r="WZN655" s="370"/>
      <c r="WZO655" s="370"/>
      <c r="WZP655" s="370"/>
      <c r="WZQ655" s="370"/>
      <c r="WZR655" s="370"/>
      <c r="WZS655" s="370"/>
      <c r="WZT655" s="370"/>
      <c r="WZU655" s="370"/>
      <c r="WZV655" s="370"/>
      <c r="WZW655" s="370"/>
      <c r="WZX655" s="370"/>
      <c r="WZY655" s="370"/>
      <c r="WZZ655" s="370"/>
      <c r="XAA655" s="370"/>
      <c r="XAB655" s="370"/>
      <c r="XAC655" s="370"/>
      <c r="XAD655" s="370"/>
      <c r="XAE655" s="370"/>
      <c r="XAF655" s="370"/>
      <c r="XAG655" s="370"/>
      <c r="XAH655" s="370"/>
      <c r="XAI655" s="370"/>
      <c r="XAJ655" s="370"/>
      <c r="XAK655" s="370"/>
      <c r="XAL655" s="370"/>
      <c r="XAM655" s="370"/>
      <c r="XAN655" s="370"/>
      <c r="XAO655" s="370"/>
      <c r="XAP655" s="370"/>
      <c r="XAQ655" s="370"/>
      <c r="XAR655" s="370"/>
      <c r="XAS655" s="370"/>
      <c r="XAT655" s="370"/>
      <c r="XAU655" s="370"/>
      <c r="XAV655" s="370"/>
      <c r="XAW655" s="370"/>
      <c r="XAX655" s="370"/>
      <c r="XAY655" s="370"/>
      <c r="XAZ655" s="370"/>
      <c r="XBA655" s="370"/>
      <c r="XBB655" s="370"/>
      <c r="XBC655" s="370"/>
      <c r="XBD655" s="370"/>
      <c r="XBE655" s="370"/>
      <c r="XBF655" s="370"/>
      <c r="XBG655" s="370"/>
      <c r="XBH655" s="370"/>
      <c r="XBI655" s="370"/>
      <c r="XBJ655" s="370"/>
      <c r="XBK655" s="370"/>
      <c r="XBL655" s="370"/>
      <c r="XBM655" s="370"/>
      <c r="XBN655" s="370"/>
      <c r="XBO655" s="370"/>
      <c r="XBP655" s="370"/>
      <c r="XBQ655" s="370"/>
      <c r="XBR655" s="370"/>
      <c r="XBS655" s="370"/>
      <c r="XBT655" s="370"/>
      <c r="XBU655" s="370"/>
      <c r="XBV655" s="370"/>
      <c r="XBW655" s="370"/>
      <c r="XBX655" s="370"/>
      <c r="XBY655" s="370"/>
      <c r="XBZ655" s="370"/>
      <c r="XCA655" s="370"/>
      <c r="XCB655" s="370"/>
      <c r="XCC655" s="370"/>
      <c r="XCD655" s="370"/>
      <c r="XCE655" s="370"/>
      <c r="XCF655" s="370"/>
      <c r="XCG655" s="370"/>
      <c r="XCH655" s="370"/>
      <c r="XCI655" s="370"/>
      <c r="XCJ655" s="370"/>
      <c r="XCK655" s="370"/>
      <c r="XCL655" s="370"/>
      <c r="XCM655" s="370"/>
      <c r="XCN655" s="370"/>
      <c r="XCO655" s="370"/>
      <c r="XCP655" s="370"/>
      <c r="XCQ655" s="370"/>
      <c r="XCR655" s="370"/>
      <c r="XCS655" s="370"/>
      <c r="XCT655" s="370"/>
      <c r="XCU655" s="370"/>
      <c r="XCV655" s="370"/>
      <c r="XCW655" s="370"/>
      <c r="XCX655" s="370"/>
      <c r="XCY655" s="370"/>
      <c r="XCZ655" s="370"/>
      <c r="XDA655" s="370"/>
      <c r="XDB655" s="370"/>
      <c r="XDC655" s="370"/>
      <c r="XDD655" s="370"/>
      <c r="XDE655" s="370"/>
      <c r="XDF655" s="370"/>
      <c r="XDG655" s="370"/>
      <c r="XDH655" s="370"/>
      <c r="XDI655" s="370"/>
      <c r="XDJ655" s="370"/>
      <c r="XDK655" s="370"/>
      <c r="XDL655" s="370"/>
      <c r="XDM655" s="370"/>
      <c r="XDN655" s="370"/>
      <c r="XDO655" s="370"/>
      <c r="XDP655" s="370"/>
      <c r="XDQ655" s="370"/>
      <c r="XDR655" s="370"/>
      <c r="XDS655" s="370"/>
      <c r="XDT655" s="370"/>
      <c r="XDU655" s="370"/>
      <c r="XDV655" s="370"/>
      <c r="XDW655" s="370"/>
      <c r="XDX655" s="370"/>
      <c r="XDY655" s="370"/>
      <c r="XDZ655" s="370"/>
      <c r="XEA655" s="370"/>
      <c r="XEB655" s="370"/>
      <c r="XEC655" s="370"/>
      <c r="XED655" s="370"/>
      <c r="XEE655" s="370"/>
      <c r="XEF655" s="370"/>
      <c r="XEG655" s="370"/>
      <c r="XEH655" s="370"/>
      <c r="XEI655" s="370"/>
      <c r="XEJ655" s="370"/>
      <c r="XEK655" s="370"/>
      <c r="XEL655" s="370"/>
      <c r="XEM655" s="370"/>
      <c r="XEN655" s="370"/>
      <c r="XEO655" s="370"/>
      <c r="XEP655" s="370"/>
      <c r="XEQ655" s="370"/>
      <c r="XER655" s="370"/>
      <c r="XES655" s="370"/>
      <c r="XET655" s="370"/>
      <c r="XEU655" s="370"/>
      <c r="XEV655" s="370"/>
      <c r="XEW655" s="370"/>
      <c r="XEX655" s="370"/>
      <c r="XEY655" s="370"/>
      <c r="XEZ655" s="370"/>
      <c r="XFA655" s="370"/>
      <c r="XFB655" s="370"/>
    </row>
  </sheetData>
  <mergeCells count="1131">
    <mergeCell ref="L405:AJ405"/>
    <mergeCell ref="B404:K404"/>
    <mergeCell ref="B405:K405"/>
    <mergeCell ref="L404:AJ404"/>
    <mergeCell ref="B411:K411"/>
    <mergeCell ref="L411:AJ411"/>
    <mergeCell ref="B412:K412"/>
    <mergeCell ref="L412:AJ412"/>
    <mergeCell ref="B639:L641"/>
    <mergeCell ref="M639:N641"/>
    <mergeCell ref="O640:AJ641"/>
    <mergeCell ref="AE649:AI649"/>
    <mergeCell ref="D650:AA650"/>
    <mergeCell ref="AE650:AI650"/>
    <mergeCell ref="M624:N624"/>
    <mergeCell ref="V624:X624"/>
    <mergeCell ref="AA624:AD624"/>
    <mergeCell ref="AE624:AH624"/>
    <mergeCell ref="M625:N625"/>
    <mergeCell ref="U625:X625"/>
    <mergeCell ref="AD625:AH625"/>
    <mergeCell ref="B608:K610"/>
    <mergeCell ref="L608:M610"/>
    <mergeCell ref="N609:AJ610"/>
    <mergeCell ref="AE613:AI613"/>
    <mergeCell ref="B619:L621"/>
    <mergeCell ref="M619:N621"/>
    <mergeCell ref="O620:AJ621"/>
    <mergeCell ref="C626:D627"/>
    <mergeCell ref="E626:E627"/>
    <mergeCell ref="F626:K627"/>
    <mergeCell ref="L626:L627"/>
    <mergeCell ref="M626:N627"/>
    <mergeCell ref="O626:AJ627"/>
    <mergeCell ref="M622:N622"/>
    <mergeCell ref="AI622:AJ622"/>
    <mergeCell ref="B624:B625"/>
    <mergeCell ref="D647:AA647"/>
    <mergeCell ref="AE647:AI647"/>
    <mergeCell ref="D648:AA648"/>
    <mergeCell ref="AE648:AI648"/>
    <mergeCell ref="B632:L634"/>
    <mergeCell ref="B636:L638"/>
    <mergeCell ref="AE416:AI416"/>
    <mergeCell ref="AE417:AI417"/>
    <mergeCell ref="AE418:AI418"/>
    <mergeCell ref="AE420:AI420"/>
    <mergeCell ref="AE421:AI421"/>
    <mergeCell ref="AE422:AI422"/>
    <mergeCell ref="AH605:AJ605"/>
    <mergeCell ref="L606:M606"/>
    <mergeCell ref="L607:M607"/>
    <mergeCell ref="AF607:AG607"/>
    <mergeCell ref="B602:B607"/>
    <mergeCell ref="L602:M602"/>
    <mergeCell ref="C603:C607"/>
    <mergeCell ref="L603:M603"/>
    <mergeCell ref="L604:M604"/>
    <mergeCell ref="L605:M605"/>
    <mergeCell ref="R589:AJ590"/>
    <mergeCell ref="Z591:AA591"/>
    <mergeCell ref="Z592:AA592"/>
    <mergeCell ref="Z593:AA593"/>
    <mergeCell ref="M586:N586"/>
    <mergeCell ref="AE408:AI408"/>
    <mergeCell ref="AE409:AI409"/>
    <mergeCell ref="AB425:AI425"/>
    <mergeCell ref="AE423:AI423"/>
    <mergeCell ref="AE424:AI424"/>
    <mergeCell ref="AE407:AI407"/>
    <mergeCell ref="U605:V605"/>
    <mergeCell ref="AE645:AI645"/>
    <mergeCell ref="AE646:AI646"/>
    <mergeCell ref="M632:N634"/>
    <mergeCell ref="O633:AJ634"/>
    <mergeCell ref="M635:N635"/>
    <mergeCell ref="M636:N638"/>
    <mergeCell ref="O637:AJ638"/>
    <mergeCell ref="AE595:AI595"/>
    <mergeCell ref="K598:M598"/>
    <mergeCell ref="B600:K601"/>
    <mergeCell ref="L600:M601"/>
    <mergeCell ref="X600:Y600"/>
    <mergeCell ref="T601:AJ601"/>
    <mergeCell ref="M588:N588"/>
    <mergeCell ref="B589:L593"/>
    <mergeCell ref="M589:N593"/>
    <mergeCell ref="O589:Q590"/>
    <mergeCell ref="B628:L630"/>
    <mergeCell ref="M628:N630"/>
    <mergeCell ref="O629:AJ630"/>
    <mergeCell ref="M631:N631"/>
    <mergeCell ref="S631:Y631"/>
    <mergeCell ref="AA631:AF631"/>
    <mergeCell ref="AH631:AJ631"/>
    <mergeCell ref="AF605:AG605"/>
    <mergeCell ref="O586:S586"/>
    <mergeCell ref="I587:L587"/>
    <mergeCell ref="M587:N587"/>
    <mergeCell ref="O587:S587"/>
    <mergeCell ref="T587:AJ587"/>
    <mergeCell ref="M583:N583"/>
    <mergeCell ref="C584:H587"/>
    <mergeCell ref="I584:L584"/>
    <mergeCell ref="M584:N584"/>
    <mergeCell ref="O584:S584"/>
    <mergeCell ref="T584:AJ584"/>
    <mergeCell ref="I585:L585"/>
    <mergeCell ref="M585:N585"/>
    <mergeCell ref="O585:S585"/>
    <mergeCell ref="I586:L586"/>
    <mergeCell ref="M579:N579"/>
    <mergeCell ref="Z579:AI579"/>
    <mergeCell ref="M580:N580"/>
    <mergeCell ref="AF580:AI580"/>
    <mergeCell ref="M581:N581"/>
    <mergeCell ref="T581:U581"/>
    <mergeCell ref="Y581:AI581"/>
    <mergeCell ref="F572:I572"/>
    <mergeCell ref="M572:V572"/>
    <mergeCell ref="Z572:AI572"/>
    <mergeCell ref="Z557:AE558"/>
    <mergeCell ref="AF557:AJ558"/>
    <mergeCell ref="D566:AI567"/>
    <mergeCell ref="D569:AF569"/>
    <mergeCell ref="F570:I570"/>
    <mergeCell ref="M570:O570"/>
    <mergeCell ref="Z570:AI570"/>
    <mergeCell ref="G557:K558"/>
    <mergeCell ref="L557:N558"/>
    <mergeCell ref="O557:O558"/>
    <mergeCell ref="P557:R558"/>
    <mergeCell ref="S557:S558"/>
    <mergeCell ref="T557:Y558"/>
    <mergeCell ref="L555:N556"/>
    <mergeCell ref="O555:O556"/>
    <mergeCell ref="P555:R556"/>
    <mergeCell ref="S555:S556"/>
    <mergeCell ref="T555:Y556"/>
    <mergeCell ref="Z555:AE556"/>
    <mergeCell ref="AF555:AJ556"/>
    <mergeCell ref="AF547:AJ548"/>
    <mergeCell ref="G549:K550"/>
    <mergeCell ref="L549:N550"/>
    <mergeCell ref="O549:O550"/>
    <mergeCell ref="P549:R550"/>
    <mergeCell ref="S549:S550"/>
    <mergeCell ref="T549:Y550"/>
    <mergeCell ref="Z549:AE550"/>
    <mergeCell ref="AF549:AJ550"/>
    <mergeCell ref="C551:F554"/>
    <mergeCell ref="G551:K552"/>
    <mergeCell ref="L551:N552"/>
    <mergeCell ref="O551:O552"/>
    <mergeCell ref="P551:R552"/>
    <mergeCell ref="S551:S552"/>
    <mergeCell ref="F571:I571"/>
    <mergeCell ref="M571:T571"/>
    <mergeCell ref="Z571:AJ571"/>
    <mergeCell ref="B547:B558"/>
    <mergeCell ref="C547:F550"/>
    <mergeCell ref="G547:K548"/>
    <mergeCell ref="L547:N548"/>
    <mergeCell ref="O547:O548"/>
    <mergeCell ref="P547:R548"/>
    <mergeCell ref="S547:S548"/>
    <mergeCell ref="T547:Y548"/>
    <mergeCell ref="Z547:AE548"/>
    <mergeCell ref="G545:G546"/>
    <mergeCell ref="L545:N545"/>
    <mergeCell ref="P545:R545"/>
    <mergeCell ref="T545:Y545"/>
    <mergeCell ref="Z545:AE545"/>
    <mergeCell ref="AF545:AJ545"/>
    <mergeCell ref="L546:N546"/>
    <mergeCell ref="P546:R546"/>
    <mergeCell ref="T546:Y546"/>
    <mergeCell ref="Z546:AE546"/>
    <mergeCell ref="AF553:AJ554"/>
    <mergeCell ref="C555:F558"/>
    <mergeCell ref="G555:K556"/>
    <mergeCell ref="T551:Y552"/>
    <mergeCell ref="Z551:AE552"/>
    <mergeCell ref="AF551:AJ552"/>
    <mergeCell ref="G553:K554"/>
    <mergeCell ref="L553:N554"/>
    <mergeCell ref="O553:O554"/>
    <mergeCell ref="P553:R554"/>
    <mergeCell ref="S553:S554"/>
    <mergeCell ref="T553:Y554"/>
    <mergeCell ref="Z553:AE554"/>
    <mergeCell ref="Z543:AE543"/>
    <mergeCell ref="AF543:AJ543"/>
    <mergeCell ref="L544:N544"/>
    <mergeCell ref="P544:R544"/>
    <mergeCell ref="T544:Y544"/>
    <mergeCell ref="Z544:AE544"/>
    <mergeCell ref="AF544:AJ544"/>
    <mergeCell ref="P541:S542"/>
    <mergeCell ref="T541:Y542"/>
    <mergeCell ref="Z541:AE541"/>
    <mergeCell ref="AF541:AJ542"/>
    <mergeCell ref="Z542:AE542"/>
    <mergeCell ref="B543:F546"/>
    <mergeCell ref="G543:G544"/>
    <mergeCell ref="L543:N543"/>
    <mergeCell ref="P543:R543"/>
    <mergeCell ref="T543:Y543"/>
    <mergeCell ref="AF546:AJ546"/>
    <mergeCell ref="B532:D533"/>
    <mergeCell ref="E532:K533"/>
    <mergeCell ref="B534:D535"/>
    <mergeCell ref="B541:F542"/>
    <mergeCell ref="G541:K542"/>
    <mergeCell ref="L541:O542"/>
    <mergeCell ref="B520:D521"/>
    <mergeCell ref="E520:K523"/>
    <mergeCell ref="B522:D523"/>
    <mergeCell ref="B524:D525"/>
    <mergeCell ref="B526:D527"/>
    <mergeCell ref="B528:D529"/>
    <mergeCell ref="E529:K531"/>
    <mergeCell ref="B530:D531"/>
    <mergeCell ref="B512:D513"/>
    <mergeCell ref="E512:K513"/>
    <mergeCell ref="B514:D515"/>
    <mergeCell ref="B516:D517"/>
    <mergeCell ref="E517:K519"/>
    <mergeCell ref="B518:D519"/>
    <mergeCell ref="B502:C502"/>
    <mergeCell ref="B503:C503"/>
    <mergeCell ref="E507:K507"/>
    <mergeCell ref="B508:D509"/>
    <mergeCell ref="B510:D511"/>
    <mergeCell ref="E510:K511"/>
    <mergeCell ref="B500:E500"/>
    <mergeCell ref="F500:L500"/>
    <mergeCell ref="M500:Y500"/>
    <mergeCell ref="Z500:AC500"/>
    <mergeCell ref="AD500:AJ500"/>
    <mergeCell ref="B501:E501"/>
    <mergeCell ref="F501:L501"/>
    <mergeCell ref="M501:Y501"/>
    <mergeCell ref="Z501:AC501"/>
    <mergeCell ref="AD501:AJ501"/>
    <mergeCell ref="B498:E498"/>
    <mergeCell ref="F498:L498"/>
    <mergeCell ref="M498:Y498"/>
    <mergeCell ref="Z498:AC498"/>
    <mergeCell ref="AD498:AJ498"/>
    <mergeCell ref="B499:E499"/>
    <mergeCell ref="F499:L499"/>
    <mergeCell ref="M499:Y499"/>
    <mergeCell ref="Z499:AC499"/>
    <mergeCell ref="AD499:AJ499"/>
    <mergeCell ref="B496:E496"/>
    <mergeCell ref="F496:L496"/>
    <mergeCell ref="M496:Y496"/>
    <mergeCell ref="Z496:AC496"/>
    <mergeCell ref="AD496:AJ496"/>
    <mergeCell ref="B497:E497"/>
    <mergeCell ref="F497:L497"/>
    <mergeCell ref="M497:Y497"/>
    <mergeCell ref="Z497:AC497"/>
    <mergeCell ref="AD497:AJ497"/>
    <mergeCell ref="AE485:AI485"/>
    <mergeCell ref="AE486:AI486"/>
    <mergeCell ref="AE487:AI487"/>
    <mergeCell ref="E489:AI490"/>
    <mergeCell ref="B495:E495"/>
    <mergeCell ref="F495:L495"/>
    <mergeCell ref="M495:Y495"/>
    <mergeCell ref="Z495:AC495"/>
    <mergeCell ref="AD495:AJ495"/>
    <mergeCell ref="E481:AB481"/>
    <mergeCell ref="D482:AB482"/>
    <mergeCell ref="AE483:AI483"/>
    <mergeCell ref="AE484:AI484"/>
    <mergeCell ref="D474:AD474"/>
    <mergeCell ref="AE475:AI475"/>
    <mergeCell ref="AE476:AI476"/>
    <mergeCell ref="AE477:AI477"/>
    <mergeCell ref="AE478:AI478"/>
    <mergeCell ref="AE479:AI479"/>
    <mergeCell ref="B467:E467"/>
    <mergeCell ref="G467:I467"/>
    <mergeCell ref="K467:L467"/>
    <mergeCell ref="O467:Q467"/>
    <mergeCell ref="AE472:AI472"/>
    <mergeCell ref="D473:AB473"/>
    <mergeCell ref="AE473:AI473"/>
    <mergeCell ref="B466:E466"/>
    <mergeCell ref="G466:I466"/>
    <mergeCell ref="K466:L466"/>
    <mergeCell ref="O466:Q466"/>
    <mergeCell ref="Z466:AA466"/>
    <mergeCell ref="AE466:AG466"/>
    <mergeCell ref="B465:E465"/>
    <mergeCell ref="G465:I465"/>
    <mergeCell ref="K465:L465"/>
    <mergeCell ref="O465:Q465"/>
    <mergeCell ref="Z465:AA465"/>
    <mergeCell ref="AE465:AG465"/>
    <mergeCell ref="AE463:AF463"/>
    <mergeCell ref="AI463:AJ463"/>
    <mergeCell ref="B464:E464"/>
    <mergeCell ref="G464:I464"/>
    <mergeCell ref="K464:L464"/>
    <mergeCell ref="O464:Q464"/>
    <mergeCell ref="Z464:AA464"/>
    <mergeCell ref="AB464:AC464"/>
    <mergeCell ref="AE464:AF464"/>
    <mergeCell ref="AI464:AJ464"/>
    <mergeCell ref="C463:E463"/>
    <mergeCell ref="G463:I463"/>
    <mergeCell ref="K463:L463"/>
    <mergeCell ref="O463:Q463"/>
    <mergeCell ref="Z463:AA463"/>
    <mergeCell ref="AB463:AC463"/>
    <mergeCell ref="D457:AI457"/>
    <mergeCell ref="B462:B463"/>
    <mergeCell ref="C462:E462"/>
    <mergeCell ref="G462:I462"/>
    <mergeCell ref="K462:L462"/>
    <mergeCell ref="O462:Q462"/>
    <mergeCell ref="Z462:AA462"/>
    <mergeCell ref="AB462:AC462"/>
    <mergeCell ref="AE462:AF462"/>
    <mergeCell ref="AI462:AJ462"/>
    <mergeCell ref="B453:G454"/>
    <mergeCell ref="H453:I454"/>
    <mergeCell ref="J454:AJ454"/>
    <mergeCell ref="B455:G456"/>
    <mergeCell ref="H455:I456"/>
    <mergeCell ref="J456:AJ456"/>
    <mergeCell ref="AE445:AI445"/>
    <mergeCell ref="AE446:AI446"/>
    <mergeCell ref="H449:I449"/>
    <mergeCell ref="B450:G452"/>
    <mergeCell ref="Q451:AJ451"/>
    <mergeCell ref="Q452:AJ452"/>
    <mergeCell ref="L432:P432"/>
    <mergeCell ref="Q432:U432"/>
    <mergeCell ref="V432:Z432"/>
    <mergeCell ref="AA432:AE432"/>
    <mergeCell ref="AF432:AJ432"/>
    <mergeCell ref="D440:AA440"/>
    <mergeCell ref="AE440:AI440"/>
    <mergeCell ref="AE441:AI441"/>
    <mergeCell ref="AE442:AI442"/>
    <mergeCell ref="AE443:AI443"/>
    <mergeCell ref="AE444:AI444"/>
    <mergeCell ref="G436:K436"/>
    <mergeCell ref="L436:P436"/>
    <mergeCell ref="Q436:U436"/>
    <mergeCell ref="V436:Z436"/>
    <mergeCell ref="AA436:AE436"/>
    <mergeCell ref="AF436:AJ436"/>
    <mergeCell ref="G435:K435"/>
    <mergeCell ref="L435:P435"/>
    <mergeCell ref="Q435:U435"/>
    <mergeCell ref="V435:Z435"/>
    <mergeCell ref="AA435:AE435"/>
    <mergeCell ref="AF435:AJ435"/>
    <mergeCell ref="V430:Z430"/>
    <mergeCell ref="AA430:AE430"/>
    <mergeCell ref="AF430:AJ430"/>
    <mergeCell ref="G431:K431"/>
    <mergeCell ref="L431:P431"/>
    <mergeCell ref="Q431:U431"/>
    <mergeCell ref="V431:Z431"/>
    <mergeCell ref="AA431:AE431"/>
    <mergeCell ref="AF431:AJ431"/>
    <mergeCell ref="AE399:AI399"/>
    <mergeCell ref="AE401:AI401"/>
    <mergeCell ref="B429:F429"/>
    <mergeCell ref="G429:K429"/>
    <mergeCell ref="L429:AJ429"/>
    <mergeCell ref="B430:B435"/>
    <mergeCell ref="C430:F430"/>
    <mergeCell ref="G430:K430"/>
    <mergeCell ref="L430:P430"/>
    <mergeCell ref="Q430:U430"/>
    <mergeCell ref="G434:K434"/>
    <mergeCell ref="L434:P434"/>
    <mergeCell ref="Q434:U434"/>
    <mergeCell ref="V434:Z434"/>
    <mergeCell ref="AA434:AE434"/>
    <mergeCell ref="AF434:AJ434"/>
    <mergeCell ref="G433:K433"/>
    <mergeCell ref="L433:P433"/>
    <mergeCell ref="Q433:U433"/>
    <mergeCell ref="V433:Z433"/>
    <mergeCell ref="AA433:AE433"/>
    <mergeCell ref="AF433:AJ433"/>
    <mergeCell ref="G432:K432"/>
    <mergeCell ref="AE395:AI395"/>
    <mergeCell ref="D396:AA396"/>
    <mergeCell ref="AE396:AI396"/>
    <mergeCell ref="D397:AA397"/>
    <mergeCell ref="AE397:AI397"/>
    <mergeCell ref="D398:AA398"/>
    <mergeCell ref="AE398:AI398"/>
    <mergeCell ref="AE388:AI388"/>
    <mergeCell ref="AE390:AI390"/>
    <mergeCell ref="AE391:AI391"/>
    <mergeCell ref="AE392:AI392"/>
    <mergeCell ref="AE393:AI393"/>
    <mergeCell ref="AE394:AI394"/>
    <mergeCell ref="G385:K385"/>
    <mergeCell ref="P385:T385"/>
    <mergeCell ref="Z385:AB385"/>
    <mergeCell ref="AD385:AH385"/>
    <mergeCell ref="AE386:AI386"/>
    <mergeCell ref="AE387:AI387"/>
    <mergeCell ref="A377:B377"/>
    <mergeCell ref="A378:B378"/>
    <mergeCell ref="AE381:AI381"/>
    <mergeCell ref="AE382:AI382"/>
    <mergeCell ref="E384:F384"/>
    <mergeCell ref="G384:AI384"/>
    <mergeCell ref="B375:E375"/>
    <mergeCell ref="F375:J375"/>
    <mergeCell ref="K375:L375"/>
    <mergeCell ref="M375:AA375"/>
    <mergeCell ref="AB375:AJ375"/>
    <mergeCell ref="B376:E376"/>
    <mergeCell ref="F376:J376"/>
    <mergeCell ref="K376:L376"/>
    <mergeCell ref="M376:AA376"/>
    <mergeCell ref="AB376:AJ376"/>
    <mergeCell ref="S369:AJ370"/>
    <mergeCell ref="B374:E374"/>
    <mergeCell ref="F374:J374"/>
    <mergeCell ref="K374:L374"/>
    <mergeCell ref="M374:AA374"/>
    <mergeCell ref="AB374:AJ374"/>
    <mergeCell ref="H369:I370"/>
    <mergeCell ref="J369:K370"/>
    <mergeCell ref="L369:L370"/>
    <mergeCell ref="M369:M370"/>
    <mergeCell ref="N369:Q370"/>
    <mergeCell ref="R369:R370"/>
    <mergeCell ref="A364:B364"/>
    <mergeCell ref="B368:E368"/>
    <mergeCell ref="F368:L368"/>
    <mergeCell ref="M368:R368"/>
    <mergeCell ref="S368:AJ368"/>
    <mergeCell ref="B369:B370"/>
    <mergeCell ref="C369:D370"/>
    <mergeCell ref="E369:E370"/>
    <mergeCell ref="F369:F370"/>
    <mergeCell ref="G369:G370"/>
    <mergeCell ref="D350:AJ351"/>
    <mergeCell ref="AE352:AI352"/>
    <mergeCell ref="B361:G361"/>
    <mergeCell ref="H361:I361"/>
    <mergeCell ref="V361:AJ363"/>
    <mergeCell ref="B362:B363"/>
    <mergeCell ref="H362:I362"/>
    <mergeCell ref="O362:P362"/>
    <mergeCell ref="H363:I363"/>
    <mergeCell ref="AE353:AI353"/>
    <mergeCell ref="D355:AJ356"/>
    <mergeCell ref="AB358:AI358"/>
    <mergeCell ref="N345:O345"/>
    <mergeCell ref="E346:AC347"/>
    <mergeCell ref="AD346:AD347"/>
    <mergeCell ref="AE346:AI347"/>
    <mergeCell ref="AJ346:AJ347"/>
    <mergeCell ref="AE348:AI348"/>
    <mergeCell ref="J338:K339"/>
    <mergeCell ref="L338:L339"/>
    <mergeCell ref="M338:AJ339"/>
    <mergeCell ref="AC342:AI342"/>
    <mergeCell ref="N344:O344"/>
    <mergeCell ref="AD344:AE344"/>
    <mergeCell ref="B330:F333"/>
    <mergeCell ref="V330:AJ331"/>
    <mergeCell ref="V332:AJ333"/>
    <mergeCell ref="A334:B334"/>
    <mergeCell ref="B338:B339"/>
    <mergeCell ref="C338:D339"/>
    <mergeCell ref="E338:E339"/>
    <mergeCell ref="F338:F339"/>
    <mergeCell ref="G338:G339"/>
    <mergeCell ref="H338:I339"/>
    <mergeCell ref="AE321:AI321"/>
    <mergeCell ref="AE322:AI322"/>
    <mergeCell ref="AE323:AI323"/>
    <mergeCell ref="AE324:AI324"/>
    <mergeCell ref="AE325:AI325"/>
    <mergeCell ref="AE326:AI326"/>
    <mergeCell ref="AE304:AI304"/>
    <mergeCell ref="B308:AJ309"/>
    <mergeCell ref="B313:AJ314"/>
    <mergeCell ref="AE318:AI318"/>
    <mergeCell ref="P320:R320"/>
    <mergeCell ref="AE320:AG320"/>
    <mergeCell ref="C294:AI294"/>
    <mergeCell ref="C295:AI295"/>
    <mergeCell ref="AE299:AI299"/>
    <mergeCell ref="AC300:AI300"/>
    <mergeCell ref="AE302:AI302"/>
    <mergeCell ref="AE303:AI303"/>
    <mergeCell ref="G290:K290"/>
    <mergeCell ref="W290:AC291"/>
    <mergeCell ref="AD290:AI290"/>
    <mergeCell ref="G291:K291"/>
    <mergeCell ref="AD291:AI291"/>
    <mergeCell ref="G292:K292"/>
    <mergeCell ref="V292:AC292"/>
    <mergeCell ref="AD292:AI293"/>
    <mergeCell ref="G293:K293"/>
    <mergeCell ref="W293:AC293"/>
    <mergeCell ref="G288:K288"/>
    <mergeCell ref="V288:AC288"/>
    <mergeCell ref="AD288:AI288"/>
    <mergeCell ref="G289:K289"/>
    <mergeCell ref="V289:AC289"/>
    <mergeCell ref="AD289:AI289"/>
    <mergeCell ref="W280:Y280"/>
    <mergeCell ref="AI280:AJ280"/>
    <mergeCell ref="W281:Y281"/>
    <mergeCell ref="AI281:AJ281"/>
    <mergeCell ref="A282:B282"/>
    <mergeCell ref="B287:F287"/>
    <mergeCell ref="G287:K287"/>
    <mergeCell ref="L287:U287"/>
    <mergeCell ref="V287:AI287"/>
    <mergeCell ref="W277:Y277"/>
    <mergeCell ref="AI277:AJ277"/>
    <mergeCell ref="W278:Y278"/>
    <mergeCell ref="AI278:AJ278"/>
    <mergeCell ref="W279:Y279"/>
    <mergeCell ref="AI279:AJ279"/>
    <mergeCell ref="M272:AJ272"/>
    <mergeCell ref="P273:AJ273"/>
    <mergeCell ref="A274:B274"/>
    <mergeCell ref="B276:F276"/>
    <mergeCell ref="G276:Q276"/>
    <mergeCell ref="R276:V276"/>
    <mergeCell ref="W276:AJ276"/>
    <mergeCell ref="B268:B273"/>
    <mergeCell ref="C268:C272"/>
    <mergeCell ref="K268:L268"/>
    <mergeCell ref="K269:L269"/>
    <mergeCell ref="K270:L270"/>
    <mergeCell ref="K271:L271"/>
    <mergeCell ref="G272:I272"/>
    <mergeCell ref="K266:L266"/>
    <mergeCell ref="M266:O266"/>
    <mergeCell ref="Q266:R266"/>
    <mergeCell ref="T266:V266"/>
    <mergeCell ref="X266:Y266"/>
    <mergeCell ref="AF266:AJ266"/>
    <mergeCell ref="AB260:AI260"/>
    <mergeCell ref="K261:R261"/>
    <mergeCell ref="AB261:AI261"/>
    <mergeCell ref="K262:R262"/>
    <mergeCell ref="AB262:AI262"/>
    <mergeCell ref="K265:L265"/>
    <mergeCell ref="AD258:AF258"/>
    <mergeCell ref="AG258:AH258"/>
    <mergeCell ref="M259:O259"/>
    <mergeCell ref="P259:Q259"/>
    <mergeCell ref="AD259:AF259"/>
    <mergeCell ref="AG259:AH259"/>
    <mergeCell ref="AB255:AI255"/>
    <mergeCell ref="M256:O256"/>
    <mergeCell ref="P256:Q256"/>
    <mergeCell ref="T256:AA256"/>
    <mergeCell ref="AB256:AI256"/>
    <mergeCell ref="M257:O257"/>
    <mergeCell ref="P257:Q257"/>
    <mergeCell ref="AB257:AI257"/>
    <mergeCell ref="M250:U250"/>
    <mergeCell ref="M251:U251"/>
    <mergeCell ref="B255:B257"/>
    <mergeCell ref="M255:O255"/>
    <mergeCell ref="P255:Q255"/>
    <mergeCell ref="S255:S261"/>
    <mergeCell ref="B258:B261"/>
    <mergeCell ref="M258:O258"/>
    <mergeCell ref="P258:Q258"/>
    <mergeCell ref="K260:R260"/>
    <mergeCell ref="AF241:AJ241"/>
    <mergeCell ref="O242:U242"/>
    <mergeCell ref="Y242:Z242"/>
    <mergeCell ref="AF242:AJ242"/>
    <mergeCell ref="A244:B244"/>
    <mergeCell ref="M249:U249"/>
    <mergeCell ref="V239:AB239"/>
    <mergeCell ref="B241:D243"/>
    <mergeCell ref="E241:E242"/>
    <mergeCell ref="F241:I242"/>
    <mergeCell ref="O241:U241"/>
    <mergeCell ref="Y241:Z241"/>
    <mergeCell ref="E236:E239"/>
    <mergeCell ref="F236:I239"/>
    <mergeCell ref="P236:U236"/>
    <mergeCell ref="AE236:AJ236"/>
    <mergeCell ref="O237:U237"/>
    <mergeCell ref="Y237:Z237"/>
    <mergeCell ref="AF237:AJ237"/>
    <mergeCell ref="O238:U238"/>
    <mergeCell ref="Y238:AJ238"/>
    <mergeCell ref="O239:U239"/>
    <mergeCell ref="D226:Z226"/>
    <mergeCell ref="AC226:AI226"/>
    <mergeCell ref="AE227:AI227"/>
    <mergeCell ref="AE229:AI229"/>
    <mergeCell ref="B234:B240"/>
    <mergeCell ref="C234:D235"/>
    <mergeCell ref="O234:U234"/>
    <mergeCell ref="V234:AB234"/>
    <mergeCell ref="AF234:AJ234"/>
    <mergeCell ref="C236:D240"/>
    <mergeCell ref="I216:K216"/>
    <mergeCell ref="O216:R216"/>
    <mergeCell ref="I217:K217"/>
    <mergeCell ref="O217:R217"/>
    <mergeCell ref="D219:AH220"/>
    <mergeCell ref="A222:B222"/>
    <mergeCell ref="N211:Q211"/>
    <mergeCell ref="AA211:AD211"/>
    <mergeCell ref="AE211:AH211"/>
    <mergeCell ref="AE212:AH212"/>
    <mergeCell ref="B214:G214"/>
    <mergeCell ref="I215:K215"/>
    <mergeCell ref="O215:R215"/>
    <mergeCell ref="S215:T215"/>
    <mergeCell ref="D204:F204"/>
    <mergeCell ref="G204:I204"/>
    <mergeCell ref="J204:L204"/>
    <mergeCell ref="N204:Q204"/>
    <mergeCell ref="AA204:AC204"/>
    <mergeCell ref="AE204:AI204"/>
    <mergeCell ref="AE208:AH208"/>
    <mergeCell ref="N209:Q209"/>
    <mergeCell ref="S209:Y209"/>
    <mergeCell ref="AA209:AC209"/>
    <mergeCell ref="AE209:AH209"/>
    <mergeCell ref="N210:Q210"/>
    <mergeCell ref="S210:Y210"/>
    <mergeCell ref="AA210:AC210"/>
    <mergeCell ref="AE210:AH210"/>
    <mergeCell ref="D208:F208"/>
    <mergeCell ref="G208:I208"/>
    <mergeCell ref="J208:L208"/>
    <mergeCell ref="N208:Q208"/>
    <mergeCell ref="S208:Y208"/>
    <mergeCell ref="AA208:AC208"/>
    <mergeCell ref="D207:F207"/>
    <mergeCell ref="G207:I207"/>
    <mergeCell ref="J207:L207"/>
    <mergeCell ref="N207:Q207"/>
    <mergeCell ref="AA207:AC207"/>
    <mergeCell ref="AE207:AH207"/>
    <mergeCell ref="AA202:AC202"/>
    <mergeCell ref="AE202:AI202"/>
    <mergeCell ref="D203:F203"/>
    <mergeCell ref="G203:I203"/>
    <mergeCell ref="J203:L203"/>
    <mergeCell ref="N203:Q203"/>
    <mergeCell ref="AA203:AC203"/>
    <mergeCell ref="AE203:AI203"/>
    <mergeCell ref="N201:Q201"/>
    <mergeCell ref="AA201:AC201"/>
    <mergeCell ref="AE201:AH201"/>
    <mergeCell ref="B202:B211"/>
    <mergeCell ref="C202:C209"/>
    <mergeCell ref="D202:F202"/>
    <mergeCell ref="G202:I202"/>
    <mergeCell ref="J202:L202"/>
    <mergeCell ref="N202:Q202"/>
    <mergeCell ref="S202:S205"/>
    <mergeCell ref="B196:B201"/>
    <mergeCell ref="C196:C201"/>
    <mergeCell ref="D206:F206"/>
    <mergeCell ref="G206:I206"/>
    <mergeCell ref="J206:L206"/>
    <mergeCell ref="N206:Q206"/>
    <mergeCell ref="AA206:AC206"/>
    <mergeCell ref="AE206:AH206"/>
    <mergeCell ref="D205:F205"/>
    <mergeCell ref="G205:I205"/>
    <mergeCell ref="J205:L205"/>
    <mergeCell ref="N205:Q205"/>
    <mergeCell ref="AA205:AC205"/>
    <mergeCell ref="AE205:AI205"/>
    <mergeCell ref="D200:F200"/>
    <mergeCell ref="G200:I200"/>
    <mergeCell ref="J200:L200"/>
    <mergeCell ref="N200:Q200"/>
    <mergeCell ref="AA200:AC200"/>
    <mergeCell ref="AE200:AH200"/>
    <mergeCell ref="AA198:AC198"/>
    <mergeCell ref="AE198:AH198"/>
    <mergeCell ref="D199:F199"/>
    <mergeCell ref="G199:I199"/>
    <mergeCell ref="J199:L199"/>
    <mergeCell ref="N199:Q199"/>
    <mergeCell ref="AA199:AC199"/>
    <mergeCell ref="AE199:AH199"/>
    <mergeCell ref="AA196:AC196"/>
    <mergeCell ref="AE196:AH196"/>
    <mergeCell ref="D197:F197"/>
    <mergeCell ref="G197:I197"/>
    <mergeCell ref="J197:L197"/>
    <mergeCell ref="N197:Q197"/>
    <mergeCell ref="AA197:AC197"/>
    <mergeCell ref="AE197:AH197"/>
    <mergeCell ref="D196:F196"/>
    <mergeCell ref="G196:I196"/>
    <mergeCell ref="J196:L196"/>
    <mergeCell ref="N196:Q196"/>
    <mergeCell ref="D198:F198"/>
    <mergeCell ref="G198:I198"/>
    <mergeCell ref="J198:L198"/>
    <mergeCell ref="N198:Q198"/>
    <mergeCell ref="W175:AJ176"/>
    <mergeCell ref="B169:B176"/>
    <mergeCell ref="M169:N169"/>
    <mergeCell ref="O169:T170"/>
    <mergeCell ref="U169:V170"/>
    <mergeCell ref="W169:Z170"/>
    <mergeCell ref="AA169:AJ170"/>
    <mergeCell ref="M170:N170"/>
    <mergeCell ref="M171:N171"/>
    <mergeCell ref="O171:T173"/>
    <mergeCell ref="U171:V173"/>
    <mergeCell ref="P191:T191"/>
    <mergeCell ref="G192:I192"/>
    <mergeCell ref="K192:M192"/>
    <mergeCell ref="P192:T192"/>
    <mergeCell ref="D193:O193"/>
    <mergeCell ref="P193:T193"/>
    <mergeCell ref="W182:AI193"/>
    <mergeCell ref="K183:T183"/>
    <mergeCell ref="C184:J184"/>
    <mergeCell ref="K184:T184"/>
    <mergeCell ref="K185:T185"/>
    <mergeCell ref="C186:J187"/>
    <mergeCell ref="K186:U187"/>
    <mergeCell ref="C190:C193"/>
    <mergeCell ref="G190:I190"/>
    <mergeCell ref="K190:M190"/>
    <mergeCell ref="M176:N176"/>
    <mergeCell ref="U168:V168"/>
    <mergeCell ref="M160:N161"/>
    <mergeCell ref="O160:AJ161"/>
    <mergeCell ref="C162:L163"/>
    <mergeCell ref="M162:N163"/>
    <mergeCell ref="O162:AJ163"/>
    <mergeCell ref="C164:L165"/>
    <mergeCell ref="M164:N165"/>
    <mergeCell ref="O164:AJ165"/>
    <mergeCell ref="U156:V156"/>
    <mergeCell ref="W156:X156"/>
    <mergeCell ref="Y156:AB156"/>
    <mergeCell ref="AC156:AF156"/>
    <mergeCell ref="AG156:AJ156"/>
    <mergeCell ref="A177:B177"/>
    <mergeCell ref="A178:B178"/>
    <mergeCell ref="B182:B187"/>
    <mergeCell ref="K182:T182"/>
    <mergeCell ref="V182:V193"/>
    <mergeCell ref="B188:B193"/>
    <mergeCell ref="P190:T190"/>
    <mergeCell ref="G191:I191"/>
    <mergeCell ref="K191:M191"/>
    <mergeCell ref="AI171:AJ173"/>
    <mergeCell ref="M172:N172"/>
    <mergeCell ref="W172:AH173"/>
    <mergeCell ref="M173:N173"/>
    <mergeCell ref="M174:N174"/>
    <mergeCell ref="O174:T176"/>
    <mergeCell ref="U174:V176"/>
    <mergeCell ref="W174:Z174"/>
    <mergeCell ref="M175:N175"/>
    <mergeCell ref="B158:B167"/>
    <mergeCell ref="C158:L159"/>
    <mergeCell ref="M158:N159"/>
    <mergeCell ref="O158:AJ159"/>
    <mergeCell ref="C160:L161"/>
    <mergeCell ref="O154:R155"/>
    <mergeCell ref="Y154:AB155"/>
    <mergeCell ref="AC154:AF155"/>
    <mergeCell ref="AG154:AJ155"/>
    <mergeCell ref="B155:B156"/>
    <mergeCell ref="C155:C156"/>
    <mergeCell ref="M155:N155"/>
    <mergeCell ref="M156:N156"/>
    <mergeCell ref="O156:R156"/>
    <mergeCell ref="S156:T156"/>
    <mergeCell ref="B147:G148"/>
    <mergeCell ref="H147:I148"/>
    <mergeCell ref="J148:AJ148"/>
    <mergeCell ref="A149:B149"/>
    <mergeCell ref="M152:N152"/>
    <mergeCell ref="M153:N153"/>
    <mergeCell ref="C166:D167"/>
    <mergeCell ref="E166:E167"/>
    <mergeCell ref="F166:K167"/>
    <mergeCell ref="L166:L167"/>
    <mergeCell ref="O166:AJ167"/>
    <mergeCell ref="M119:N120"/>
    <mergeCell ref="O120:AJ120"/>
    <mergeCell ref="P143:P146"/>
    <mergeCell ref="T143:Y143"/>
    <mergeCell ref="AC143:AJ143"/>
    <mergeCell ref="T144:Y144"/>
    <mergeCell ref="AC144:AJ144"/>
    <mergeCell ref="T145:Y145"/>
    <mergeCell ref="AC145:AJ145"/>
    <mergeCell ref="T146:Y146"/>
    <mergeCell ref="AC146:AJ146"/>
    <mergeCell ref="C136:AI136"/>
    <mergeCell ref="C137:AI137"/>
    <mergeCell ref="D138:AI138"/>
    <mergeCell ref="H142:I142"/>
    <mergeCell ref="B143:G146"/>
    <mergeCell ref="H143:I146"/>
    <mergeCell ref="J143:J146"/>
    <mergeCell ref="K143:K146"/>
    <mergeCell ref="L143:N146"/>
    <mergeCell ref="O143:O146"/>
    <mergeCell ref="AA113:AI113"/>
    <mergeCell ref="M108:N108"/>
    <mergeCell ref="R108:W108"/>
    <mergeCell ref="AA108:AJ108"/>
    <mergeCell ref="C109:L111"/>
    <mergeCell ref="M109:N111"/>
    <mergeCell ref="R109:W109"/>
    <mergeCell ref="AA109:AJ109"/>
    <mergeCell ref="R110:W110"/>
    <mergeCell ref="AA110:AJ110"/>
    <mergeCell ref="R111:W111"/>
    <mergeCell ref="B132:G133"/>
    <mergeCell ref="H132:I133"/>
    <mergeCell ref="J133:AJ133"/>
    <mergeCell ref="B134:G135"/>
    <mergeCell ref="H134:I135"/>
    <mergeCell ref="J135:AJ135"/>
    <mergeCell ref="A121:B121"/>
    <mergeCell ref="D126:AC126"/>
    <mergeCell ref="AE126:AI126"/>
    <mergeCell ref="H129:I129"/>
    <mergeCell ref="B130:G131"/>
    <mergeCell ref="H130:I131"/>
    <mergeCell ref="J131:AJ131"/>
    <mergeCell ref="B114:B120"/>
    <mergeCell ref="O114:AJ114"/>
    <mergeCell ref="P115:AJ115"/>
    <mergeCell ref="P116:AJ116"/>
    <mergeCell ref="M117:N117"/>
    <mergeCell ref="P117:AJ117"/>
    <mergeCell ref="P118:AJ118"/>
    <mergeCell ref="C119:L120"/>
    <mergeCell ref="D99:Z99"/>
    <mergeCell ref="AE99:AI99"/>
    <mergeCell ref="AE100:AI100"/>
    <mergeCell ref="M105:N105"/>
    <mergeCell ref="B106:B113"/>
    <mergeCell ref="M106:N106"/>
    <mergeCell ref="R106:AJ106"/>
    <mergeCell ref="M107:N107"/>
    <mergeCell ref="R107:W107"/>
    <mergeCell ref="AA107:AJ107"/>
    <mergeCell ref="D94:AC94"/>
    <mergeCell ref="AE94:AI94"/>
    <mergeCell ref="D95:AC95"/>
    <mergeCell ref="AE95:AI95"/>
    <mergeCell ref="D96:AC96"/>
    <mergeCell ref="D97:AJ98"/>
    <mergeCell ref="B90:E90"/>
    <mergeCell ref="F90:N90"/>
    <mergeCell ref="O90:Z90"/>
    <mergeCell ref="AA90:AE90"/>
    <mergeCell ref="AF90:AJ90"/>
    <mergeCell ref="B91:E91"/>
    <mergeCell ref="F91:N91"/>
    <mergeCell ref="O91:Z91"/>
    <mergeCell ref="AA91:AE91"/>
    <mergeCell ref="AF91:AJ91"/>
    <mergeCell ref="AA111:AJ111"/>
    <mergeCell ref="C112:L113"/>
    <mergeCell ref="M112:N113"/>
    <mergeCell ref="V112:W112"/>
    <mergeCell ref="AI112:AJ112"/>
    <mergeCell ref="V113:W113"/>
    <mergeCell ref="B88:E88"/>
    <mergeCell ref="F88:N88"/>
    <mergeCell ref="O88:Z88"/>
    <mergeCell ref="AA88:AE88"/>
    <mergeCell ref="AF88:AJ88"/>
    <mergeCell ref="B89:E89"/>
    <mergeCell ref="F89:N89"/>
    <mergeCell ref="O89:Z89"/>
    <mergeCell ref="AA89:AE89"/>
    <mergeCell ref="AF89:AJ89"/>
    <mergeCell ref="B86:E86"/>
    <mergeCell ref="F86:N86"/>
    <mergeCell ref="O86:Z86"/>
    <mergeCell ref="AA86:AE86"/>
    <mergeCell ref="AF86:AJ86"/>
    <mergeCell ref="B87:E87"/>
    <mergeCell ref="F87:N87"/>
    <mergeCell ref="O87:Z87"/>
    <mergeCell ref="AA87:AE87"/>
    <mergeCell ref="AF87:AJ87"/>
    <mergeCell ref="B84:E84"/>
    <mergeCell ref="F84:N84"/>
    <mergeCell ref="O84:Z84"/>
    <mergeCell ref="AA84:AE84"/>
    <mergeCell ref="AF84:AJ84"/>
    <mergeCell ref="B85:E85"/>
    <mergeCell ref="F85:N85"/>
    <mergeCell ref="O85:Z85"/>
    <mergeCell ref="AA85:AE85"/>
    <mergeCell ref="AF85:AJ85"/>
    <mergeCell ref="B79:E79"/>
    <mergeCell ref="F79:N79"/>
    <mergeCell ref="O79:Y79"/>
    <mergeCell ref="Z79:AD79"/>
    <mergeCell ref="AE79:AJ79"/>
    <mergeCell ref="B80:C80"/>
    <mergeCell ref="B77:E77"/>
    <mergeCell ref="F77:N77"/>
    <mergeCell ref="O77:Y77"/>
    <mergeCell ref="Z77:AD77"/>
    <mergeCell ref="AE77:AJ77"/>
    <mergeCell ref="B78:E78"/>
    <mergeCell ref="F78:N78"/>
    <mergeCell ref="O78:Y78"/>
    <mergeCell ref="Z78:AD78"/>
    <mergeCell ref="AE78:AJ78"/>
    <mergeCell ref="B75:E75"/>
    <mergeCell ref="F75:N75"/>
    <mergeCell ref="O75:Y75"/>
    <mergeCell ref="Z75:AD75"/>
    <mergeCell ref="AE75:AJ75"/>
    <mergeCell ref="B76:E76"/>
    <mergeCell ref="F76:N76"/>
    <mergeCell ref="O76:Y76"/>
    <mergeCell ref="Z76:AD76"/>
    <mergeCell ref="AE76:AJ76"/>
    <mergeCell ref="B73:E73"/>
    <mergeCell ref="F73:N73"/>
    <mergeCell ref="O73:Y73"/>
    <mergeCell ref="Z73:AD73"/>
    <mergeCell ref="AE73:AJ73"/>
    <mergeCell ref="B74:E74"/>
    <mergeCell ref="F74:N74"/>
    <mergeCell ref="O74:Y74"/>
    <mergeCell ref="Z74:AD74"/>
    <mergeCell ref="AE74:AJ74"/>
    <mergeCell ref="B66:C66"/>
    <mergeCell ref="B72:E72"/>
    <mergeCell ref="F72:N72"/>
    <mergeCell ref="O72:Y72"/>
    <mergeCell ref="Z72:AD72"/>
    <mergeCell ref="AE72:AJ72"/>
    <mergeCell ref="C65:E65"/>
    <mergeCell ref="G65:I65"/>
    <mergeCell ref="K65:M65"/>
    <mergeCell ref="O65:Q65"/>
    <mergeCell ref="S65:V65"/>
    <mergeCell ref="W65:AC65"/>
    <mergeCell ref="C64:E64"/>
    <mergeCell ref="G64:I64"/>
    <mergeCell ref="K64:M64"/>
    <mergeCell ref="O64:Q64"/>
    <mergeCell ref="S64:V64"/>
    <mergeCell ref="W64:AC64"/>
    <mergeCell ref="C63:E63"/>
    <mergeCell ref="G63:I63"/>
    <mergeCell ref="K63:M63"/>
    <mergeCell ref="O63:Q63"/>
    <mergeCell ref="S63:V63"/>
    <mergeCell ref="W63:AC63"/>
    <mergeCell ref="C62:E62"/>
    <mergeCell ref="G62:I62"/>
    <mergeCell ref="K62:M62"/>
    <mergeCell ref="O62:Q62"/>
    <mergeCell ref="S62:V62"/>
    <mergeCell ref="W62:AC62"/>
    <mergeCell ref="C61:E61"/>
    <mergeCell ref="G61:I61"/>
    <mergeCell ref="K61:M61"/>
    <mergeCell ref="O61:Q61"/>
    <mergeCell ref="S61:V61"/>
    <mergeCell ref="W61:AC61"/>
    <mergeCell ref="C60:E60"/>
    <mergeCell ref="G60:I60"/>
    <mergeCell ref="K60:M60"/>
    <mergeCell ref="O60:Q60"/>
    <mergeCell ref="S60:V60"/>
    <mergeCell ref="W60:AC60"/>
    <mergeCell ref="AF58:AJ58"/>
    <mergeCell ref="C59:E59"/>
    <mergeCell ref="G59:I59"/>
    <mergeCell ref="K59:M59"/>
    <mergeCell ref="O59:Q59"/>
    <mergeCell ref="S59:V59"/>
    <mergeCell ref="W59:AC59"/>
    <mergeCell ref="C58:E58"/>
    <mergeCell ref="G58:I58"/>
    <mergeCell ref="K58:M58"/>
    <mergeCell ref="O58:Q58"/>
    <mergeCell ref="S58:V58"/>
    <mergeCell ref="W58:AC58"/>
    <mergeCell ref="C57:E57"/>
    <mergeCell ref="G57:I57"/>
    <mergeCell ref="K57:M57"/>
    <mergeCell ref="O57:Q57"/>
    <mergeCell ref="S57:V57"/>
    <mergeCell ref="W57:AC57"/>
    <mergeCell ref="C56:E56"/>
    <mergeCell ref="G56:I56"/>
    <mergeCell ref="K56:M56"/>
    <mergeCell ref="O56:Q56"/>
    <mergeCell ref="S56:V56"/>
    <mergeCell ref="W56:AC56"/>
    <mergeCell ref="C55:E55"/>
    <mergeCell ref="G55:I55"/>
    <mergeCell ref="K55:M55"/>
    <mergeCell ref="O55:Q55"/>
    <mergeCell ref="S55:V55"/>
    <mergeCell ref="W55:AC55"/>
    <mergeCell ref="C54:E54"/>
    <mergeCell ref="G54:I54"/>
    <mergeCell ref="K54:M54"/>
    <mergeCell ref="O54:Q54"/>
    <mergeCell ref="S54:V54"/>
    <mergeCell ref="W54:AC54"/>
    <mergeCell ref="D45:Z46"/>
    <mergeCell ref="AE45:AI45"/>
    <mergeCell ref="D47:AA47"/>
    <mergeCell ref="AE47:AI47"/>
    <mergeCell ref="D48:AA48"/>
    <mergeCell ref="AE48:AI48"/>
    <mergeCell ref="B40:C40"/>
    <mergeCell ref="D43:Z44"/>
    <mergeCell ref="AB43:AC43"/>
    <mergeCell ref="AE43:AI43"/>
    <mergeCell ref="AB44:AC44"/>
    <mergeCell ref="AE44:AI44"/>
    <mergeCell ref="O38:Q38"/>
    <mergeCell ref="C39:F39"/>
    <mergeCell ref="G39:J39"/>
    <mergeCell ref="K39:M39"/>
    <mergeCell ref="O39:Q39"/>
    <mergeCell ref="R34:R36"/>
    <mergeCell ref="C35:F35"/>
    <mergeCell ref="G35:J35"/>
    <mergeCell ref="K35:M35"/>
    <mergeCell ref="O35:Q35"/>
    <mergeCell ref="C36:F36"/>
    <mergeCell ref="G36:J36"/>
    <mergeCell ref="K36:M36"/>
    <mergeCell ref="O36:Q36"/>
    <mergeCell ref="AE49:AI49"/>
    <mergeCell ref="B52:B53"/>
    <mergeCell ref="S52:V53"/>
    <mergeCell ref="W52:AC53"/>
    <mergeCell ref="AB13:AJ13"/>
    <mergeCell ref="B14:B18"/>
    <mergeCell ref="N14:O14"/>
    <mergeCell ref="C15:M15"/>
    <mergeCell ref="N15:O15"/>
    <mergeCell ref="S15:T15"/>
    <mergeCell ref="AA15:AB15"/>
    <mergeCell ref="AI15:AJ15"/>
    <mergeCell ref="B34:B39"/>
    <mergeCell ref="C34:F34"/>
    <mergeCell ref="G34:J34"/>
    <mergeCell ref="K34:M34"/>
    <mergeCell ref="N34:N36"/>
    <mergeCell ref="O34:Q34"/>
    <mergeCell ref="C37:F37"/>
    <mergeCell ref="G37:J37"/>
    <mergeCell ref="K37:M37"/>
    <mergeCell ref="N37:N39"/>
    <mergeCell ref="B32:F33"/>
    <mergeCell ref="K32:M32"/>
    <mergeCell ref="O32:Q32"/>
    <mergeCell ref="S32:AA32"/>
    <mergeCell ref="AB32:AJ32"/>
    <mergeCell ref="K33:M33"/>
    <mergeCell ref="O33:Q33"/>
    <mergeCell ref="S33:AA33"/>
    <mergeCell ref="AB33:AJ33"/>
    <mergeCell ref="O37:Q37"/>
    <mergeCell ref="R37:R39"/>
    <mergeCell ref="C38:F38"/>
    <mergeCell ref="G38:J38"/>
    <mergeCell ref="K38:M38"/>
    <mergeCell ref="AE400:AI400"/>
    <mergeCell ref="D401:AA401"/>
    <mergeCell ref="G7:H7"/>
    <mergeCell ref="Q7:AE7"/>
    <mergeCell ref="AG7:AJ7"/>
    <mergeCell ref="N10:O10"/>
    <mergeCell ref="N11:O11"/>
    <mergeCell ref="N12:O12"/>
    <mergeCell ref="AG4:AJ4"/>
    <mergeCell ref="G5:H5"/>
    <mergeCell ref="Z5:AE5"/>
    <mergeCell ref="AG5:AJ5"/>
    <mergeCell ref="G6:H6"/>
    <mergeCell ref="Z6:AE6"/>
    <mergeCell ref="AG6:AJ6"/>
    <mergeCell ref="AE23:AI23"/>
    <mergeCell ref="AE24:AI24"/>
    <mergeCell ref="AE25:AI25"/>
    <mergeCell ref="B30:F31"/>
    <mergeCell ref="G30:J31"/>
    <mergeCell ref="K30:N31"/>
    <mergeCell ref="O30:R31"/>
    <mergeCell ref="S30:AA31"/>
    <mergeCell ref="AB30:AJ31"/>
    <mergeCell ref="N16:O16"/>
    <mergeCell ref="N17:O17"/>
    <mergeCell ref="N18:O18"/>
    <mergeCell ref="B19:M20"/>
    <mergeCell ref="N19:O20"/>
    <mergeCell ref="P20:AJ20"/>
    <mergeCell ref="N13:O13"/>
    <mergeCell ref="S13:X13"/>
  </mergeCells>
  <phoneticPr fontId="2"/>
  <dataValidations count="30">
    <dataValidation type="list" allowBlank="1" showInputMessage="1" showErrorMessage="1" sqref="AD291">
      <formula1>"土石流・急傾斜地の崩壊・地滑り,土石流,急傾斜地の崩壊,地滑り"</formula1>
    </dataValidation>
    <dataValidation type="list" allowBlank="1" showInputMessage="1" showErrorMessage="1" sqref="M119:N120 M117:N117">
      <formula1>"有・無・該当なし,有,無,該当なし"</formula1>
    </dataValidation>
    <dataValidation type="list" allowBlank="1" showInputMessage="1" showErrorMessage="1" sqref="AC300">
      <formula1>"いる ・ 作成中 ・ いない,いない,いる,作成中"</formula1>
    </dataValidation>
    <dataValidation type="list" allowBlank="1" showInputMessage="1" showErrorMessage="1" sqref="Y570:Y572 L570:L572 E570:E573">
      <formula1>"□,■"</formula1>
    </dataValidation>
    <dataValidation type="list" allowBlank="1" showInputMessage="1" showErrorMessage="1" sqref="AD288:AD289 AD292">
      <formula1>"該当・非該当,該当,非該当"</formula1>
    </dataValidation>
    <dataValidation type="list" allowBlank="1" showInputMessage="1" showErrorMessage="1" sqref="AC226:AI226">
      <formula1>"該当なし・いる・いない,該当なし,いる,いない"</formula1>
    </dataValidation>
    <dataValidation imeMode="hiragana" allowBlank="1" showInputMessage="1" showErrorMessage="1" sqref="F495:Y501 AD495:AJ501 D97:AJ98 L147:N148 R107:W111 H142:I142 J456:K456 O142:AJ148 L142:N142 R106:AJ106 O120:AJ120 P115:AJ118 Z113:AI113 AA107:AJ111 J454:K454 B142:G148 J142:K148 AI157:AJ170 U157:V168 M157:N157 O152:AJ155 M152:N152 M154:N154 M166:N168 D190:J192 K186:U187 D219:AH220 W182:AI193 D202:D208 B589:L593 C196:C200 B233:D243 E233 F233:N243 O237:O243 O233:O235 P233:U243 V237:V243 V233:V235 AD233:AD235 AF239:AJ240 AF233:AJ233 AF235:AJ236 AF243:AJ243 AE233:AE237 AD237 W233:X243 Y233:Z236 AA233:AC237 AA239:AE243 Y239:Z240 Y243:Z243 G430:AJ430 Z385:AB386 D355:AJ356 M272:AJ272 K349:AI349 G330:AJ333 B313:AJ314 B308:AJ309 P273:AJ274 G384:AD384 V361 L507:AJ535 F626:K627 O633:AJ634 O629:AJ630 O626:AJ627 O620:AJ621 P628:AJ628 P632:AJ632 N609:AJ610 Z579:AI579 AF580:AI580 O588 F374:J376 T584:T587 R589:AE590 Y581:AI581 T549 AF543:AF547 M251 T543:T547 AF549 AF553 O582:AJ583 AF551 T601:AJ601 T551 D350:AJ351 B83:AJ91 W54:W65 B71:AJ79 C34:F39 S32:AJ39 P20:AJ20 AB13:AJ13 S13:X13 Z5:AE6 Q7:AE7 W157:AH172 T553 M374:AJ376 M249 AG568:AI569 E568:AF568 S575:S576 D489 W174:AJ176 B152:L176 O157:T176 AK136:AK140 J570:K574 J135:K135 J133:K133 M570:M574 F570:F574 W571:X572 P570:X570 Z570:Z572 AJ489:AJ490 AJ566:AJ569 D566 D568:D574 AF557 T557 AF555 T555 K354:AI354 M425:Q425 V425:AB425 M419 X642:AJ643 P637:AJ638 O637:O639 M406 M413:M415"/>
    <dataValidation type="list" allowBlank="1" showInputMessage="1" showErrorMessage="1" sqref="Z631 F464 E234:E243 AD236 O236 V236 J361 M268:M271 N363 R361 R363 N361 J363 X268:X269 R631 R579:R580 AG631 V579:V580 Z580 AD580 AE54:AE60 I5:I7 R5:R6 M5:M7 V5:V6">
      <formula1>"○"</formula1>
    </dataValidation>
    <dataValidation type="list" allowBlank="1" showInputMessage="1" showErrorMessage="1" sqref="T581:U581 Z462:AA465 AB466:AC467 V112:W113 M107:N113 M169:N176 H450:I456 AI112:AJ112 U171:V176 H143:I148 M155:N156 AG5:AH7 AI171:AJ171 U169:V169 M164:N164 M162:N162 M160:N160 M158:N158 S156:X156 H130:I135 M153:N153 Y237:Z237 Y241:Z242 K266:L266 H361:I363 K268:L271 AE636:AF636 M622:N622 M636 M631:N632 AI622:AJ622 M628:N628 M624:N625 M626 M619 L608 AF605:AG605 AF607:AG608 U605:V605 L602:M607 X600:Y600 Z591:AA591 M583:N593 M579:N581 N14:O18 N11:O11 N19 G5:H7 G288:G293 M639">
      <formula1>"有・無,有,無"</formula1>
    </dataValidation>
    <dataValidation type="list" allowBlank="1" showInputMessage="1" showErrorMessage="1" sqref="N12:O13 M106:N106 M635:N635 L600 Z592:AA593">
      <formula1>"有・無,有,整備中,無"</formula1>
    </dataValidation>
    <dataValidation type="list" allowBlank="1" showInputMessage="1" showErrorMessage="1" sqref="AE390:AI390 AE126:AI126 AE381:AI382 AE348:AI348 AE346:AI346 AE44:AI45 AE318:AI318 AE94:AI95 AE47:AI49 AE442:AI446 AE99:AI100 AE23:AI25 AE227 AE595 AE321:AI326 AE440:AE441 AE613 AE645:AE650 AE302:AI304 AE299:AI299 AE386:AI387 AE388 AE596:AH596 AE229 AE475:AI479 AE472:AI473 AE352:AI353 AE407:AI409 AE420:AI424 AE416:AI418 AE392:AI401 AE482:AI487">
      <formula1>"い　る　・　いない,い な い,い　　る"</formula1>
    </dataValidation>
    <dataValidation type="list" allowBlank="1" showInputMessage="1" showErrorMessage="1" sqref="K598:M598 Z495:Z501 O156:R156 Y156:AJ156 G429 B405:K405 B412:K412">
      <formula1>"有　・　無,有,無"</formula1>
    </dataValidation>
    <dataValidation type="list" allowBlank="1" showInputMessage="1" showErrorMessage="1" sqref="Z543:AE558">
      <formula1>"している・していない,している,していない"</formula1>
    </dataValidation>
    <dataValidation type="list" imeMode="hiragana" allowBlank="1" showInputMessage="1" showErrorMessage="1" sqref="M462:M467 F462:F463 F465:F467 J462:J467">
      <formula1>"○"</formula1>
    </dataValidation>
    <dataValidation type="list" allowBlank="1" showInputMessage="1" showErrorMessage="1" sqref="AB462:AC464">
      <formula1>"定期,－"</formula1>
    </dataValidation>
    <dataValidation type="list" allowBlank="1" showInputMessage="1" showErrorMessage="1" sqref="AI462:AJ464">
      <formula1>"随時,－"</formula1>
    </dataValidation>
    <dataValidation type="list" allowBlank="1" showInputMessage="1" showErrorMessage="1" sqref="AE391:AI391">
      <formula1>"い　る　・　いない,い な い,い　　る,該当事例なし"</formula1>
    </dataValidation>
    <dataValidation type="list" allowBlank="1" showInputMessage="1" showErrorMessage="1" sqref="AC342:AI342">
      <formula1>"保護者送迎・登園バス,保護者送迎,登園バス,保護者送迎＋登園バス"</formula1>
    </dataValidation>
    <dataValidation type="list" allowBlank="1" showInputMessage="1" showErrorMessage="1" sqref="AE320:AG320 I215:K217 AB255:AI257 K260:R262 AB260:AI262 P320:R320">
      <formula1>"有　　・　　無,有,無"</formula1>
    </dataValidation>
    <dataValidation type="list" allowBlank="1" showInputMessage="1" showErrorMessage="1" sqref="F338 AB258:AB259 K255:K259 F369 R277:R281">
      <formula1>"有,－"</formula1>
    </dataValidation>
    <dataValidation type="list" allowBlank="1" showInputMessage="1" showErrorMessage="1" sqref="L338 R255:R259 AI258:AI259 R289:R293 L369 V277:V281">
      <formula1>"無,－"</formula1>
    </dataValidation>
    <dataValidation type="list" allowBlank="1" showInputMessage="1" showErrorMessage="1" sqref="G431:L436 AI432:AJ436 T432:U436 V431:X436 Q431:S436 AA431:AH436 Y432:Z436 M432:P436">
      <formula1>"○,◎個人別"</formula1>
    </dataValidation>
    <dataValidation imeMode="fullAlpha" allowBlank="1" showInputMessage="1" showErrorMessage="1" sqref="L143:N146"/>
    <dataValidation type="list" imeMode="hiragana" allowBlank="1" showInputMessage="1" showErrorMessage="1" sqref="D196:F200">
      <formula1>"０歳,１歳,２歳,０・１歳,１・２歳"</formula1>
    </dataValidation>
    <dataValidation type="list" allowBlank="1" showInputMessage="1" showErrorMessage="1" sqref="AF237:AJ237 AF241:AJ242">
      <formula1>"改善済,未改善,改善計画中,－"</formula1>
    </dataValidation>
    <dataValidation type="list" allowBlank="1" showInputMessage="1" showErrorMessage="1" sqref="AF234:AJ234 Y238:AJ238">
      <formula1>"異常なし・異常あり,異常なし,異常あり"</formula1>
    </dataValidation>
    <dataValidation type="list" allowBlank="1" showInputMessage="1" showErrorMessage="1" sqref="S54:V65">
      <formula1>"陰性・陽性,陰性,陽性"</formula1>
    </dataValidation>
    <dataValidation type="list" allowBlank="1" showInputMessage="1" showErrorMessage="1" sqref="AE50:AI50 AE46:AI46">
      <formula1>"は  い　・　いいえ,は　  い,い い え"</formula1>
    </dataValidation>
    <dataValidation type="list" allowBlank="1" showInputMessage="1" showErrorMessage="1" sqref="AE43:AI43">
      <formula1>"い　る　・　いない,い な い,い　　る,該当者なし"</formula1>
    </dataValidation>
    <dataValidation type="list" allowBlank="1" showInputMessage="1" showErrorMessage="1" sqref="AI15:AJ15 S15:T15 AA15:AB15">
      <formula1>"有・無,有,無,事例無"</formula1>
    </dataValidation>
  </dataValidations>
  <printOptions horizontalCentered="1"/>
  <pageMargins left="0.78740157480314965" right="0.78740157480314965" top="0.78740157480314965" bottom="0.78740157480314965" header="0.51181102362204722" footer="0.51181102362204722"/>
  <pageSetup paperSize="9" scale="81" firstPageNumber="18" fitToHeight="0" pageOrder="overThenDown" orientation="portrait" r:id="rId1"/>
  <headerFooter alignWithMargins="0">
    <oddFooter>&amp;C&amp;A - &amp;P</oddFooter>
  </headerFooter>
  <rowBreaks count="17" manualBreakCount="17">
    <brk id="26" max="16383" man="1"/>
    <brk id="67" max="16383" man="1"/>
    <brk id="101" max="35" man="1"/>
    <brk id="139" max="16383" man="1"/>
    <brk id="178" max="35" man="1"/>
    <brk id="223" max="16383" man="1"/>
    <brk id="245" max="16383" man="1"/>
    <brk id="284" max="16383" man="1"/>
    <brk id="315" max="16383" man="1"/>
    <brk id="357" max="35" man="1"/>
    <brk id="401" max="35" man="1"/>
    <brk id="424" max="35" man="1"/>
    <brk id="469" max="16383" man="1"/>
    <brk id="504" max="16383" man="1"/>
    <brk id="537" max="35" man="1"/>
    <brk id="575" max="16383" man="1"/>
    <brk id="615" max="16383" man="1"/>
  </rowBreaks>
  <colBreaks count="1" manualBreakCount="1">
    <brk id="36"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AL287"/>
  <sheetViews>
    <sheetView showZeros="0" view="pageBreakPreview" topLeftCell="A286" zoomScaleNormal="110" zoomScaleSheetLayoutView="100" workbookViewId="0">
      <selection activeCell="B109" sqref="B109:H110"/>
    </sheetView>
  </sheetViews>
  <sheetFormatPr defaultColWidth="0.44140625" defaultRowHeight="12"/>
  <cols>
    <col min="1" max="1" width="3.77734375" style="769" customWidth="1"/>
    <col min="2" max="36" width="2.6640625" style="369" customWidth="1"/>
    <col min="37" max="37" width="4.77734375" style="369" customWidth="1"/>
    <col min="38" max="38" width="7.109375" style="369" customWidth="1"/>
    <col min="39" max="16378" width="0" style="370" hidden="1" customWidth="1"/>
    <col min="16379" max="16380" width="0.44140625" style="370" customWidth="1"/>
    <col min="16381" max="16381" width="10.77734375" style="370" customWidth="1"/>
    <col min="16382" max="16382" width="1.109375" style="370" customWidth="1"/>
    <col min="16383" max="16383" width="2.5546875" style="370" customWidth="1"/>
    <col min="16384" max="16384" width="6.109375" style="370" customWidth="1"/>
  </cols>
  <sheetData>
    <row r="1" spans="1:38" s="351" customFormat="1" ht="20.100000000000001" customHeight="1">
      <c r="A1" s="759">
        <v>22</v>
      </c>
      <c r="B1" s="349" t="s">
        <v>2040</v>
      </c>
      <c r="C1" s="349"/>
      <c r="D1" s="349"/>
      <c r="E1" s="349"/>
      <c r="F1" s="349"/>
      <c r="G1" s="349"/>
      <c r="H1" s="349"/>
      <c r="I1" s="349"/>
      <c r="J1" s="349"/>
      <c r="K1" s="349"/>
      <c r="L1" s="349"/>
      <c r="M1" s="349"/>
      <c r="N1" s="349"/>
      <c r="O1" s="349"/>
      <c r="P1" s="349"/>
      <c r="S1" s="349"/>
      <c r="T1" s="349"/>
      <c r="U1" s="349"/>
      <c r="V1" s="349"/>
      <c r="W1" s="349"/>
      <c r="X1" s="349"/>
      <c r="Y1" s="349"/>
      <c r="Z1" s="349"/>
      <c r="AA1" s="349"/>
      <c r="AB1" s="349" t="str">
        <f>表紙!D28</f>
        <v>　　　　　　保育所（園）　   　</v>
      </c>
      <c r="AC1" s="349"/>
      <c r="AD1" s="349"/>
      <c r="AE1" s="379"/>
      <c r="AF1" s="379"/>
      <c r="AG1" s="379"/>
      <c r="AH1" s="379"/>
      <c r="AI1" s="379"/>
      <c r="AJ1" s="379"/>
      <c r="AK1" s="953"/>
      <c r="AL1" s="350"/>
    </row>
    <row r="2" spans="1:38" s="351" customFormat="1" ht="18" customHeight="1">
      <c r="A2" s="759" t="s">
        <v>2041</v>
      </c>
      <c r="B2" s="351" t="s">
        <v>2042</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row>
    <row r="3" spans="1:38" s="360" customFormat="1" ht="20.100000000000001" customHeight="1">
      <c r="A3" s="768"/>
      <c r="B3" s="353" t="s">
        <v>727</v>
      </c>
      <c r="C3" s="354"/>
      <c r="D3" s="354"/>
      <c r="E3" s="354"/>
      <c r="F3" s="354"/>
      <c r="G3" s="354"/>
      <c r="H3" s="354"/>
      <c r="I3" s="359"/>
      <c r="J3" s="353" t="s">
        <v>803</v>
      </c>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486"/>
      <c r="AK3" s="962"/>
      <c r="AL3" s="352"/>
    </row>
    <row r="4" spans="1:38" s="360" customFormat="1" ht="20.100000000000001" customHeight="1">
      <c r="A4" s="770"/>
      <c r="B4" s="2012" t="s">
        <v>1213</v>
      </c>
      <c r="C4" s="2013"/>
      <c r="D4" s="2013"/>
      <c r="E4" s="2013"/>
      <c r="F4" s="2013"/>
      <c r="G4" s="2013"/>
      <c r="H4" s="2013"/>
      <c r="I4" s="2014"/>
      <c r="J4" s="363"/>
      <c r="K4" s="2209" t="s">
        <v>1214</v>
      </c>
      <c r="L4" s="2210"/>
      <c r="M4" s="2210"/>
      <c r="N4" s="2210"/>
      <c r="O4" s="2210"/>
      <c r="P4" s="2210"/>
      <c r="Q4" s="2211"/>
      <c r="R4" s="430"/>
      <c r="S4" s="430"/>
      <c r="T4" s="430"/>
      <c r="U4" s="430"/>
      <c r="V4" s="430"/>
      <c r="W4" s="430"/>
      <c r="X4" s="430"/>
      <c r="Y4" s="430"/>
      <c r="Z4" s="430"/>
      <c r="AA4" s="430"/>
      <c r="AB4" s="430"/>
      <c r="AC4" s="430"/>
      <c r="AD4" s="430"/>
      <c r="AE4" s="430"/>
      <c r="AF4" s="430"/>
      <c r="AG4" s="430"/>
      <c r="AH4" s="430"/>
      <c r="AI4" s="430"/>
      <c r="AJ4" s="426"/>
      <c r="AK4" s="943"/>
      <c r="AL4" s="352"/>
    </row>
    <row r="5" spans="1:38" s="360" customFormat="1" ht="20.100000000000001" customHeight="1">
      <c r="A5" s="770"/>
      <c r="B5" s="1994"/>
      <c r="C5" s="1995"/>
      <c r="D5" s="1995"/>
      <c r="E5" s="1995"/>
      <c r="F5" s="1995"/>
      <c r="G5" s="1995"/>
      <c r="H5" s="1995"/>
      <c r="I5" s="1996"/>
      <c r="J5" s="510"/>
      <c r="K5" s="2209" t="s">
        <v>1215</v>
      </c>
      <c r="L5" s="2210"/>
      <c r="M5" s="2210"/>
      <c r="N5" s="2210"/>
      <c r="O5" s="2210"/>
      <c r="P5" s="2210"/>
      <c r="Q5" s="2211"/>
      <c r="R5" s="376" t="s">
        <v>1216</v>
      </c>
      <c r="S5" s="377"/>
      <c r="T5" s="377"/>
      <c r="U5" s="377"/>
      <c r="V5" s="399"/>
      <c r="W5" s="2691"/>
      <c r="X5" s="2352"/>
      <c r="Y5" s="2352"/>
      <c r="Z5" s="2352"/>
      <c r="AA5" s="2352"/>
      <c r="AB5" s="2352"/>
      <c r="AC5" s="2352"/>
      <c r="AD5" s="2352"/>
      <c r="AE5" s="2352"/>
      <c r="AF5" s="2352"/>
      <c r="AG5" s="2352"/>
      <c r="AH5" s="2352"/>
      <c r="AI5" s="2352"/>
      <c r="AJ5" s="2692"/>
      <c r="AK5" s="384"/>
      <c r="AL5" s="352"/>
    </row>
    <row r="6" spans="1:38" s="360" customFormat="1" ht="20.100000000000001" customHeight="1">
      <c r="A6" s="770"/>
      <c r="B6" s="361" t="s">
        <v>1217</v>
      </c>
      <c r="C6" s="362"/>
      <c r="D6" s="362"/>
      <c r="E6" s="362"/>
      <c r="F6" s="362"/>
      <c r="G6" s="362"/>
      <c r="H6" s="362"/>
      <c r="I6" s="400"/>
      <c r="J6" s="363"/>
      <c r="K6" s="371" t="s">
        <v>1218</v>
      </c>
      <c r="L6" s="372"/>
      <c r="M6" s="372"/>
      <c r="N6" s="372"/>
      <c r="O6" s="373"/>
      <c r="P6" s="373"/>
      <c r="Q6" s="383"/>
      <c r="R6" s="363"/>
      <c r="S6" s="371" t="s">
        <v>1219</v>
      </c>
      <c r="T6" s="372"/>
      <c r="U6" s="372"/>
      <c r="V6" s="372"/>
      <c r="W6" s="430"/>
      <c r="X6" s="426"/>
      <c r="Y6" s="522" t="s">
        <v>1220</v>
      </c>
      <c r="AF6" s="430"/>
      <c r="AG6" s="430"/>
      <c r="AH6" s="430"/>
      <c r="AI6" s="430"/>
      <c r="AJ6" s="426"/>
      <c r="AK6" s="943"/>
      <c r="AL6" s="352"/>
    </row>
    <row r="7" spans="1:38" s="360" customFormat="1" ht="20.100000000000001" customHeight="1">
      <c r="A7" s="770"/>
      <c r="B7" s="2065" t="s">
        <v>1221</v>
      </c>
      <c r="C7" s="2065"/>
      <c r="D7" s="2065"/>
      <c r="E7" s="2065"/>
      <c r="F7" s="2065"/>
      <c r="G7" s="2065"/>
      <c r="H7" s="2065"/>
      <c r="I7" s="2065"/>
      <c r="J7" s="431" t="s">
        <v>1067</v>
      </c>
      <c r="K7" s="431"/>
      <c r="L7" s="431"/>
      <c r="M7" s="431"/>
      <c r="N7" s="431"/>
      <c r="O7" s="431"/>
      <c r="P7" s="431"/>
      <c r="Q7" s="431" t="s">
        <v>1222</v>
      </c>
      <c r="R7" s="431"/>
      <c r="S7" s="431"/>
      <c r="T7" s="431"/>
      <c r="U7" s="431" t="s">
        <v>1223</v>
      </c>
      <c r="V7" s="431"/>
      <c r="W7" s="431"/>
      <c r="X7" s="431"/>
      <c r="Y7" s="431" t="s">
        <v>1224</v>
      </c>
      <c r="Z7" s="431"/>
      <c r="AA7" s="431"/>
      <c r="AB7" s="431"/>
      <c r="AC7" s="431" t="s">
        <v>1225</v>
      </c>
      <c r="AD7" s="431"/>
      <c r="AE7" s="431"/>
      <c r="AF7" s="431"/>
      <c r="AG7" s="431" t="s">
        <v>1226</v>
      </c>
      <c r="AH7" s="431"/>
      <c r="AI7" s="431"/>
      <c r="AJ7" s="431"/>
      <c r="AK7" s="429"/>
      <c r="AL7" s="352"/>
    </row>
    <row r="8" spans="1:38" s="360" customFormat="1" ht="20.100000000000001" customHeight="1">
      <c r="A8" s="770"/>
      <c r="B8" s="2065"/>
      <c r="C8" s="2065"/>
      <c r="D8" s="2065"/>
      <c r="E8" s="2065"/>
      <c r="F8" s="2065"/>
      <c r="G8" s="2065"/>
      <c r="H8" s="2065"/>
      <c r="I8" s="2065"/>
      <c r="J8" s="376" t="s">
        <v>1227</v>
      </c>
      <c r="K8" s="377"/>
      <c r="L8" s="377"/>
      <c r="M8" s="377"/>
      <c r="N8" s="377"/>
      <c r="O8" s="377"/>
      <c r="P8" s="399"/>
      <c r="Q8" s="2026" t="s">
        <v>1228</v>
      </c>
      <c r="R8" s="2026"/>
      <c r="S8" s="2026"/>
      <c r="T8" s="2026"/>
      <c r="U8" s="2026" t="s">
        <v>1228</v>
      </c>
      <c r="V8" s="2026"/>
      <c r="W8" s="2026"/>
      <c r="X8" s="2026"/>
      <c r="Y8" s="2026" t="s">
        <v>1228</v>
      </c>
      <c r="Z8" s="2026"/>
      <c r="AA8" s="2026"/>
      <c r="AB8" s="2026"/>
      <c r="AC8" s="2026" t="s">
        <v>1228</v>
      </c>
      <c r="AD8" s="2026"/>
      <c r="AE8" s="2026"/>
      <c r="AF8" s="2026"/>
      <c r="AG8" s="2026" t="s">
        <v>1228</v>
      </c>
      <c r="AH8" s="2026"/>
      <c r="AI8" s="2026"/>
      <c r="AJ8" s="2026"/>
      <c r="AK8" s="943"/>
      <c r="AL8" s="352"/>
    </row>
    <row r="9" spans="1:38" s="360" customFormat="1" ht="20.100000000000001" customHeight="1">
      <c r="A9" s="770"/>
      <c r="B9" s="2065"/>
      <c r="C9" s="2065"/>
      <c r="D9" s="2065"/>
      <c r="E9" s="2065"/>
      <c r="F9" s="2065"/>
      <c r="G9" s="2065"/>
      <c r="H9" s="2065"/>
      <c r="I9" s="2065"/>
      <c r="J9" s="376" t="s">
        <v>1229</v>
      </c>
      <c r="K9" s="377"/>
      <c r="L9" s="377"/>
      <c r="M9" s="377"/>
      <c r="N9" s="377"/>
      <c r="O9" s="377"/>
      <c r="P9" s="399"/>
      <c r="Q9" s="2026" t="s">
        <v>1228</v>
      </c>
      <c r="R9" s="2026"/>
      <c r="S9" s="2026"/>
      <c r="T9" s="2026"/>
      <c r="U9" s="2026" t="s">
        <v>1228</v>
      </c>
      <c r="V9" s="2026"/>
      <c r="W9" s="2026"/>
      <c r="X9" s="2026"/>
      <c r="Y9" s="2026" t="s">
        <v>1228</v>
      </c>
      <c r="Z9" s="2026"/>
      <c r="AA9" s="2026"/>
      <c r="AB9" s="2026"/>
      <c r="AC9" s="2026" t="s">
        <v>1228</v>
      </c>
      <c r="AD9" s="2026"/>
      <c r="AE9" s="2026"/>
      <c r="AF9" s="2026"/>
      <c r="AG9" s="2026" t="s">
        <v>1228</v>
      </c>
      <c r="AH9" s="2026"/>
      <c r="AI9" s="2026"/>
      <c r="AJ9" s="2026"/>
      <c r="AK9" s="943"/>
      <c r="AL9" s="352"/>
    </row>
    <row r="10" spans="1:38" s="360" customFormat="1" ht="20.100000000000001" customHeight="1">
      <c r="A10" s="770"/>
      <c r="B10" s="2044" t="s">
        <v>1230</v>
      </c>
      <c r="C10" s="2045"/>
      <c r="D10" s="2045"/>
      <c r="E10" s="2045"/>
      <c r="F10" s="2045"/>
      <c r="G10" s="2045"/>
      <c r="H10" s="2045"/>
      <c r="I10" s="2046"/>
      <c r="J10" s="363"/>
      <c r="K10" s="2060" t="s">
        <v>1231</v>
      </c>
      <c r="L10" s="2061"/>
      <c r="M10" s="2062"/>
      <c r="N10" s="363"/>
      <c r="O10" s="2060" t="s">
        <v>1232</v>
      </c>
      <c r="P10" s="2061"/>
      <c r="Q10" s="2062"/>
      <c r="R10" s="363"/>
      <c r="S10" s="2060" t="s">
        <v>1233</v>
      </c>
      <c r="T10" s="2061"/>
      <c r="U10" s="2062"/>
      <c r="V10" s="363"/>
      <c r="W10" s="432" t="s">
        <v>735</v>
      </c>
      <c r="X10" s="371"/>
      <c r="Y10" s="430" t="s">
        <v>1234</v>
      </c>
      <c r="Z10" s="2045"/>
      <c r="AA10" s="2045"/>
      <c r="AB10" s="2045"/>
      <c r="AC10" s="2045"/>
      <c r="AD10" s="2045"/>
      <c r="AE10" s="2045"/>
      <c r="AF10" s="2045"/>
      <c r="AG10" s="2045"/>
      <c r="AH10" s="2045"/>
      <c r="AI10" s="2045"/>
      <c r="AJ10" s="426" t="s">
        <v>1235</v>
      </c>
      <c r="AK10" s="943"/>
      <c r="AL10" s="352"/>
    </row>
    <row r="11" spans="1:38" s="360" customFormat="1" ht="20.100000000000001" customHeight="1">
      <c r="A11" s="770"/>
      <c r="B11" s="2474" t="s">
        <v>1236</v>
      </c>
      <c r="C11" s="2012" t="s">
        <v>1237</v>
      </c>
      <c r="D11" s="2013"/>
      <c r="E11" s="2013"/>
      <c r="F11" s="2013"/>
      <c r="G11" s="2013"/>
      <c r="H11" s="2013"/>
      <c r="I11" s="2014"/>
      <c r="J11" s="363"/>
      <c r="K11" s="367" t="s">
        <v>1238</v>
      </c>
      <c r="L11" s="368"/>
      <c r="M11" s="368"/>
      <c r="N11" s="368"/>
      <c r="O11" s="368"/>
      <c r="P11" s="368"/>
      <c r="Q11" s="424"/>
      <c r="R11" s="363"/>
      <c r="S11" s="367" t="s">
        <v>1239</v>
      </c>
      <c r="T11" s="368"/>
      <c r="U11" s="368"/>
      <c r="V11" s="368"/>
      <c r="W11" s="368"/>
      <c r="X11" s="368"/>
      <c r="Y11" s="424"/>
      <c r="Z11" s="523"/>
      <c r="AA11" s="523"/>
      <c r="AB11" s="523"/>
      <c r="AC11" s="523"/>
      <c r="AD11" s="523"/>
      <c r="AE11" s="523"/>
      <c r="AF11" s="523"/>
      <c r="AG11" s="523"/>
      <c r="AH11" s="523"/>
      <c r="AI11" s="523"/>
      <c r="AJ11" s="524"/>
      <c r="AK11" s="550"/>
      <c r="AL11" s="352"/>
    </row>
    <row r="12" spans="1:38" s="360" customFormat="1" ht="20.100000000000001" customHeight="1">
      <c r="A12" s="770"/>
      <c r="B12" s="2475"/>
      <c r="C12" s="2012" t="s">
        <v>1240</v>
      </c>
      <c r="D12" s="2013"/>
      <c r="E12" s="2013"/>
      <c r="F12" s="2013"/>
      <c r="G12" s="2013"/>
      <c r="H12" s="2013"/>
      <c r="I12" s="2014"/>
      <c r="J12" s="363"/>
      <c r="K12" s="367" t="s">
        <v>1241</v>
      </c>
      <c r="L12" s="368"/>
      <c r="M12" s="368"/>
      <c r="N12" s="368"/>
      <c r="O12" s="368"/>
      <c r="P12" s="424"/>
      <c r="Q12" s="376" t="s">
        <v>1242</v>
      </c>
      <c r="R12" s="377"/>
      <c r="S12" s="377"/>
      <c r="T12" s="399"/>
      <c r="U12" s="376" t="s">
        <v>1243</v>
      </c>
      <c r="V12" s="377"/>
      <c r="W12" s="399"/>
      <c r="X12" s="2044"/>
      <c r="Y12" s="2045"/>
      <c r="Z12" s="2045"/>
      <c r="AA12" s="2045"/>
      <c r="AB12" s="2045"/>
      <c r="AC12" s="2045"/>
      <c r="AD12" s="2045"/>
      <c r="AE12" s="2045"/>
      <c r="AF12" s="2045"/>
      <c r="AG12" s="2045"/>
      <c r="AH12" s="2045"/>
      <c r="AI12" s="2045"/>
      <c r="AJ12" s="2046"/>
      <c r="AK12" s="941"/>
      <c r="AL12" s="352"/>
    </row>
    <row r="13" spans="1:38" s="360" customFormat="1" ht="20.100000000000001" customHeight="1">
      <c r="A13" s="770"/>
      <c r="B13" s="2475"/>
      <c r="C13" s="2028"/>
      <c r="D13" s="2029"/>
      <c r="E13" s="2029"/>
      <c r="F13" s="2029"/>
      <c r="G13" s="2029"/>
      <c r="H13" s="2029"/>
      <c r="I13" s="2030"/>
      <c r="J13" s="363"/>
      <c r="K13" s="367" t="s">
        <v>1244</v>
      </c>
      <c r="L13" s="368"/>
      <c r="M13" s="368"/>
      <c r="N13" s="368"/>
      <c r="O13" s="368"/>
      <c r="P13" s="424"/>
      <c r="Q13" s="2117" t="s">
        <v>1245</v>
      </c>
      <c r="R13" s="2118"/>
      <c r="S13" s="2118"/>
      <c r="T13" s="2119"/>
      <c r="U13" s="2068"/>
      <c r="V13" s="2069"/>
      <c r="W13" s="2069"/>
      <c r="X13" s="2069"/>
      <c r="Y13" s="2069"/>
      <c r="Z13" s="2069"/>
      <c r="AA13" s="2069"/>
      <c r="AB13" s="2069"/>
      <c r="AC13" s="2069"/>
      <c r="AD13" s="2069"/>
      <c r="AE13" s="2069"/>
      <c r="AF13" s="2069"/>
      <c r="AG13" s="2069"/>
      <c r="AH13" s="2069"/>
      <c r="AI13" s="2069"/>
      <c r="AJ13" s="2070"/>
      <c r="AK13" s="940"/>
      <c r="AL13" s="352"/>
    </row>
    <row r="14" spans="1:38" s="360" customFormat="1" ht="20.100000000000001" customHeight="1">
      <c r="A14" s="770"/>
      <c r="B14" s="2475"/>
      <c r="C14" s="1994"/>
      <c r="D14" s="1995"/>
      <c r="E14" s="1995"/>
      <c r="F14" s="1995"/>
      <c r="G14" s="1995"/>
      <c r="H14" s="1995"/>
      <c r="I14" s="1996"/>
      <c r="J14" s="363"/>
      <c r="K14" s="367" t="s">
        <v>1246</v>
      </c>
      <c r="L14" s="368"/>
      <c r="M14" s="368"/>
      <c r="N14" s="368"/>
      <c r="O14" s="368"/>
      <c r="P14" s="424"/>
      <c r="Q14" s="2120"/>
      <c r="R14" s="2121"/>
      <c r="S14" s="2121"/>
      <c r="T14" s="2122"/>
      <c r="U14" s="2071"/>
      <c r="V14" s="2072"/>
      <c r="W14" s="2072"/>
      <c r="X14" s="2072"/>
      <c r="Y14" s="2072"/>
      <c r="Z14" s="2072"/>
      <c r="AA14" s="2072"/>
      <c r="AB14" s="2072"/>
      <c r="AC14" s="2072"/>
      <c r="AD14" s="2072"/>
      <c r="AE14" s="2072"/>
      <c r="AF14" s="2072"/>
      <c r="AG14" s="2072"/>
      <c r="AH14" s="2072"/>
      <c r="AI14" s="2072"/>
      <c r="AJ14" s="2073"/>
      <c r="AK14" s="940"/>
      <c r="AL14" s="352"/>
    </row>
    <row r="15" spans="1:38" s="360" customFormat="1" ht="20.100000000000001" customHeight="1">
      <c r="A15" s="770"/>
      <c r="B15" s="2475"/>
      <c r="C15" s="2012" t="s">
        <v>1247</v>
      </c>
      <c r="D15" s="2013"/>
      <c r="E15" s="2013"/>
      <c r="F15" s="2013"/>
      <c r="G15" s="2013"/>
      <c r="H15" s="2013"/>
      <c r="I15" s="2014"/>
      <c r="J15" s="1992" t="s">
        <v>529</v>
      </c>
      <c r="K15" s="1993"/>
      <c r="L15" s="463" t="s">
        <v>1192</v>
      </c>
      <c r="M15" s="434"/>
      <c r="N15" s="434"/>
      <c r="O15" s="434"/>
      <c r="P15" s="401"/>
      <c r="Q15" s="395"/>
      <c r="R15" s="434"/>
      <c r="S15" s="434"/>
      <c r="T15" s="434"/>
      <c r="U15" s="434"/>
      <c r="V15" s="434"/>
      <c r="W15" s="434"/>
      <c r="X15" s="434"/>
      <c r="Y15" s="434"/>
      <c r="Z15" s="434"/>
      <c r="AA15" s="434"/>
      <c r="AB15" s="434"/>
      <c r="AC15" s="434"/>
      <c r="AD15" s="434"/>
      <c r="AE15" s="434"/>
      <c r="AF15" s="434"/>
      <c r="AG15" s="434"/>
      <c r="AH15" s="434"/>
      <c r="AI15" s="434"/>
      <c r="AJ15" s="525"/>
      <c r="AK15" s="963"/>
      <c r="AL15" s="352"/>
    </row>
    <row r="16" spans="1:38" s="360" customFormat="1" ht="20.100000000000001" customHeight="1">
      <c r="A16" s="770"/>
      <c r="B16" s="2475"/>
      <c r="C16" s="2028"/>
      <c r="D16" s="2029"/>
      <c r="E16" s="2029"/>
      <c r="F16" s="2029"/>
      <c r="G16" s="2029"/>
      <c r="H16" s="2029"/>
      <c r="I16" s="2030"/>
      <c r="J16" s="2107"/>
      <c r="K16" s="2108"/>
      <c r="L16" s="2028"/>
      <c r="M16" s="2029"/>
      <c r="N16" s="2029"/>
      <c r="O16" s="2029"/>
      <c r="P16" s="2029"/>
      <c r="Q16" s="2029"/>
      <c r="R16" s="2029"/>
      <c r="S16" s="2029"/>
      <c r="T16" s="2029"/>
      <c r="U16" s="2029"/>
      <c r="V16" s="2029"/>
      <c r="W16" s="2029"/>
      <c r="X16" s="2029"/>
      <c r="Y16" s="2029"/>
      <c r="Z16" s="2029"/>
      <c r="AA16" s="2029"/>
      <c r="AB16" s="2029"/>
      <c r="AC16" s="2029"/>
      <c r="AD16" s="2029"/>
      <c r="AE16" s="2029"/>
      <c r="AF16" s="2029"/>
      <c r="AG16" s="2029"/>
      <c r="AH16" s="2029"/>
      <c r="AI16" s="2029"/>
      <c r="AJ16" s="2030"/>
      <c r="AK16" s="941"/>
      <c r="AL16" s="352"/>
    </row>
    <row r="17" spans="1:38" s="360" customFormat="1" ht="20.100000000000001" customHeight="1">
      <c r="A17" s="770"/>
      <c r="B17" s="2475"/>
      <c r="C17" s="1994"/>
      <c r="D17" s="1995"/>
      <c r="E17" s="1995"/>
      <c r="F17" s="1995"/>
      <c r="G17" s="1995"/>
      <c r="H17" s="1995"/>
      <c r="I17" s="1996"/>
      <c r="J17" s="1984"/>
      <c r="K17" s="1985"/>
      <c r="L17" s="1994"/>
      <c r="M17" s="1995"/>
      <c r="N17" s="1995"/>
      <c r="O17" s="1995"/>
      <c r="P17" s="1995"/>
      <c r="Q17" s="1995"/>
      <c r="R17" s="1995"/>
      <c r="S17" s="1995"/>
      <c r="T17" s="1995"/>
      <c r="U17" s="1995"/>
      <c r="V17" s="1995"/>
      <c r="W17" s="1995"/>
      <c r="X17" s="1995"/>
      <c r="Y17" s="1995"/>
      <c r="Z17" s="1995"/>
      <c r="AA17" s="1995"/>
      <c r="AB17" s="1995"/>
      <c r="AC17" s="1995"/>
      <c r="AD17" s="1995"/>
      <c r="AE17" s="1995"/>
      <c r="AF17" s="1995"/>
      <c r="AG17" s="1995"/>
      <c r="AH17" s="1995"/>
      <c r="AI17" s="1995"/>
      <c r="AJ17" s="1996"/>
      <c r="AK17" s="941"/>
      <c r="AL17" s="352"/>
    </row>
    <row r="18" spans="1:38" s="360" customFormat="1" ht="14.1" customHeight="1">
      <c r="A18" s="768"/>
      <c r="B18" s="2475"/>
      <c r="C18" s="2269" t="s">
        <v>1248</v>
      </c>
      <c r="D18" s="2029"/>
      <c r="E18" s="2029"/>
      <c r="F18" s="2029"/>
      <c r="G18" s="2029"/>
      <c r="H18" s="2029"/>
      <c r="I18" s="2030"/>
      <c r="J18" s="1992" t="s">
        <v>529</v>
      </c>
      <c r="K18" s="1993"/>
      <c r="L18" s="404" t="s">
        <v>1192</v>
      </c>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6"/>
      <c r="AK18" s="941"/>
      <c r="AL18" s="352"/>
    </row>
    <row r="19" spans="1:38" s="360" customFormat="1" ht="18" customHeight="1">
      <c r="A19" s="768"/>
      <c r="B19" s="2475"/>
      <c r="C19" s="2028"/>
      <c r="D19" s="2029"/>
      <c r="E19" s="2029"/>
      <c r="F19" s="2029"/>
      <c r="G19" s="2029"/>
      <c r="H19" s="2029"/>
      <c r="I19" s="2030"/>
      <c r="J19" s="1984"/>
      <c r="K19" s="1985"/>
      <c r="L19" s="2169"/>
      <c r="M19" s="2170"/>
      <c r="N19" s="2170"/>
      <c r="O19" s="2170"/>
      <c r="P19" s="2170"/>
      <c r="Q19" s="2170"/>
      <c r="R19" s="2170"/>
      <c r="S19" s="2170"/>
      <c r="T19" s="2170"/>
      <c r="U19" s="2170"/>
      <c r="V19" s="2170"/>
      <c r="W19" s="2170"/>
      <c r="X19" s="2170"/>
      <c r="Y19" s="2170"/>
      <c r="Z19" s="2170"/>
      <c r="AA19" s="2170"/>
      <c r="AB19" s="2170"/>
      <c r="AC19" s="2170"/>
      <c r="AD19" s="2170"/>
      <c r="AE19" s="2170"/>
      <c r="AF19" s="2170"/>
      <c r="AG19" s="2170"/>
      <c r="AH19" s="2170"/>
      <c r="AI19" s="2170"/>
      <c r="AJ19" s="2171"/>
      <c r="AK19" s="940"/>
      <c r="AL19" s="352"/>
    </row>
    <row r="20" spans="1:38" s="360" customFormat="1" ht="18" customHeight="1">
      <c r="A20" s="768"/>
      <c r="B20" s="2475"/>
      <c r="C20" s="2679" t="s">
        <v>1249</v>
      </c>
      <c r="D20" s="2680"/>
      <c r="E20" s="2680"/>
      <c r="F20" s="2680"/>
      <c r="G20" s="2680"/>
      <c r="H20" s="2680"/>
      <c r="I20" s="2681"/>
      <c r="J20" s="1992" t="s">
        <v>529</v>
      </c>
      <c r="K20" s="1993"/>
      <c r="L20" s="361" t="s">
        <v>1192</v>
      </c>
      <c r="M20" s="362"/>
      <c r="N20" s="362"/>
      <c r="O20" s="362"/>
      <c r="P20" s="362"/>
      <c r="Q20" s="362"/>
      <c r="R20" s="362"/>
      <c r="S20" s="434"/>
      <c r="T20" s="434"/>
      <c r="U20" s="434"/>
      <c r="V20" s="434"/>
      <c r="W20" s="434"/>
      <c r="X20" s="434"/>
      <c r="Y20" s="434"/>
      <c r="Z20" s="434"/>
      <c r="AA20" s="434"/>
      <c r="AB20" s="434"/>
      <c r="AC20" s="434"/>
      <c r="AD20" s="434"/>
      <c r="AE20" s="434"/>
      <c r="AF20" s="434"/>
      <c r="AG20" s="434"/>
      <c r="AH20" s="434"/>
      <c r="AI20" s="434"/>
      <c r="AJ20" s="435"/>
      <c r="AK20" s="945"/>
      <c r="AL20" s="352"/>
    </row>
    <row r="21" spans="1:38" s="360" customFormat="1" ht="14.1" customHeight="1">
      <c r="A21" s="768"/>
      <c r="B21" s="2475"/>
      <c r="C21" s="2682"/>
      <c r="D21" s="2683"/>
      <c r="E21" s="2683"/>
      <c r="F21" s="2683"/>
      <c r="G21" s="2683"/>
      <c r="H21" s="2683"/>
      <c r="I21" s="2684"/>
      <c r="J21" s="2107"/>
      <c r="K21" s="2108"/>
      <c r="L21" s="2169"/>
      <c r="M21" s="2688"/>
      <c r="N21" s="2688"/>
      <c r="O21" s="2688"/>
      <c r="P21" s="2688"/>
      <c r="Q21" s="2688"/>
      <c r="R21" s="2688"/>
      <c r="S21" s="2688"/>
      <c r="T21" s="2688"/>
      <c r="U21" s="2688"/>
      <c r="V21" s="2688"/>
      <c r="W21" s="2688"/>
      <c r="X21" s="2688"/>
      <c r="Y21" s="2688"/>
      <c r="Z21" s="2688"/>
      <c r="AA21" s="2688"/>
      <c r="AB21" s="2688"/>
      <c r="AC21" s="2688"/>
      <c r="AD21" s="2688"/>
      <c r="AE21" s="2688"/>
      <c r="AF21" s="2688"/>
      <c r="AG21" s="2688"/>
      <c r="AH21" s="2688"/>
      <c r="AI21" s="2688"/>
      <c r="AJ21" s="2689"/>
      <c r="AK21" s="950"/>
      <c r="AL21" s="352"/>
    </row>
    <row r="22" spans="1:38" s="360" customFormat="1" ht="36" customHeight="1">
      <c r="A22" s="768"/>
      <c r="B22" s="2690"/>
      <c r="C22" s="2685"/>
      <c r="D22" s="2686"/>
      <c r="E22" s="2686"/>
      <c r="F22" s="2686"/>
      <c r="G22" s="2686"/>
      <c r="H22" s="2686"/>
      <c r="I22" s="2687"/>
      <c r="J22" s="1984"/>
      <c r="K22" s="1985"/>
      <c r="L22" s="367" t="s">
        <v>1250</v>
      </c>
      <c r="M22" s="368"/>
      <c r="N22" s="368"/>
      <c r="O22" s="368"/>
      <c r="P22" s="368"/>
      <c r="Q22" s="368"/>
      <c r="R22" s="368"/>
      <c r="S22" s="368"/>
      <c r="T22" s="368"/>
      <c r="U22" s="368"/>
      <c r="V22" s="368"/>
      <c r="W22" s="372"/>
      <c r="X22" s="372"/>
      <c r="Y22" s="372"/>
      <c r="Z22" s="372"/>
      <c r="AA22" s="372"/>
      <c r="AB22" s="372"/>
      <c r="AC22" s="372"/>
      <c r="AD22" s="372"/>
      <c r="AE22" s="372"/>
      <c r="AF22" s="372"/>
      <c r="AG22" s="372"/>
      <c r="AH22" s="509"/>
      <c r="AI22" s="2043" t="s">
        <v>529</v>
      </c>
      <c r="AJ22" s="2043"/>
      <c r="AK22" s="947"/>
      <c r="AL22" s="352"/>
    </row>
    <row r="23" spans="1:38" s="360" customFormat="1" ht="14.1" customHeight="1">
      <c r="A23" s="768"/>
      <c r="B23" s="2012" t="s">
        <v>1251</v>
      </c>
      <c r="C23" s="2013"/>
      <c r="D23" s="2013"/>
      <c r="E23" s="2013"/>
      <c r="F23" s="2013"/>
      <c r="G23" s="2013"/>
      <c r="H23" s="2013"/>
      <c r="I23" s="2013"/>
      <c r="J23" s="1992" t="s">
        <v>529</v>
      </c>
      <c r="K23" s="1993"/>
      <c r="L23" s="463" t="s">
        <v>871</v>
      </c>
      <c r="M23" s="434"/>
      <c r="N23" s="434"/>
      <c r="O23" s="434"/>
      <c r="P23" s="434"/>
      <c r="Q23" s="434"/>
      <c r="R23" s="434"/>
      <c r="S23" s="434"/>
      <c r="T23" s="434"/>
      <c r="U23" s="434"/>
      <c r="V23" s="434"/>
      <c r="W23" s="434"/>
      <c r="X23" s="434"/>
      <c r="Y23" s="434"/>
      <c r="Z23" s="434"/>
      <c r="AA23" s="434"/>
      <c r="AB23" s="434"/>
      <c r="AC23" s="434"/>
      <c r="AD23" s="434"/>
      <c r="AE23" s="434"/>
      <c r="AF23" s="434"/>
      <c r="AG23" s="434"/>
      <c r="AH23" s="434"/>
      <c r="AI23" s="434"/>
      <c r="AJ23" s="525"/>
      <c r="AK23" s="963"/>
      <c r="AL23" s="352"/>
    </row>
    <row r="24" spans="1:38" s="360" customFormat="1" ht="36" customHeight="1">
      <c r="A24" s="768"/>
      <c r="B24" s="2028"/>
      <c r="C24" s="2029"/>
      <c r="D24" s="2029"/>
      <c r="E24" s="2029"/>
      <c r="F24" s="2029"/>
      <c r="G24" s="2029"/>
      <c r="H24" s="2029"/>
      <c r="I24" s="2029"/>
      <c r="J24" s="2107"/>
      <c r="K24" s="2108"/>
      <c r="L24" s="2071"/>
      <c r="M24" s="2072"/>
      <c r="N24" s="2072"/>
      <c r="O24" s="2072"/>
      <c r="P24" s="2072"/>
      <c r="Q24" s="2072"/>
      <c r="R24" s="2072"/>
      <c r="S24" s="2072"/>
      <c r="T24" s="2072"/>
      <c r="U24" s="2072"/>
      <c r="V24" s="2072"/>
      <c r="W24" s="2072"/>
      <c r="X24" s="2072"/>
      <c r="Y24" s="2072"/>
      <c r="Z24" s="2072"/>
      <c r="AA24" s="2072"/>
      <c r="AB24" s="2072"/>
      <c r="AC24" s="2072"/>
      <c r="AD24" s="2072"/>
      <c r="AE24" s="2072"/>
      <c r="AF24" s="2072"/>
      <c r="AG24" s="2072"/>
      <c r="AH24" s="2072"/>
      <c r="AI24" s="2072"/>
      <c r="AJ24" s="2073"/>
      <c r="AK24" s="940"/>
      <c r="AL24" s="352"/>
    </row>
    <row r="25" spans="1:38" s="360" customFormat="1" ht="21.9" customHeight="1">
      <c r="A25" s="768"/>
      <c r="B25" s="1994"/>
      <c r="C25" s="1995"/>
      <c r="D25" s="1995"/>
      <c r="E25" s="1995"/>
      <c r="F25" s="1995"/>
      <c r="G25" s="1995"/>
      <c r="H25" s="1995"/>
      <c r="I25" s="1995"/>
      <c r="J25" s="1984"/>
      <c r="K25" s="1985"/>
      <c r="L25" s="367" t="s">
        <v>1252</v>
      </c>
      <c r="M25" s="368"/>
      <c r="N25" s="368"/>
      <c r="O25" s="368"/>
      <c r="P25" s="368"/>
      <c r="Q25" s="368"/>
      <c r="R25" s="368"/>
      <c r="S25" s="368"/>
      <c r="T25" s="424"/>
      <c r="U25" s="1969" t="s">
        <v>529</v>
      </c>
      <c r="V25" s="1970"/>
      <c r="W25" s="367" t="s">
        <v>1253</v>
      </c>
      <c r="X25" s="368"/>
      <c r="Y25" s="368"/>
      <c r="Z25" s="368"/>
      <c r="AA25" s="368"/>
      <c r="AB25" s="368"/>
      <c r="AC25" s="368"/>
      <c r="AD25" s="368"/>
      <c r="AE25" s="368"/>
      <c r="AF25" s="368"/>
      <c r="AG25" s="368"/>
      <c r="AH25" s="424"/>
      <c r="AI25" s="1969" t="s">
        <v>529</v>
      </c>
      <c r="AJ25" s="1970"/>
      <c r="AK25" s="947"/>
      <c r="AL25" s="352"/>
    </row>
    <row r="26" spans="1:38" s="360" customFormat="1" ht="14.1" customHeight="1">
      <c r="A26" s="768"/>
      <c r="B26" s="2063" t="s">
        <v>1254</v>
      </c>
      <c r="C26" s="361" t="s">
        <v>1255</v>
      </c>
      <c r="D26" s="362"/>
      <c r="E26" s="362"/>
      <c r="F26" s="362"/>
      <c r="G26" s="362"/>
      <c r="H26" s="362"/>
      <c r="I26" s="400"/>
      <c r="J26" s="2202" t="s">
        <v>529</v>
      </c>
      <c r="K26" s="1993"/>
      <c r="L26" s="2060" t="s">
        <v>1016</v>
      </c>
      <c r="M26" s="2061"/>
      <c r="N26" s="2061"/>
      <c r="O26" s="426"/>
      <c r="P26" s="425" t="s">
        <v>832</v>
      </c>
      <c r="Q26" s="2675"/>
      <c r="R26" s="2676"/>
      <c r="S26" s="2677"/>
      <c r="T26" s="426" t="s">
        <v>833</v>
      </c>
      <c r="U26" s="2026"/>
      <c r="V26" s="2026"/>
      <c r="W26" s="2026"/>
      <c r="X26" s="2026"/>
      <c r="Y26" s="2026"/>
      <c r="Z26" s="2026"/>
      <c r="AA26" s="2026"/>
      <c r="AB26" s="2026"/>
      <c r="AC26" s="2026"/>
      <c r="AD26" s="2026"/>
      <c r="AE26" s="2026"/>
      <c r="AF26" s="2026"/>
      <c r="AG26" s="2026"/>
      <c r="AH26" s="2026"/>
      <c r="AI26" s="2026"/>
      <c r="AJ26" s="2026"/>
      <c r="AK26" s="943"/>
      <c r="AL26" s="352"/>
    </row>
    <row r="27" spans="1:38" s="360" customFormat="1" ht="36" customHeight="1">
      <c r="A27" s="768"/>
      <c r="B27" s="2678"/>
      <c r="C27" s="367" t="s">
        <v>1256</v>
      </c>
      <c r="D27" s="368"/>
      <c r="E27" s="368"/>
      <c r="F27" s="368"/>
      <c r="G27" s="368"/>
      <c r="H27" s="368"/>
      <c r="I27" s="424"/>
      <c r="J27" s="2202" t="s">
        <v>529</v>
      </c>
      <c r="K27" s="1993"/>
      <c r="L27" s="2026" t="s">
        <v>1016</v>
      </c>
      <c r="M27" s="2026"/>
      <c r="N27" s="2060"/>
      <c r="O27" s="426"/>
      <c r="P27" s="425" t="s">
        <v>832</v>
      </c>
      <c r="Q27" s="2675"/>
      <c r="R27" s="2676"/>
      <c r="S27" s="2677"/>
      <c r="T27" s="426" t="s">
        <v>833</v>
      </c>
      <c r="U27" s="2026"/>
      <c r="V27" s="2026"/>
      <c r="W27" s="2026"/>
      <c r="X27" s="2026"/>
      <c r="Y27" s="2026"/>
      <c r="Z27" s="2026"/>
      <c r="AA27" s="2026"/>
      <c r="AB27" s="2026"/>
      <c r="AC27" s="2026"/>
      <c r="AD27" s="2026"/>
      <c r="AE27" s="2026"/>
      <c r="AF27" s="2026"/>
      <c r="AG27" s="2026"/>
      <c r="AH27" s="2026"/>
      <c r="AI27" s="2026"/>
      <c r="AJ27" s="2026"/>
      <c r="AK27" s="943"/>
      <c r="AL27" s="352"/>
    </row>
    <row r="28" spans="1:38" s="360" customFormat="1" ht="20.100000000000001" customHeight="1">
      <c r="A28" s="768"/>
      <c r="B28" s="2678"/>
      <c r="C28" s="1986" t="s">
        <v>1257</v>
      </c>
      <c r="D28" s="2267"/>
      <c r="E28" s="2267"/>
      <c r="F28" s="2267"/>
      <c r="G28" s="2267"/>
      <c r="H28" s="2267"/>
      <c r="I28" s="2268"/>
      <c r="J28" s="1992" t="s">
        <v>529</v>
      </c>
      <c r="K28" s="1993"/>
      <c r="L28" s="463" t="s">
        <v>1192</v>
      </c>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525"/>
      <c r="AK28" s="963"/>
      <c r="AL28" s="352"/>
    </row>
    <row r="29" spans="1:38" s="360" customFormat="1" ht="20.100000000000001" customHeight="1">
      <c r="A29" s="770"/>
      <c r="B29" s="2678"/>
      <c r="C29" s="2272"/>
      <c r="D29" s="2273"/>
      <c r="E29" s="2273"/>
      <c r="F29" s="2273"/>
      <c r="G29" s="2273"/>
      <c r="H29" s="2273"/>
      <c r="I29" s="2274"/>
      <c r="J29" s="1984"/>
      <c r="K29" s="1985"/>
      <c r="L29" s="2071"/>
      <c r="M29" s="2072"/>
      <c r="N29" s="2072"/>
      <c r="O29" s="2072"/>
      <c r="P29" s="2072"/>
      <c r="Q29" s="2072"/>
      <c r="R29" s="2072"/>
      <c r="S29" s="2072"/>
      <c r="T29" s="2072"/>
      <c r="U29" s="2072"/>
      <c r="V29" s="2072"/>
      <c r="W29" s="2072"/>
      <c r="X29" s="2072"/>
      <c r="Y29" s="2072"/>
      <c r="Z29" s="2072"/>
      <c r="AA29" s="2072"/>
      <c r="AB29" s="2072"/>
      <c r="AC29" s="2072"/>
      <c r="AD29" s="2072"/>
      <c r="AE29" s="2072"/>
      <c r="AF29" s="2072"/>
      <c r="AG29" s="2072"/>
      <c r="AH29" s="2072"/>
      <c r="AI29" s="2072"/>
      <c r="AJ29" s="2073"/>
      <c r="AK29" s="940"/>
      <c r="AL29" s="352"/>
    </row>
    <row r="30" spans="1:38" s="360" customFormat="1" ht="20.100000000000001" customHeight="1">
      <c r="A30" s="770"/>
      <c r="B30" s="2063" t="s">
        <v>1258</v>
      </c>
      <c r="C30" s="361" t="s">
        <v>1259</v>
      </c>
      <c r="D30" s="362"/>
      <c r="E30" s="362"/>
      <c r="F30" s="362"/>
      <c r="G30" s="362"/>
      <c r="H30" s="362"/>
      <c r="I30" s="400"/>
      <c r="J30" s="2202" t="s">
        <v>529</v>
      </c>
      <c r="K30" s="1993"/>
      <c r="L30" s="376" t="s">
        <v>1260</v>
      </c>
      <c r="M30" s="377"/>
      <c r="N30" s="399"/>
      <c r="O30" s="2674"/>
      <c r="P30" s="2674"/>
      <c r="Q30" s="2674"/>
      <c r="R30" s="2024"/>
      <c r="S30" s="426" t="s">
        <v>1261</v>
      </c>
      <c r="T30" s="376" t="s">
        <v>1262</v>
      </c>
      <c r="U30" s="377"/>
      <c r="V30" s="399"/>
      <c r="W30" s="2674" t="s">
        <v>1263</v>
      </c>
      <c r="X30" s="2674"/>
      <c r="Y30" s="2674"/>
      <c r="Z30" s="2024"/>
      <c r="AA30" s="377" t="s">
        <v>1264</v>
      </c>
      <c r="AB30" s="399"/>
      <c r="AC30" s="376" t="s">
        <v>1265</v>
      </c>
      <c r="AD30" s="377"/>
      <c r="AE30" s="399"/>
      <c r="AF30" s="2674"/>
      <c r="AG30" s="2674"/>
      <c r="AH30" s="2674"/>
      <c r="AI30" s="2024"/>
      <c r="AJ30" s="426" t="s">
        <v>1266</v>
      </c>
      <c r="AK30" s="943"/>
      <c r="AL30" s="352"/>
    </row>
    <row r="31" spans="1:38" s="360" customFormat="1" ht="14.1" customHeight="1">
      <c r="A31" s="770"/>
      <c r="B31" s="2064"/>
      <c r="C31" s="367" t="s">
        <v>1267</v>
      </c>
      <c r="D31" s="368"/>
      <c r="E31" s="368"/>
      <c r="F31" s="368"/>
      <c r="G31" s="368"/>
      <c r="H31" s="368"/>
      <c r="I31" s="424"/>
      <c r="J31" s="2202" t="s">
        <v>529</v>
      </c>
      <c r="K31" s="1993"/>
      <c r="L31" s="376" t="s">
        <v>1268</v>
      </c>
      <c r="M31" s="377"/>
      <c r="N31" s="399"/>
      <c r="O31" s="431" t="s">
        <v>1269</v>
      </c>
      <c r="P31" s="376"/>
      <c r="Q31" s="2224"/>
      <c r="R31" s="2674"/>
      <c r="S31" s="2024"/>
      <c r="T31" s="399" t="s">
        <v>1270</v>
      </c>
      <c r="U31" s="431"/>
      <c r="V31" s="431" t="s">
        <v>1271</v>
      </c>
      <c r="W31" s="431"/>
      <c r="X31" s="431"/>
      <c r="Y31" s="2065"/>
      <c r="Z31" s="2065"/>
      <c r="AA31" s="2065"/>
      <c r="AB31" s="2065"/>
      <c r="AC31" s="2065"/>
      <c r="AD31" s="2065"/>
      <c r="AE31" s="2065"/>
      <c r="AF31" s="2065"/>
      <c r="AG31" s="2065"/>
      <c r="AH31" s="2065"/>
      <c r="AI31" s="2065"/>
      <c r="AJ31" s="2065"/>
      <c r="AK31" s="941"/>
      <c r="AL31" s="352"/>
    </row>
    <row r="32" spans="1:38" s="360" customFormat="1" ht="36" customHeight="1">
      <c r="A32" s="770"/>
      <c r="B32" s="2064"/>
      <c r="C32" s="367" t="s">
        <v>1272</v>
      </c>
      <c r="D32" s="368"/>
      <c r="E32" s="368"/>
      <c r="F32" s="368"/>
      <c r="G32" s="368"/>
      <c r="H32" s="368"/>
      <c r="I32" s="424"/>
      <c r="J32" s="1969" t="s">
        <v>529</v>
      </c>
      <c r="K32" s="1970"/>
      <c r="L32" s="376" t="s">
        <v>1273</v>
      </c>
      <c r="M32" s="377"/>
      <c r="N32" s="399"/>
      <c r="O32" s="2060"/>
      <c r="P32" s="2061"/>
      <c r="Q32" s="2061"/>
      <c r="R32" s="2061"/>
      <c r="S32" s="2061"/>
      <c r="T32" s="2061"/>
      <c r="U32" s="2062"/>
      <c r="V32" s="2060"/>
      <c r="W32" s="2061"/>
      <c r="X32" s="2061"/>
      <c r="Y32" s="2061"/>
      <c r="Z32" s="2061"/>
      <c r="AA32" s="2061"/>
      <c r="AB32" s="2062"/>
      <c r="AC32" s="372"/>
      <c r="AD32" s="372"/>
      <c r="AE32" s="372"/>
      <c r="AF32" s="372"/>
      <c r="AG32" s="372"/>
      <c r="AH32" s="372"/>
      <c r="AI32" s="372"/>
      <c r="AJ32" s="509"/>
      <c r="AK32" s="945"/>
      <c r="AL32" s="352"/>
    </row>
    <row r="33" spans="1:38" s="360" customFormat="1" ht="20.100000000000001" customHeight="1">
      <c r="A33" s="770"/>
      <c r="B33" s="2188" t="s">
        <v>1274</v>
      </c>
      <c r="C33" s="1986" t="s">
        <v>1275</v>
      </c>
      <c r="D33" s="2267"/>
      <c r="E33" s="2267"/>
      <c r="F33" s="2267"/>
      <c r="G33" s="2267"/>
      <c r="H33" s="2267"/>
      <c r="I33" s="2268"/>
      <c r="J33" s="1992" t="s">
        <v>529</v>
      </c>
      <c r="K33" s="1993"/>
      <c r="L33" s="463" t="s">
        <v>1192</v>
      </c>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525"/>
      <c r="AK33" s="963"/>
      <c r="AL33" s="352"/>
    </row>
    <row r="34" spans="1:38" s="360" customFormat="1" ht="20.100000000000001" customHeight="1">
      <c r="A34" s="770"/>
      <c r="B34" s="2190"/>
      <c r="C34" s="2272"/>
      <c r="D34" s="2273"/>
      <c r="E34" s="2273"/>
      <c r="F34" s="2273"/>
      <c r="G34" s="2273"/>
      <c r="H34" s="2273"/>
      <c r="I34" s="2274"/>
      <c r="J34" s="1984"/>
      <c r="K34" s="1985"/>
      <c r="L34" s="2071"/>
      <c r="M34" s="2072"/>
      <c r="N34" s="2072"/>
      <c r="O34" s="2072"/>
      <c r="P34" s="2072"/>
      <c r="Q34" s="2072"/>
      <c r="R34" s="2072"/>
      <c r="S34" s="2072"/>
      <c r="T34" s="2072"/>
      <c r="U34" s="2072"/>
      <c r="V34" s="2072"/>
      <c r="W34" s="2072"/>
      <c r="X34" s="2072"/>
      <c r="Y34" s="2072"/>
      <c r="Z34" s="2072"/>
      <c r="AA34" s="2072"/>
      <c r="AB34" s="2072"/>
      <c r="AC34" s="2072"/>
      <c r="AD34" s="2072"/>
      <c r="AE34" s="2072"/>
      <c r="AF34" s="2072"/>
      <c r="AG34" s="2072"/>
      <c r="AH34" s="2072"/>
      <c r="AI34" s="2072"/>
      <c r="AJ34" s="2073"/>
      <c r="AK34" s="940"/>
      <c r="AL34" s="352"/>
    </row>
    <row r="35" spans="1:38" s="360" customFormat="1" ht="18" customHeight="1">
      <c r="A35" s="770"/>
      <c r="B35" s="367" t="s">
        <v>1167</v>
      </c>
      <c r="C35" s="526"/>
      <c r="D35" s="526"/>
      <c r="E35" s="526"/>
      <c r="F35" s="526"/>
      <c r="G35" s="526"/>
      <c r="H35" s="526"/>
      <c r="I35" s="527"/>
      <c r="J35" s="2324" t="s">
        <v>529</v>
      </c>
      <c r="K35" s="2321"/>
      <c r="L35" s="367" t="s">
        <v>1276</v>
      </c>
      <c r="M35" s="475"/>
      <c r="N35" s="475"/>
      <c r="O35" s="475"/>
      <c r="P35" s="475"/>
      <c r="Q35" s="475"/>
      <c r="R35" s="1969" t="s">
        <v>529</v>
      </c>
      <c r="S35" s="1970"/>
      <c r="T35" s="367" t="s">
        <v>1258</v>
      </c>
      <c r="U35" s="368"/>
      <c r="V35" s="368"/>
      <c r="W35" s="368"/>
      <c r="X35" s="368"/>
      <c r="Y35" s="368"/>
      <c r="Z35" s="1969" t="s">
        <v>529</v>
      </c>
      <c r="AA35" s="1970"/>
      <c r="AB35" s="368" t="s">
        <v>1277</v>
      </c>
      <c r="AC35" s="424"/>
      <c r="AD35" s="368"/>
      <c r="AE35" s="368"/>
      <c r="AF35" s="368"/>
      <c r="AG35" s="372"/>
      <c r="AH35" s="372"/>
      <c r="AI35" s="1969" t="s">
        <v>529</v>
      </c>
      <c r="AJ35" s="1970"/>
      <c r="AK35" s="947"/>
      <c r="AL35" s="352"/>
    </row>
    <row r="36" spans="1:38" s="360" customFormat="1" ht="16.95" customHeight="1">
      <c r="A36" s="770"/>
      <c r="B36" s="378"/>
      <c r="C36" s="528"/>
      <c r="D36" s="405"/>
      <c r="E36" s="405"/>
      <c r="F36" s="405"/>
      <c r="G36" s="405"/>
      <c r="H36" s="394"/>
      <c r="I36" s="394"/>
      <c r="J36" s="352"/>
      <c r="K36" s="352"/>
      <c r="L36" s="352"/>
      <c r="M36" s="352"/>
      <c r="N36" s="352"/>
      <c r="O36" s="352"/>
      <c r="P36" s="352"/>
      <c r="Q36" s="352"/>
      <c r="R36" s="352"/>
      <c r="S36" s="352"/>
      <c r="T36" s="352"/>
      <c r="U36" s="352"/>
      <c r="V36" s="352"/>
      <c r="W36" s="352"/>
      <c r="X36" s="352"/>
      <c r="Y36" s="392"/>
      <c r="Z36" s="392"/>
      <c r="AA36" s="392"/>
      <c r="AB36" s="371" t="s">
        <v>1788</v>
      </c>
      <c r="AC36" s="372"/>
      <c r="AD36" s="372"/>
      <c r="AE36" s="372"/>
      <c r="AF36" s="372"/>
      <c r="AG36" s="372"/>
      <c r="AH36" s="372"/>
      <c r="AI36" s="1969" t="s">
        <v>529</v>
      </c>
      <c r="AJ36" s="1970"/>
      <c r="AK36" s="947"/>
      <c r="AL36" s="352"/>
    </row>
    <row r="37" spans="1:38" s="360" customFormat="1" ht="16.95" customHeight="1">
      <c r="A37" s="770"/>
      <c r="B37" s="461" t="s">
        <v>770</v>
      </c>
      <c r="C37" s="528"/>
      <c r="D37" s="405"/>
      <c r="E37" s="405"/>
      <c r="F37" s="405"/>
      <c r="G37" s="405"/>
      <c r="H37" s="394"/>
      <c r="I37" s="394"/>
      <c r="J37" s="352"/>
      <c r="K37" s="352"/>
      <c r="L37" s="352"/>
      <c r="M37" s="352"/>
      <c r="N37" s="352"/>
      <c r="O37" s="352"/>
      <c r="P37" s="352"/>
      <c r="Q37" s="352"/>
      <c r="R37" s="352"/>
      <c r="S37" s="352"/>
      <c r="T37" s="352"/>
      <c r="U37" s="352"/>
      <c r="V37" s="352"/>
      <c r="W37" s="352"/>
      <c r="X37" s="352"/>
      <c r="Y37" s="392"/>
      <c r="Z37" s="392"/>
      <c r="AA37" s="392"/>
      <c r="AB37" s="392"/>
      <c r="AC37" s="392"/>
      <c r="AD37" s="392"/>
      <c r="AE37" s="392"/>
      <c r="AF37" s="392"/>
      <c r="AG37" s="392"/>
      <c r="AH37" s="392"/>
      <c r="AI37" s="394"/>
      <c r="AJ37" s="394"/>
      <c r="AK37" s="943"/>
      <c r="AL37" s="352"/>
    </row>
    <row r="38" spans="1:38" s="360" customFormat="1" ht="20.100000000000001" customHeight="1">
      <c r="A38" s="770"/>
      <c r="C38" s="460" t="s">
        <v>1634</v>
      </c>
      <c r="D38" s="461" t="s">
        <v>1815</v>
      </c>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D38" s="462" t="s">
        <v>736</v>
      </c>
      <c r="AE38" s="1967" t="s">
        <v>558</v>
      </c>
      <c r="AF38" s="1967"/>
      <c r="AG38" s="1967"/>
      <c r="AH38" s="1967"/>
      <c r="AI38" s="1967"/>
      <c r="AJ38" s="462" t="s">
        <v>737</v>
      </c>
      <c r="AK38" s="462"/>
      <c r="AL38" s="491"/>
    </row>
    <row r="39" spans="1:38" s="360" customFormat="1" ht="20.100000000000001" customHeight="1">
      <c r="A39" s="770"/>
      <c r="B39" s="460"/>
      <c r="D39" s="461" t="s">
        <v>1816</v>
      </c>
      <c r="E39" s="461"/>
      <c r="F39" s="461"/>
      <c r="G39" s="461"/>
      <c r="H39" s="461"/>
      <c r="I39" s="461"/>
      <c r="J39" s="461"/>
      <c r="K39" s="461"/>
      <c r="L39" s="461"/>
      <c r="M39" s="461"/>
      <c r="N39" s="461"/>
      <c r="O39" s="461"/>
      <c r="P39" s="461"/>
      <c r="Q39" s="461"/>
      <c r="R39" s="461"/>
      <c r="S39" s="461"/>
      <c r="T39" s="461"/>
      <c r="U39" s="461"/>
      <c r="V39" s="461"/>
      <c r="X39" s="461" t="s">
        <v>1819</v>
      </c>
      <c r="Y39" s="461"/>
      <c r="Z39" s="461"/>
      <c r="AA39" s="461"/>
      <c r="AB39" s="461"/>
      <c r="AC39" s="462"/>
      <c r="AD39" s="460"/>
      <c r="AE39" s="460"/>
      <c r="AF39" s="460"/>
      <c r="AG39" s="460"/>
      <c r="AH39" s="460"/>
      <c r="AI39" s="462"/>
      <c r="AJ39" s="539"/>
      <c r="AK39" s="942"/>
      <c r="AL39" s="491"/>
    </row>
    <row r="40" spans="1:38" s="360" customFormat="1" ht="20.100000000000001" customHeight="1">
      <c r="A40" s="770"/>
      <c r="B40" s="460"/>
      <c r="D40" s="461" t="s">
        <v>1817</v>
      </c>
      <c r="E40" s="461"/>
      <c r="F40" s="461"/>
      <c r="G40" s="461"/>
      <c r="H40" s="461"/>
      <c r="I40" s="461"/>
      <c r="J40" s="461"/>
      <c r="K40" s="461"/>
      <c r="L40" s="461"/>
      <c r="M40" s="461"/>
      <c r="N40" s="461"/>
      <c r="O40" s="461"/>
      <c r="P40" s="461"/>
      <c r="Q40" s="461"/>
      <c r="R40" s="461"/>
      <c r="S40" s="461"/>
      <c r="T40" s="461"/>
      <c r="V40" s="461"/>
      <c r="X40" s="461" t="s">
        <v>1820</v>
      </c>
      <c r="Y40" s="461"/>
      <c r="Z40" s="461"/>
      <c r="AA40" s="461"/>
      <c r="AB40" s="461"/>
      <c r="AC40" s="462"/>
      <c r="AD40" s="460"/>
      <c r="AE40" s="460"/>
      <c r="AF40" s="460"/>
      <c r="AG40" s="460"/>
      <c r="AH40" s="460"/>
      <c r="AI40" s="462"/>
      <c r="AJ40" s="539"/>
      <c r="AK40" s="942"/>
      <c r="AL40" s="491"/>
    </row>
    <row r="41" spans="1:38" s="360" customFormat="1" ht="20.100000000000001" customHeight="1">
      <c r="A41" s="770"/>
      <c r="B41" s="460"/>
      <c r="D41" s="461" t="s">
        <v>1818</v>
      </c>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2"/>
      <c r="AD41" s="460"/>
      <c r="AE41" s="460"/>
      <c r="AF41" s="460"/>
      <c r="AG41" s="460"/>
      <c r="AH41" s="460"/>
      <c r="AI41" s="462"/>
      <c r="AJ41" s="539"/>
      <c r="AK41" s="942"/>
      <c r="AL41" s="491"/>
    </row>
    <row r="42" spans="1:38" s="360" customFormat="1" ht="20.100000000000001" customHeight="1">
      <c r="A42" s="770"/>
      <c r="C42" s="460" t="s">
        <v>1493</v>
      </c>
      <c r="D42" s="461" t="s">
        <v>1814</v>
      </c>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D42" s="462" t="s">
        <v>736</v>
      </c>
      <c r="AE42" s="1967" t="s">
        <v>558</v>
      </c>
      <c r="AF42" s="1967"/>
      <c r="AG42" s="1967"/>
      <c r="AH42" s="1967"/>
      <c r="AI42" s="1967"/>
      <c r="AJ42" s="462" t="s">
        <v>737</v>
      </c>
      <c r="AK42" s="462"/>
      <c r="AL42" s="491"/>
    </row>
    <row r="43" spans="1:38" s="360" customFormat="1" ht="24" customHeight="1">
      <c r="I43" s="369"/>
      <c r="J43" s="369"/>
      <c r="K43" s="369"/>
      <c r="L43" s="369"/>
      <c r="M43" s="369"/>
      <c r="N43" s="369"/>
      <c r="O43" s="369"/>
      <c r="P43" s="369"/>
      <c r="Q43" s="369"/>
      <c r="R43" s="369"/>
      <c r="S43" s="369"/>
      <c r="T43" s="369"/>
      <c r="U43" s="369"/>
      <c r="V43" s="369"/>
      <c r="W43" s="369"/>
      <c r="X43" s="369"/>
      <c r="Y43" s="369"/>
      <c r="Z43" s="369"/>
      <c r="AA43" s="369"/>
      <c r="AB43" s="369" t="str">
        <f>表紙!D28</f>
        <v>　　　　　　保育所（園）　   　</v>
      </c>
      <c r="AC43" s="369"/>
      <c r="AD43" s="369"/>
      <c r="AE43" s="369"/>
      <c r="AF43" s="369"/>
      <c r="AG43" s="369"/>
      <c r="AH43" s="369"/>
      <c r="AI43" s="369"/>
      <c r="AJ43" s="369"/>
      <c r="AK43" s="369"/>
      <c r="AL43" s="379"/>
    </row>
    <row r="44" spans="1:38" s="360" customFormat="1" ht="24" customHeight="1">
      <c r="A44" s="759" t="s">
        <v>2043</v>
      </c>
      <c r="B44" s="360" t="s">
        <v>2044</v>
      </c>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925"/>
    </row>
    <row r="45" spans="1:38" s="360" customFormat="1" ht="20.100000000000001" customHeight="1">
      <c r="A45" s="770"/>
      <c r="B45" s="349" t="s">
        <v>2045</v>
      </c>
      <c r="C45" s="369"/>
      <c r="D45" s="369"/>
      <c r="E45" s="369"/>
      <c r="F45" s="369"/>
      <c r="G45" s="369"/>
      <c r="H45" s="369"/>
      <c r="I45" s="369"/>
      <c r="J45" s="369"/>
      <c r="K45" s="369"/>
      <c r="L45" s="369"/>
      <c r="M45" s="369"/>
      <c r="N45" s="369"/>
      <c r="O45" s="369"/>
      <c r="P45" s="369"/>
      <c r="Q45" s="369"/>
      <c r="R45" s="369"/>
      <c r="S45" s="369"/>
      <c r="T45" s="369"/>
      <c r="U45" s="348" t="s">
        <v>1278</v>
      </c>
      <c r="V45" s="348"/>
      <c r="W45" s="529"/>
      <c r="X45" s="369"/>
      <c r="Y45" s="369"/>
      <c r="Z45" s="369"/>
      <c r="AA45" s="369"/>
      <c r="AB45" s="369"/>
      <c r="AC45" s="369"/>
      <c r="AD45" s="369"/>
      <c r="AE45" s="369"/>
      <c r="AF45" s="369"/>
      <c r="AG45" s="369"/>
      <c r="AH45" s="369"/>
      <c r="AI45" s="369"/>
      <c r="AJ45" s="477"/>
      <c r="AK45" s="946"/>
      <c r="AL45" s="379"/>
    </row>
    <row r="46" spans="1:38" s="360" customFormat="1" ht="20.100000000000001" customHeight="1">
      <c r="A46" s="770"/>
      <c r="B46" s="530"/>
      <c r="C46" s="531"/>
      <c r="D46" s="494" t="s">
        <v>1279</v>
      </c>
      <c r="E46" s="2035" t="s">
        <v>1280</v>
      </c>
      <c r="F46" s="2036"/>
      <c r="G46" s="2036"/>
      <c r="H46" s="2037"/>
      <c r="I46" s="2398" t="s">
        <v>1281</v>
      </c>
      <c r="J46" s="2643"/>
      <c r="K46" s="2643"/>
      <c r="L46" s="2644"/>
      <c r="M46" s="422" t="s">
        <v>1282</v>
      </c>
      <c r="N46" s="422"/>
      <c r="O46" s="422"/>
      <c r="P46" s="422"/>
      <c r="Q46" s="422"/>
      <c r="R46" s="422"/>
      <c r="S46" s="422"/>
      <c r="T46" s="422"/>
      <c r="U46" s="369"/>
      <c r="V46" s="353" t="s">
        <v>727</v>
      </c>
      <c r="W46" s="354"/>
      <c r="X46" s="354"/>
      <c r="Y46" s="359"/>
      <c r="Z46" s="353" t="s">
        <v>1283</v>
      </c>
      <c r="AA46" s="354"/>
      <c r="AB46" s="354"/>
      <c r="AC46" s="354"/>
      <c r="AD46" s="354"/>
      <c r="AE46" s="359"/>
      <c r="AF46" s="2671" t="s">
        <v>1284</v>
      </c>
      <c r="AG46" s="2672"/>
      <c r="AH46" s="2672"/>
      <c r="AI46" s="2672"/>
      <c r="AJ46" s="2673"/>
      <c r="AK46" s="964"/>
      <c r="AL46" s="379"/>
    </row>
    <row r="47" spans="1:38" ht="20.100000000000001" customHeight="1">
      <c r="B47" s="2666" t="s">
        <v>781</v>
      </c>
      <c r="C47" s="2667"/>
      <c r="D47" s="2668"/>
      <c r="E47" s="2038"/>
      <c r="F47" s="2039"/>
      <c r="G47" s="2039"/>
      <c r="H47" s="2040"/>
      <c r="I47" s="2645"/>
      <c r="J47" s="2646"/>
      <c r="K47" s="2646"/>
      <c r="L47" s="2647"/>
      <c r="M47" s="422" t="s">
        <v>1285</v>
      </c>
      <c r="N47" s="422"/>
      <c r="O47" s="422"/>
      <c r="P47" s="422"/>
      <c r="Q47" s="422" t="s">
        <v>1286</v>
      </c>
      <c r="R47" s="422"/>
      <c r="S47" s="422"/>
      <c r="T47" s="422"/>
      <c r="V47" s="396" t="s">
        <v>1285</v>
      </c>
      <c r="W47" s="397"/>
      <c r="X47" s="397"/>
      <c r="Y47" s="398"/>
      <c r="Z47" s="2041"/>
      <c r="AA47" s="2042"/>
      <c r="AB47" s="2042"/>
      <c r="AC47" s="2669" t="s">
        <v>1287</v>
      </c>
      <c r="AD47" s="2669"/>
      <c r="AE47" s="2670"/>
      <c r="AF47" s="2041"/>
      <c r="AG47" s="2042"/>
      <c r="AH47" s="2042"/>
      <c r="AI47" s="2042"/>
      <c r="AJ47" s="532" t="s">
        <v>1062</v>
      </c>
      <c r="AK47" s="965"/>
      <c r="AL47" s="350"/>
    </row>
    <row r="48" spans="1:38" ht="20.100000000000001" customHeight="1">
      <c r="B48" s="431" t="s">
        <v>1288</v>
      </c>
      <c r="C48" s="431"/>
      <c r="D48" s="431"/>
      <c r="E48" s="2041"/>
      <c r="F48" s="2042"/>
      <c r="G48" s="2042"/>
      <c r="H48" s="533" t="s">
        <v>1289</v>
      </c>
      <c r="I48" s="2041"/>
      <c r="J48" s="2042"/>
      <c r="K48" s="2042"/>
      <c r="L48" s="534" t="s">
        <v>768</v>
      </c>
      <c r="M48" s="2041"/>
      <c r="N48" s="2042"/>
      <c r="O48" s="2042"/>
      <c r="P48" s="533" t="s">
        <v>1289</v>
      </c>
      <c r="Q48" s="2041"/>
      <c r="R48" s="2042"/>
      <c r="S48" s="2042"/>
      <c r="T48" s="533" t="s">
        <v>1289</v>
      </c>
      <c r="V48" s="376" t="s">
        <v>1286</v>
      </c>
      <c r="W48" s="377"/>
      <c r="X48" s="377"/>
      <c r="Y48" s="399"/>
      <c r="Z48" s="2041"/>
      <c r="AA48" s="2042"/>
      <c r="AB48" s="2042"/>
      <c r="AC48" s="2669" t="s">
        <v>1290</v>
      </c>
      <c r="AD48" s="2669"/>
      <c r="AE48" s="2670"/>
      <c r="AF48" s="2041"/>
      <c r="AG48" s="2042"/>
      <c r="AH48" s="2042"/>
      <c r="AI48" s="2042"/>
      <c r="AJ48" s="532" t="s">
        <v>1062</v>
      </c>
      <c r="AK48" s="965"/>
      <c r="AL48" s="477"/>
    </row>
    <row r="49" spans="1:38" ht="20.100000000000001" customHeight="1">
      <c r="B49" s="431" t="s">
        <v>1291</v>
      </c>
      <c r="C49" s="431"/>
      <c r="D49" s="431"/>
      <c r="E49" s="2041"/>
      <c r="F49" s="2042"/>
      <c r="G49" s="2042"/>
      <c r="H49" s="533" t="s">
        <v>1289</v>
      </c>
      <c r="I49" s="2041"/>
      <c r="J49" s="2042"/>
      <c r="K49" s="2042"/>
      <c r="L49" s="534" t="s">
        <v>768</v>
      </c>
      <c r="M49" s="2041"/>
      <c r="N49" s="2042"/>
      <c r="O49" s="2042"/>
      <c r="P49" s="533" t="s">
        <v>1289</v>
      </c>
      <c r="Q49" s="2041"/>
      <c r="R49" s="2042"/>
      <c r="S49" s="2042"/>
      <c r="T49" s="533" t="s">
        <v>1289</v>
      </c>
      <c r="AB49" s="483"/>
      <c r="AC49" s="483"/>
      <c r="AL49" s="483"/>
    </row>
    <row r="50" spans="1:38" ht="20.100000000000001" customHeight="1">
      <c r="B50" s="431" t="s">
        <v>1292</v>
      </c>
      <c r="C50" s="431"/>
      <c r="D50" s="431"/>
      <c r="E50" s="2041"/>
      <c r="F50" s="2042"/>
      <c r="G50" s="2042"/>
      <c r="H50" s="533" t="s">
        <v>1289</v>
      </c>
      <c r="I50" s="2041"/>
      <c r="J50" s="2042"/>
      <c r="K50" s="2042"/>
      <c r="L50" s="534" t="s">
        <v>768</v>
      </c>
      <c r="M50" s="2041"/>
      <c r="N50" s="2042"/>
      <c r="O50" s="2042"/>
      <c r="P50" s="533" t="s">
        <v>1289</v>
      </c>
      <c r="Q50" s="2041"/>
      <c r="R50" s="2042"/>
      <c r="S50" s="2042"/>
      <c r="T50" s="533" t="s">
        <v>1289</v>
      </c>
      <c r="AB50" s="483"/>
      <c r="AC50" s="483"/>
      <c r="AL50" s="483"/>
    </row>
    <row r="51" spans="1:38" ht="20.100000000000001" customHeight="1">
      <c r="B51" s="431" t="s">
        <v>1293</v>
      </c>
      <c r="C51" s="431"/>
      <c r="D51" s="431"/>
      <c r="E51" s="2041"/>
      <c r="F51" s="2042"/>
      <c r="G51" s="2042"/>
      <c r="H51" s="533" t="s">
        <v>1289</v>
      </c>
      <c r="I51" s="2041"/>
      <c r="J51" s="2042"/>
      <c r="K51" s="2042"/>
      <c r="L51" s="534" t="s">
        <v>768</v>
      </c>
      <c r="M51" s="2041"/>
      <c r="N51" s="2042"/>
      <c r="O51" s="2042"/>
      <c r="P51" s="533" t="s">
        <v>1289</v>
      </c>
      <c r="Q51" s="2041"/>
      <c r="R51" s="2042"/>
      <c r="S51" s="2042"/>
      <c r="T51" s="533" t="s">
        <v>1289</v>
      </c>
      <c r="AB51" s="483"/>
      <c r="AC51" s="483"/>
      <c r="AL51" s="483"/>
    </row>
    <row r="52" spans="1:38" ht="20.100000000000001" customHeight="1">
      <c r="B52" s="431" t="s">
        <v>1294</v>
      </c>
      <c r="C52" s="431"/>
      <c r="D52" s="431"/>
      <c r="E52" s="2041"/>
      <c r="F52" s="2042"/>
      <c r="G52" s="2042"/>
      <c r="H52" s="533" t="s">
        <v>1289</v>
      </c>
      <c r="I52" s="2041"/>
      <c r="J52" s="2042"/>
      <c r="K52" s="2042"/>
      <c r="L52" s="534" t="s">
        <v>768</v>
      </c>
      <c r="M52" s="2041"/>
      <c r="N52" s="2042"/>
      <c r="O52" s="2042"/>
      <c r="P52" s="533" t="s">
        <v>1289</v>
      </c>
      <c r="Q52" s="2041"/>
      <c r="R52" s="2042"/>
      <c r="S52" s="2042"/>
      <c r="T52" s="533" t="s">
        <v>1289</v>
      </c>
      <c r="AB52" s="483"/>
      <c r="AC52" s="483"/>
    </row>
    <row r="53" spans="1:38" ht="20.100000000000001" customHeight="1">
      <c r="B53" s="431" t="s">
        <v>1295</v>
      </c>
      <c r="C53" s="431"/>
      <c r="D53" s="431"/>
      <c r="E53" s="2041"/>
      <c r="F53" s="2042"/>
      <c r="G53" s="2042"/>
      <c r="H53" s="533" t="s">
        <v>1289</v>
      </c>
      <c r="I53" s="2041"/>
      <c r="J53" s="2042"/>
      <c r="K53" s="2042"/>
      <c r="L53" s="534" t="s">
        <v>768</v>
      </c>
      <c r="M53" s="2041"/>
      <c r="N53" s="2042"/>
      <c r="O53" s="2042"/>
      <c r="P53" s="533" t="s">
        <v>1289</v>
      </c>
      <c r="Q53" s="2041"/>
      <c r="R53" s="2042"/>
      <c r="S53" s="2042"/>
      <c r="T53" s="533" t="s">
        <v>1289</v>
      </c>
      <c r="AB53" s="483"/>
      <c r="AC53" s="483"/>
    </row>
    <row r="54" spans="1:38" ht="20.100000000000001" customHeight="1">
      <c r="B54" s="431" t="s">
        <v>1296</v>
      </c>
      <c r="C54" s="431"/>
      <c r="D54" s="431"/>
      <c r="E54" s="2041"/>
      <c r="F54" s="2042"/>
      <c r="G54" s="2042"/>
      <c r="H54" s="533" t="s">
        <v>1289</v>
      </c>
      <c r="I54" s="2041"/>
      <c r="J54" s="2042"/>
      <c r="K54" s="2042"/>
      <c r="L54" s="534" t="s">
        <v>768</v>
      </c>
      <c r="M54" s="2041"/>
      <c r="N54" s="2042"/>
      <c r="O54" s="2042"/>
      <c r="P54" s="533" t="s">
        <v>1289</v>
      </c>
      <c r="Q54" s="2041"/>
      <c r="R54" s="2042"/>
      <c r="S54" s="2042"/>
      <c r="T54" s="533" t="s">
        <v>1289</v>
      </c>
      <c r="AB54" s="483"/>
      <c r="AC54" s="483"/>
    </row>
    <row r="55" spans="1:38" ht="20.100000000000001" customHeight="1">
      <c r="B55" s="431" t="s">
        <v>1297</v>
      </c>
      <c r="C55" s="431"/>
      <c r="D55" s="431"/>
      <c r="E55" s="2041"/>
      <c r="F55" s="2042"/>
      <c r="G55" s="2042"/>
      <c r="H55" s="533" t="s">
        <v>1289</v>
      </c>
      <c r="I55" s="2041"/>
      <c r="J55" s="2042"/>
      <c r="K55" s="2042"/>
      <c r="L55" s="534" t="s">
        <v>768</v>
      </c>
      <c r="M55" s="2041"/>
      <c r="N55" s="2042"/>
      <c r="O55" s="2042"/>
      <c r="P55" s="533" t="s">
        <v>1289</v>
      </c>
      <c r="Q55" s="2041"/>
      <c r="R55" s="2042"/>
      <c r="S55" s="2042"/>
      <c r="T55" s="533" t="s">
        <v>1289</v>
      </c>
      <c r="AB55" s="483"/>
      <c r="AC55" s="483"/>
    </row>
    <row r="56" spans="1:38" ht="20.100000000000001" customHeight="1">
      <c r="B56" s="431" t="s">
        <v>1298</v>
      </c>
      <c r="C56" s="431"/>
      <c r="D56" s="431"/>
      <c r="E56" s="2041"/>
      <c r="F56" s="2042"/>
      <c r="G56" s="2042"/>
      <c r="H56" s="533" t="s">
        <v>1289</v>
      </c>
      <c r="I56" s="2041"/>
      <c r="J56" s="2042"/>
      <c r="K56" s="2042"/>
      <c r="L56" s="534" t="s">
        <v>768</v>
      </c>
      <c r="M56" s="2041"/>
      <c r="N56" s="2042"/>
      <c r="O56" s="2042"/>
      <c r="P56" s="533" t="s">
        <v>1289</v>
      </c>
      <c r="Q56" s="2041"/>
      <c r="R56" s="2042"/>
      <c r="S56" s="2042"/>
      <c r="T56" s="533" t="s">
        <v>1289</v>
      </c>
      <c r="AB56" s="483"/>
      <c r="AC56" s="483"/>
    </row>
    <row r="57" spans="1:38" ht="20.100000000000001" customHeight="1">
      <c r="B57" s="431" t="s">
        <v>1299</v>
      </c>
      <c r="C57" s="431"/>
      <c r="D57" s="431"/>
      <c r="E57" s="2041"/>
      <c r="F57" s="2042"/>
      <c r="G57" s="2042"/>
      <c r="H57" s="533" t="s">
        <v>1289</v>
      </c>
      <c r="I57" s="2041"/>
      <c r="J57" s="2042"/>
      <c r="K57" s="2042"/>
      <c r="L57" s="534" t="s">
        <v>768</v>
      </c>
      <c r="M57" s="2041"/>
      <c r="N57" s="2042"/>
      <c r="O57" s="2042"/>
      <c r="P57" s="533" t="s">
        <v>1289</v>
      </c>
      <c r="Q57" s="2041"/>
      <c r="R57" s="2042"/>
      <c r="S57" s="2042"/>
      <c r="T57" s="533" t="s">
        <v>1289</v>
      </c>
      <c r="AB57" s="483"/>
      <c r="AC57" s="483"/>
    </row>
    <row r="58" spans="1:38" ht="20.100000000000001" customHeight="1">
      <c r="B58" s="431" t="s">
        <v>1300</v>
      </c>
      <c r="C58" s="431"/>
      <c r="D58" s="431"/>
      <c r="E58" s="2041"/>
      <c r="F58" s="2042"/>
      <c r="G58" s="2042"/>
      <c r="H58" s="533" t="s">
        <v>1289</v>
      </c>
      <c r="I58" s="2041"/>
      <c r="J58" s="2042"/>
      <c r="K58" s="2042"/>
      <c r="L58" s="534" t="s">
        <v>768</v>
      </c>
      <c r="M58" s="2041"/>
      <c r="N58" s="2042"/>
      <c r="O58" s="2042"/>
      <c r="P58" s="533" t="s">
        <v>1289</v>
      </c>
      <c r="Q58" s="2041"/>
      <c r="R58" s="2042"/>
      <c r="S58" s="2042"/>
      <c r="T58" s="533" t="s">
        <v>1289</v>
      </c>
      <c r="AB58" s="483"/>
      <c r="AC58" s="483"/>
    </row>
    <row r="59" spans="1:38" ht="20.100000000000001" customHeight="1">
      <c r="B59" s="535" t="s">
        <v>1301</v>
      </c>
      <c r="C59" s="429"/>
      <c r="D59" s="536"/>
      <c r="E59" s="2041"/>
      <c r="F59" s="2042"/>
      <c r="G59" s="2042"/>
      <c r="H59" s="533" t="s">
        <v>1289</v>
      </c>
      <c r="I59" s="2041"/>
      <c r="J59" s="2042"/>
      <c r="K59" s="2042"/>
      <c r="L59" s="534" t="s">
        <v>768</v>
      </c>
      <c r="M59" s="2041"/>
      <c r="N59" s="2042"/>
      <c r="O59" s="2042"/>
      <c r="P59" s="533" t="s">
        <v>1289</v>
      </c>
      <c r="Q59" s="2041"/>
      <c r="R59" s="2042"/>
      <c r="S59" s="2042"/>
      <c r="T59" s="533" t="s">
        <v>1289</v>
      </c>
      <c r="AB59" s="483"/>
      <c r="AC59" s="483"/>
    </row>
    <row r="60" spans="1:38" ht="20.100000000000001" customHeight="1">
      <c r="B60" s="376" t="s">
        <v>1302</v>
      </c>
      <c r="C60" s="377"/>
      <c r="D60" s="399"/>
      <c r="E60" s="2664">
        <f>SUM(E48:G59)</f>
        <v>0</v>
      </c>
      <c r="F60" s="2665"/>
      <c r="G60" s="2665"/>
      <c r="H60" s="537" t="s">
        <v>1289</v>
      </c>
      <c r="I60" s="2664">
        <f>SUM(I48:K59)</f>
        <v>0</v>
      </c>
      <c r="J60" s="2665"/>
      <c r="K60" s="2665"/>
      <c r="L60" s="538" t="s">
        <v>768</v>
      </c>
      <c r="M60" s="2664">
        <f>SUM(M48:O59)</f>
        <v>0</v>
      </c>
      <c r="N60" s="2665"/>
      <c r="O60" s="2665"/>
      <c r="P60" s="537" t="s">
        <v>1289</v>
      </c>
      <c r="Q60" s="2664">
        <f>SUM(Q48:S59)</f>
        <v>0</v>
      </c>
      <c r="R60" s="2665"/>
      <c r="S60" s="2665"/>
      <c r="T60" s="537" t="s">
        <v>1289</v>
      </c>
      <c r="AB60" s="483"/>
      <c r="AC60" s="483"/>
    </row>
    <row r="61" spans="1:38" ht="20.100000000000001" customHeight="1">
      <c r="A61" s="2528" t="s">
        <v>829</v>
      </c>
      <c r="B61" s="2528"/>
      <c r="C61" s="378" t="s">
        <v>1584</v>
      </c>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row>
    <row r="62" spans="1:38" ht="15" customHeight="1">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row>
    <row r="63" spans="1:38" ht="20.100000000000001" customHeight="1">
      <c r="A63" s="759" t="s">
        <v>2046</v>
      </c>
      <c r="B63" s="369" t="s">
        <v>2047</v>
      </c>
      <c r="C63" s="349"/>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row>
    <row r="64" spans="1:38" s="379" customFormat="1" ht="14.1" customHeight="1">
      <c r="A64" s="771"/>
      <c r="B64" s="349" t="s">
        <v>2048</v>
      </c>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78"/>
    </row>
    <row r="65" spans="1:38" s="379" customFormat="1" ht="20.100000000000001" customHeight="1">
      <c r="A65" s="771"/>
      <c r="B65" s="353" t="s">
        <v>761</v>
      </c>
      <c r="C65" s="354"/>
      <c r="D65" s="354"/>
      <c r="E65" s="354"/>
      <c r="F65" s="359"/>
      <c r="G65" s="353" t="s">
        <v>1036</v>
      </c>
      <c r="H65" s="354"/>
      <c r="I65" s="354"/>
      <c r="J65" s="354"/>
      <c r="K65" s="354"/>
      <c r="L65" s="354"/>
      <c r="M65" s="354"/>
      <c r="N65" s="354"/>
      <c r="O65" s="354"/>
      <c r="P65" s="354"/>
      <c r="Q65" s="354"/>
      <c r="R65" s="354"/>
      <c r="S65" s="354"/>
      <c r="T65" s="354"/>
      <c r="U65" s="359"/>
      <c r="V65" s="353" t="s">
        <v>1037</v>
      </c>
      <c r="W65" s="354"/>
      <c r="X65" s="354"/>
      <c r="Y65" s="354"/>
      <c r="Z65" s="354"/>
      <c r="AA65" s="354"/>
      <c r="AB65" s="354"/>
      <c r="AC65" s="354"/>
      <c r="AD65" s="354"/>
      <c r="AE65" s="354"/>
      <c r="AF65" s="354"/>
      <c r="AG65" s="354"/>
      <c r="AH65" s="354"/>
      <c r="AI65" s="354"/>
      <c r="AJ65" s="359"/>
      <c r="AK65" s="966"/>
      <c r="AL65" s="378"/>
    </row>
    <row r="66" spans="1:38" s="351" customFormat="1" ht="20.100000000000001" customHeight="1">
      <c r="A66" s="759"/>
      <c r="B66" s="2020"/>
      <c r="C66" s="2021"/>
      <c r="D66" s="2021"/>
      <c r="E66" s="2021"/>
      <c r="F66" s="2017"/>
      <c r="G66" s="463" t="s">
        <v>1038</v>
      </c>
      <c r="H66" s="434"/>
      <c r="I66" s="434"/>
      <c r="J66" s="434"/>
      <c r="K66" s="434"/>
      <c r="L66" s="434"/>
      <c r="M66" s="434"/>
      <c r="N66" s="434"/>
      <c r="O66" s="434"/>
      <c r="P66" s="434"/>
      <c r="Q66" s="434"/>
      <c r="R66" s="434"/>
      <c r="S66" s="434"/>
      <c r="T66" s="434"/>
      <c r="U66" s="435"/>
      <c r="V66" s="2068"/>
      <c r="W66" s="2069"/>
      <c r="X66" s="2069"/>
      <c r="Y66" s="2069"/>
      <c r="Z66" s="2069"/>
      <c r="AA66" s="2069"/>
      <c r="AB66" s="2069"/>
      <c r="AC66" s="2069"/>
      <c r="AD66" s="2069"/>
      <c r="AE66" s="2069"/>
      <c r="AF66" s="2069"/>
      <c r="AG66" s="2069"/>
      <c r="AH66" s="2069"/>
      <c r="AI66" s="2069"/>
      <c r="AJ66" s="2070"/>
      <c r="AK66" s="940"/>
      <c r="AL66" s="349"/>
    </row>
    <row r="67" spans="1:38" s="351" customFormat="1" ht="20.100000000000001" customHeight="1">
      <c r="A67" s="759"/>
      <c r="B67" s="2109"/>
      <c r="C67" s="2204"/>
      <c r="D67" s="2204"/>
      <c r="E67" s="2204"/>
      <c r="F67" s="2018"/>
      <c r="G67" s="448"/>
      <c r="H67" s="392"/>
      <c r="I67" s="392"/>
      <c r="J67" s="392"/>
      <c r="K67" s="392"/>
      <c r="L67" s="392"/>
      <c r="M67" s="392"/>
      <c r="N67" s="392"/>
      <c r="O67" s="392"/>
      <c r="P67" s="392"/>
      <c r="Q67" s="392"/>
      <c r="R67" s="392"/>
      <c r="S67" s="392"/>
      <c r="T67" s="392"/>
      <c r="U67" s="447"/>
      <c r="V67" s="2169"/>
      <c r="W67" s="2170"/>
      <c r="X67" s="2170"/>
      <c r="Y67" s="2170"/>
      <c r="Z67" s="2170"/>
      <c r="AA67" s="2170"/>
      <c r="AB67" s="2170"/>
      <c r="AC67" s="2170"/>
      <c r="AD67" s="2170"/>
      <c r="AE67" s="2170"/>
      <c r="AF67" s="2170"/>
      <c r="AG67" s="2170"/>
      <c r="AH67" s="2170"/>
      <c r="AI67" s="2170"/>
      <c r="AJ67" s="2171"/>
      <c r="AK67" s="940"/>
      <c r="AL67" s="349"/>
    </row>
    <row r="68" spans="1:38" s="360" customFormat="1" ht="20.100000000000001" customHeight="1">
      <c r="A68" s="768"/>
      <c r="B68" s="2109"/>
      <c r="C68" s="2204"/>
      <c r="D68" s="2204"/>
      <c r="E68" s="2204"/>
      <c r="F68" s="2018"/>
      <c r="G68" s="448" t="s">
        <v>1039</v>
      </c>
      <c r="H68" s="392"/>
      <c r="I68" s="392"/>
      <c r="J68" s="392"/>
      <c r="K68" s="392"/>
      <c r="L68" s="392"/>
      <c r="M68" s="392"/>
      <c r="N68" s="392"/>
      <c r="O68" s="392"/>
      <c r="P68" s="392"/>
      <c r="Q68" s="392"/>
      <c r="R68" s="392"/>
      <c r="S68" s="392"/>
      <c r="T68" s="392"/>
      <c r="U68" s="447"/>
      <c r="V68" s="2169"/>
      <c r="W68" s="2170"/>
      <c r="X68" s="2170"/>
      <c r="Y68" s="2170"/>
      <c r="Z68" s="2170"/>
      <c r="AA68" s="2170"/>
      <c r="AB68" s="2170"/>
      <c r="AC68" s="2170"/>
      <c r="AD68" s="2170"/>
      <c r="AE68" s="2170"/>
      <c r="AF68" s="2170"/>
      <c r="AG68" s="2170"/>
      <c r="AH68" s="2170"/>
      <c r="AI68" s="2170"/>
      <c r="AJ68" s="2171"/>
      <c r="AK68" s="940"/>
      <c r="AL68" s="352"/>
    </row>
    <row r="69" spans="1:38" s="360" customFormat="1" ht="14.1" customHeight="1">
      <c r="A69" s="768"/>
      <c r="B69" s="2022"/>
      <c r="C69" s="2023"/>
      <c r="D69" s="2023"/>
      <c r="E69" s="2023"/>
      <c r="F69" s="2019"/>
      <c r="G69" s="465"/>
      <c r="H69" s="466"/>
      <c r="I69" s="466"/>
      <c r="J69" s="466"/>
      <c r="K69" s="466"/>
      <c r="L69" s="466"/>
      <c r="M69" s="466"/>
      <c r="N69" s="466"/>
      <c r="O69" s="466"/>
      <c r="P69" s="466"/>
      <c r="Q69" s="466"/>
      <c r="R69" s="466"/>
      <c r="S69" s="466"/>
      <c r="T69" s="466"/>
      <c r="U69" s="467"/>
      <c r="V69" s="2071"/>
      <c r="W69" s="2072"/>
      <c r="X69" s="2072"/>
      <c r="Y69" s="2072"/>
      <c r="Z69" s="2072"/>
      <c r="AA69" s="2072"/>
      <c r="AB69" s="2072"/>
      <c r="AC69" s="2072"/>
      <c r="AD69" s="2072"/>
      <c r="AE69" s="2072"/>
      <c r="AF69" s="2072"/>
      <c r="AG69" s="2072"/>
      <c r="AH69" s="2072"/>
      <c r="AI69" s="2072"/>
      <c r="AJ69" s="2073"/>
      <c r="AK69" s="940"/>
      <c r="AL69" s="352"/>
    </row>
    <row r="70" spans="1:38" s="360" customFormat="1" ht="26.1" customHeight="1">
      <c r="A70" s="2529" t="s">
        <v>1586</v>
      </c>
      <c r="B70" s="2529"/>
      <c r="C70" s="378" t="s">
        <v>1585</v>
      </c>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52"/>
    </row>
    <row r="71" spans="1:38" s="360" customFormat="1" ht="14.1" customHeight="1">
      <c r="A71" s="7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52"/>
    </row>
    <row r="72" spans="1:38" s="360" customFormat="1" ht="15.6" customHeight="1">
      <c r="A72" s="768"/>
      <c r="B72" s="349" t="s">
        <v>2049</v>
      </c>
      <c r="C72" s="369"/>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52"/>
    </row>
    <row r="73" spans="1:38" s="379" customFormat="1" ht="14.1" customHeight="1">
      <c r="A73" s="771"/>
      <c r="B73" s="353" t="s">
        <v>761</v>
      </c>
      <c r="C73" s="354"/>
      <c r="D73" s="354"/>
      <c r="E73" s="354"/>
      <c r="F73" s="359"/>
      <c r="G73" s="353" t="s">
        <v>1036</v>
      </c>
      <c r="H73" s="354"/>
      <c r="I73" s="354"/>
      <c r="J73" s="354"/>
      <c r="K73" s="354"/>
      <c r="L73" s="354"/>
      <c r="M73" s="354"/>
      <c r="N73" s="354"/>
      <c r="O73" s="354"/>
      <c r="P73" s="354"/>
      <c r="Q73" s="354"/>
      <c r="R73" s="354"/>
      <c r="S73" s="354"/>
      <c r="T73" s="354"/>
      <c r="U73" s="359"/>
      <c r="V73" s="353" t="s">
        <v>1037</v>
      </c>
      <c r="W73" s="354"/>
      <c r="X73" s="354"/>
      <c r="Y73" s="354"/>
      <c r="Z73" s="354"/>
      <c r="AA73" s="354"/>
      <c r="AB73" s="354"/>
      <c r="AC73" s="354"/>
      <c r="AD73" s="354"/>
      <c r="AE73" s="354"/>
      <c r="AF73" s="354"/>
      <c r="AG73" s="354"/>
      <c r="AH73" s="354"/>
      <c r="AI73" s="354"/>
      <c r="AJ73" s="359"/>
      <c r="AK73" s="966"/>
      <c r="AL73" s="378"/>
    </row>
    <row r="74" spans="1:38" ht="18" customHeight="1">
      <c r="B74" s="2020"/>
      <c r="C74" s="2021"/>
      <c r="D74" s="2021"/>
      <c r="E74" s="2021"/>
      <c r="F74" s="2017"/>
      <c r="G74" s="463" t="s">
        <v>1038</v>
      </c>
      <c r="H74" s="434"/>
      <c r="I74" s="434"/>
      <c r="J74" s="434"/>
      <c r="K74" s="434"/>
      <c r="L74" s="434"/>
      <c r="M74" s="434"/>
      <c r="N74" s="434"/>
      <c r="O74" s="434"/>
      <c r="P74" s="434"/>
      <c r="Q74" s="434"/>
      <c r="R74" s="434"/>
      <c r="S74" s="434"/>
      <c r="T74" s="434"/>
      <c r="U74" s="435"/>
      <c r="V74" s="2068"/>
      <c r="W74" s="2069"/>
      <c r="X74" s="2069"/>
      <c r="Y74" s="2069"/>
      <c r="Z74" s="2069"/>
      <c r="AA74" s="2069"/>
      <c r="AB74" s="2069"/>
      <c r="AC74" s="2069"/>
      <c r="AD74" s="2069"/>
      <c r="AE74" s="2069"/>
      <c r="AF74" s="2069"/>
      <c r="AG74" s="2069"/>
      <c r="AH74" s="2069"/>
      <c r="AI74" s="2069"/>
      <c r="AJ74" s="2070"/>
      <c r="AK74" s="940"/>
    </row>
    <row r="75" spans="1:38" ht="20.100000000000001" customHeight="1">
      <c r="B75" s="2109"/>
      <c r="C75" s="2204"/>
      <c r="D75" s="2204"/>
      <c r="E75" s="2204"/>
      <c r="F75" s="2018"/>
      <c r="G75" s="448"/>
      <c r="H75" s="392"/>
      <c r="I75" s="392"/>
      <c r="J75" s="392"/>
      <c r="K75" s="392"/>
      <c r="L75" s="392"/>
      <c r="M75" s="392"/>
      <c r="N75" s="392"/>
      <c r="O75" s="392"/>
      <c r="P75" s="392"/>
      <c r="Q75" s="392"/>
      <c r="R75" s="392"/>
      <c r="S75" s="392"/>
      <c r="T75" s="392"/>
      <c r="U75" s="447"/>
      <c r="V75" s="2169"/>
      <c r="W75" s="2170"/>
      <c r="X75" s="2170"/>
      <c r="Y75" s="2170"/>
      <c r="Z75" s="2170"/>
      <c r="AA75" s="2170"/>
      <c r="AB75" s="2170"/>
      <c r="AC75" s="2170"/>
      <c r="AD75" s="2170"/>
      <c r="AE75" s="2170"/>
      <c r="AF75" s="2170"/>
      <c r="AG75" s="2170"/>
      <c r="AH75" s="2170"/>
      <c r="AI75" s="2170"/>
      <c r="AJ75" s="2171"/>
      <c r="AK75" s="940"/>
    </row>
    <row r="76" spans="1:38" s="360" customFormat="1" ht="20.100000000000001" customHeight="1">
      <c r="A76" s="768"/>
      <c r="B76" s="2109"/>
      <c r="C76" s="2204"/>
      <c r="D76" s="2204"/>
      <c r="E76" s="2204"/>
      <c r="F76" s="2018"/>
      <c r="G76" s="448" t="s">
        <v>1039</v>
      </c>
      <c r="H76" s="392"/>
      <c r="I76" s="392"/>
      <c r="J76" s="392"/>
      <c r="K76" s="392"/>
      <c r="L76" s="392"/>
      <c r="M76" s="392"/>
      <c r="N76" s="392"/>
      <c r="O76" s="392"/>
      <c r="P76" s="392"/>
      <c r="Q76" s="392"/>
      <c r="R76" s="392"/>
      <c r="S76" s="392"/>
      <c r="T76" s="392"/>
      <c r="U76" s="447"/>
      <c r="V76" s="2169"/>
      <c r="W76" s="2170"/>
      <c r="X76" s="2170"/>
      <c r="Y76" s="2170"/>
      <c r="Z76" s="2170"/>
      <c r="AA76" s="2170"/>
      <c r="AB76" s="2170"/>
      <c r="AC76" s="2170"/>
      <c r="AD76" s="2170"/>
      <c r="AE76" s="2170"/>
      <c r="AF76" s="2170"/>
      <c r="AG76" s="2170"/>
      <c r="AH76" s="2170"/>
      <c r="AI76" s="2170"/>
      <c r="AJ76" s="2171"/>
      <c r="AK76" s="940"/>
      <c r="AL76" s="352"/>
    </row>
    <row r="77" spans="1:38" s="360" customFormat="1" ht="14.1" customHeight="1">
      <c r="A77" s="768"/>
      <c r="B77" s="2022"/>
      <c r="C77" s="2023"/>
      <c r="D77" s="2023"/>
      <c r="E77" s="2023"/>
      <c r="F77" s="2019"/>
      <c r="G77" s="465"/>
      <c r="H77" s="466"/>
      <c r="I77" s="466"/>
      <c r="J77" s="466"/>
      <c r="K77" s="466"/>
      <c r="L77" s="466"/>
      <c r="M77" s="466"/>
      <c r="N77" s="466"/>
      <c r="O77" s="466"/>
      <c r="P77" s="466"/>
      <c r="Q77" s="466"/>
      <c r="R77" s="466"/>
      <c r="S77" s="466"/>
      <c r="T77" s="466"/>
      <c r="U77" s="467"/>
      <c r="V77" s="2071"/>
      <c r="W77" s="2072"/>
      <c r="X77" s="2072"/>
      <c r="Y77" s="2072"/>
      <c r="Z77" s="2072"/>
      <c r="AA77" s="2072"/>
      <c r="AB77" s="2072"/>
      <c r="AC77" s="2072"/>
      <c r="AD77" s="2072"/>
      <c r="AE77" s="2072"/>
      <c r="AF77" s="2072"/>
      <c r="AG77" s="2072"/>
      <c r="AH77" s="2072"/>
      <c r="AI77" s="2072"/>
      <c r="AJ77" s="2073"/>
      <c r="AK77" s="940"/>
      <c r="AL77" s="352"/>
    </row>
    <row r="78" spans="1:38" s="360" customFormat="1" ht="19.95" customHeight="1">
      <c r="A78" s="2529" t="s">
        <v>1586</v>
      </c>
      <c r="B78" s="2529"/>
      <c r="C78" s="378" t="s">
        <v>1587</v>
      </c>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52"/>
    </row>
    <row r="79" spans="1:38" s="360" customFormat="1" ht="14.1" customHeight="1">
      <c r="A79" s="768"/>
      <c r="B79" s="369"/>
      <c r="C79" s="369"/>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369"/>
      <c r="AJ79" s="369"/>
      <c r="AK79" s="369"/>
      <c r="AL79" s="352"/>
    </row>
    <row r="80" spans="1:38" s="360" customFormat="1" ht="14.4" customHeight="1">
      <c r="A80" s="768"/>
      <c r="B80" s="461" t="s">
        <v>770</v>
      </c>
      <c r="C80" s="459"/>
      <c r="D80" s="459"/>
      <c r="E80" s="459"/>
      <c r="F80" s="459"/>
      <c r="G80" s="459"/>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33"/>
    </row>
    <row r="81" spans="1:38" s="491" customFormat="1" ht="14.1" customHeight="1">
      <c r="A81" s="832"/>
      <c r="C81" s="460" t="s">
        <v>1588</v>
      </c>
      <c r="D81" s="461" t="s">
        <v>2075</v>
      </c>
      <c r="E81" s="461"/>
      <c r="F81" s="461"/>
      <c r="G81" s="461"/>
      <c r="H81" s="461"/>
      <c r="I81" s="461"/>
      <c r="J81" s="461"/>
      <c r="K81" s="461"/>
      <c r="L81" s="461"/>
      <c r="M81" s="461"/>
      <c r="N81" s="461"/>
      <c r="O81" s="461"/>
      <c r="P81" s="461"/>
      <c r="Q81" s="461"/>
      <c r="R81" s="461"/>
      <c r="S81" s="461"/>
      <c r="T81" s="461"/>
      <c r="U81" s="461"/>
      <c r="V81" s="461"/>
      <c r="W81" s="461"/>
      <c r="X81" s="461"/>
      <c r="Y81" s="461"/>
      <c r="Z81" s="461"/>
      <c r="AA81" s="461"/>
      <c r="AB81" s="461"/>
      <c r="AD81" s="462" t="s">
        <v>1303</v>
      </c>
      <c r="AE81" s="1967" t="s">
        <v>558</v>
      </c>
      <c r="AF81" s="1967"/>
      <c r="AG81" s="1967"/>
      <c r="AH81" s="1967"/>
      <c r="AI81" s="1967"/>
      <c r="AJ81" s="462" t="s">
        <v>1304</v>
      </c>
      <c r="AK81" s="462"/>
      <c r="AL81" s="390"/>
    </row>
    <row r="82" spans="1:38" s="491" customFormat="1" ht="14.1" customHeight="1">
      <c r="A82" s="832"/>
      <c r="C82" s="460"/>
      <c r="D82" s="461" t="s">
        <v>2076</v>
      </c>
      <c r="E82" s="461"/>
      <c r="F82" s="461"/>
      <c r="G82" s="461"/>
      <c r="H82" s="461"/>
      <c r="I82" s="461"/>
      <c r="J82" s="461"/>
      <c r="K82" s="461"/>
      <c r="L82" s="461"/>
      <c r="M82" s="461"/>
      <c r="N82" s="461"/>
      <c r="O82" s="461"/>
      <c r="P82" s="461"/>
      <c r="Q82" s="461"/>
      <c r="R82" s="461"/>
      <c r="S82" s="461"/>
      <c r="T82" s="461"/>
      <c r="U82" s="461"/>
      <c r="V82" s="461"/>
      <c r="W82" s="461"/>
      <c r="X82" s="461"/>
      <c r="Y82" s="461"/>
      <c r="Z82" s="461"/>
      <c r="AA82" s="461"/>
      <c r="AB82" s="461"/>
      <c r="AD82" s="462"/>
      <c r="AE82" s="460"/>
      <c r="AF82" s="460"/>
      <c r="AG82" s="460"/>
      <c r="AH82" s="460"/>
      <c r="AI82" s="460"/>
      <c r="AJ82" s="462"/>
      <c r="AK82" s="462"/>
      <c r="AL82" s="390"/>
    </row>
    <row r="83" spans="1:38" ht="18" customHeight="1">
      <c r="A83" s="777"/>
      <c r="C83" s="460" t="s">
        <v>1593</v>
      </c>
      <c r="D83" s="461" t="s">
        <v>1589</v>
      </c>
      <c r="E83" s="461"/>
      <c r="F83" s="461"/>
      <c r="G83" s="461"/>
      <c r="H83" s="461"/>
      <c r="I83" s="461"/>
      <c r="J83" s="461"/>
      <c r="K83" s="461"/>
      <c r="L83" s="461"/>
      <c r="M83" s="461"/>
      <c r="N83" s="461"/>
      <c r="O83" s="461"/>
      <c r="P83" s="461"/>
      <c r="Q83" s="461"/>
      <c r="R83" s="461"/>
      <c r="S83" s="461"/>
      <c r="T83" s="461"/>
      <c r="U83" s="461"/>
      <c r="V83" s="461"/>
      <c r="W83" s="461"/>
      <c r="X83" s="461"/>
      <c r="Y83" s="461"/>
      <c r="Z83" s="461"/>
      <c r="AA83" s="461"/>
      <c r="AB83" s="461"/>
      <c r="AD83" s="462" t="s">
        <v>1303</v>
      </c>
      <c r="AE83" s="1967" t="s">
        <v>558</v>
      </c>
      <c r="AF83" s="1967"/>
      <c r="AG83" s="1967"/>
      <c r="AH83" s="1967"/>
      <c r="AI83" s="1967"/>
      <c r="AJ83" s="462" t="s">
        <v>1304</v>
      </c>
      <c r="AK83" s="462"/>
      <c r="AL83" s="459"/>
    </row>
    <row r="84" spans="1:38" ht="20.100000000000001" customHeight="1">
      <c r="A84" s="777"/>
      <c r="C84" s="460" t="s">
        <v>1594</v>
      </c>
      <c r="D84" s="461" t="s">
        <v>1590</v>
      </c>
      <c r="E84" s="461"/>
      <c r="F84" s="461"/>
      <c r="G84" s="461"/>
      <c r="H84" s="461"/>
      <c r="I84" s="461"/>
      <c r="J84" s="461"/>
      <c r="K84" s="461"/>
      <c r="L84" s="461"/>
      <c r="M84" s="461"/>
      <c r="N84" s="461"/>
      <c r="O84" s="461"/>
      <c r="P84" s="461"/>
      <c r="Q84" s="461"/>
      <c r="R84" s="461"/>
      <c r="S84" s="461"/>
      <c r="T84" s="461"/>
      <c r="U84" s="461"/>
      <c r="V84" s="461"/>
      <c r="W84" s="461"/>
      <c r="X84" s="461"/>
      <c r="Y84" s="461"/>
      <c r="Z84" s="461"/>
      <c r="AA84" s="461"/>
      <c r="AB84" s="461"/>
      <c r="AD84" s="462" t="s">
        <v>1303</v>
      </c>
      <c r="AE84" s="1967" t="s">
        <v>558</v>
      </c>
      <c r="AF84" s="1967"/>
      <c r="AG84" s="1967"/>
      <c r="AH84" s="1967"/>
      <c r="AI84" s="1967"/>
      <c r="AJ84" s="462" t="s">
        <v>1304</v>
      </c>
      <c r="AK84" s="462"/>
      <c r="AL84" s="459"/>
    </row>
    <row r="85" spans="1:38" s="360" customFormat="1" ht="20.100000000000001" customHeight="1">
      <c r="A85" s="770"/>
      <c r="C85" s="460" t="s">
        <v>1595</v>
      </c>
      <c r="D85" s="461" t="s">
        <v>1591</v>
      </c>
      <c r="E85" s="461"/>
      <c r="F85" s="461"/>
      <c r="G85" s="461"/>
      <c r="H85" s="461"/>
      <c r="I85" s="461"/>
      <c r="J85" s="461"/>
      <c r="K85" s="461"/>
      <c r="L85" s="461"/>
      <c r="M85" s="461"/>
      <c r="N85" s="461"/>
      <c r="O85" s="461"/>
      <c r="P85" s="461"/>
      <c r="Q85" s="461"/>
      <c r="R85" s="461"/>
      <c r="S85" s="461"/>
      <c r="T85" s="461"/>
      <c r="U85" s="461"/>
      <c r="V85" s="461"/>
      <c r="W85" s="461"/>
      <c r="X85" s="461"/>
      <c r="Y85" s="461"/>
      <c r="Z85" s="461"/>
      <c r="AA85" s="461"/>
      <c r="AB85" s="461"/>
      <c r="AD85" s="462" t="s">
        <v>1303</v>
      </c>
      <c r="AE85" s="1967" t="s">
        <v>558</v>
      </c>
      <c r="AF85" s="1967"/>
      <c r="AG85" s="1967"/>
      <c r="AH85" s="1967"/>
      <c r="AI85" s="1967"/>
      <c r="AJ85" s="462" t="s">
        <v>1304</v>
      </c>
      <c r="AK85" s="462"/>
      <c r="AL85" s="491"/>
    </row>
    <row r="86" spans="1:38" s="360" customFormat="1" ht="20.100000000000001" customHeight="1">
      <c r="A86" s="770"/>
      <c r="C86" s="460" t="s">
        <v>1596</v>
      </c>
      <c r="D86" s="461" t="s">
        <v>1592</v>
      </c>
      <c r="E86" s="461"/>
      <c r="F86" s="461"/>
      <c r="G86" s="461"/>
      <c r="H86" s="461"/>
      <c r="I86" s="461"/>
      <c r="J86" s="461"/>
      <c r="K86" s="461"/>
      <c r="L86" s="461"/>
      <c r="M86" s="461"/>
      <c r="N86" s="461"/>
      <c r="O86" s="461"/>
      <c r="P86" s="461"/>
      <c r="Q86" s="461"/>
      <c r="R86" s="461"/>
      <c r="S86" s="461"/>
      <c r="T86" s="461"/>
      <c r="U86" s="461"/>
      <c r="V86" s="461"/>
      <c r="W86" s="461"/>
      <c r="X86" s="461"/>
      <c r="Y86" s="461"/>
      <c r="Z86" s="461"/>
      <c r="AA86" s="461"/>
      <c r="AB86" s="461"/>
      <c r="AD86" s="462" t="s">
        <v>736</v>
      </c>
      <c r="AE86" s="1967" t="s">
        <v>558</v>
      </c>
      <c r="AF86" s="1967"/>
      <c r="AG86" s="1967"/>
      <c r="AH86" s="1967"/>
      <c r="AI86" s="1967"/>
      <c r="AJ86" s="462" t="s">
        <v>737</v>
      </c>
      <c r="AK86" s="462"/>
      <c r="AL86" s="491"/>
    </row>
    <row r="87" spans="1:38" s="360" customFormat="1" ht="20.100000000000001" customHeight="1">
      <c r="A87" s="770"/>
      <c r="C87" s="460" t="s">
        <v>1789</v>
      </c>
      <c r="D87" s="461" t="s">
        <v>1790</v>
      </c>
      <c r="E87" s="461"/>
      <c r="F87" s="461"/>
      <c r="G87" s="461"/>
      <c r="H87" s="461"/>
      <c r="I87" s="461"/>
      <c r="J87" s="461"/>
      <c r="K87" s="461"/>
      <c r="L87" s="461"/>
      <c r="M87" s="461"/>
      <c r="N87" s="461"/>
      <c r="O87" s="461"/>
      <c r="P87" s="461"/>
      <c r="Q87" s="461"/>
      <c r="R87" s="461"/>
      <c r="S87" s="461"/>
      <c r="T87" s="461"/>
      <c r="U87" s="461"/>
      <c r="V87" s="461"/>
      <c r="W87" s="461"/>
      <c r="X87" s="461"/>
      <c r="Y87" s="461"/>
      <c r="Z87" s="461"/>
      <c r="AA87" s="461"/>
      <c r="AB87" s="461"/>
      <c r="AD87" s="462" t="s">
        <v>1303</v>
      </c>
      <c r="AE87" s="1967" t="s">
        <v>558</v>
      </c>
      <c r="AF87" s="1967"/>
      <c r="AG87" s="1967"/>
      <c r="AH87" s="1967"/>
      <c r="AI87" s="1967"/>
      <c r="AJ87" s="462" t="s">
        <v>1304</v>
      </c>
      <c r="AK87" s="462"/>
      <c r="AL87" s="491"/>
    </row>
    <row r="88" spans="1:38" s="815" customFormat="1" ht="20.100000000000001" customHeight="1">
      <c r="A88" s="833"/>
      <c r="C88" s="460" t="s">
        <v>1813</v>
      </c>
      <c r="D88" s="461" t="s">
        <v>2111</v>
      </c>
      <c r="E88" s="461"/>
      <c r="F88" s="461"/>
      <c r="G88" s="461"/>
      <c r="H88" s="461"/>
      <c r="I88" s="461"/>
      <c r="J88" s="461"/>
      <c r="K88" s="461"/>
      <c r="L88" s="461"/>
      <c r="M88" s="461"/>
      <c r="N88" s="461"/>
      <c r="O88" s="461"/>
      <c r="P88" s="461"/>
      <c r="Q88" s="461"/>
      <c r="R88" s="461"/>
      <c r="S88" s="461"/>
      <c r="T88" s="461"/>
      <c r="U88" s="461"/>
      <c r="V88" s="461"/>
      <c r="W88" s="461"/>
      <c r="X88" s="461"/>
      <c r="Y88" s="461"/>
      <c r="Z88" s="461"/>
      <c r="AA88" s="461"/>
      <c r="AB88" s="461"/>
      <c r="AD88" s="462" t="s">
        <v>736</v>
      </c>
      <c r="AE88" s="1967" t="s">
        <v>558</v>
      </c>
      <c r="AF88" s="1967"/>
      <c r="AG88" s="1967"/>
      <c r="AH88" s="1967"/>
      <c r="AI88" s="1967"/>
      <c r="AJ88" s="462" t="s">
        <v>737</v>
      </c>
      <c r="AK88" s="462"/>
      <c r="AL88" s="491"/>
    </row>
    <row r="89" spans="1:38" ht="20.100000000000001" customHeight="1">
      <c r="A89" s="370"/>
      <c r="B89" s="370"/>
      <c r="C89" s="370"/>
      <c r="D89" s="370"/>
      <c r="E89" s="370"/>
      <c r="F89" s="370"/>
      <c r="G89" s="370"/>
      <c r="H89" s="370"/>
      <c r="I89" s="370"/>
      <c r="J89" s="433"/>
      <c r="K89" s="433"/>
      <c r="L89" s="433"/>
      <c r="M89" s="433"/>
      <c r="N89" s="433"/>
      <c r="O89" s="433"/>
      <c r="P89" s="433"/>
      <c r="Q89" s="433"/>
      <c r="R89" s="433"/>
      <c r="S89" s="433"/>
      <c r="T89" s="433"/>
      <c r="U89" s="433"/>
      <c r="V89" s="433"/>
      <c r="W89" s="433"/>
      <c r="X89" s="433"/>
      <c r="Y89" s="433"/>
      <c r="Z89" s="433"/>
      <c r="AA89" s="433"/>
      <c r="AB89" s="433" t="str">
        <f>表紙!D28</f>
        <v>　　　　　　保育所（園）　   　</v>
      </c>
      <c r="AC89" s="433"/>
      <c r="AD89" s="433"/>
      <c r="AE89" s="433"/>
      <c r="AF89" s="433"/>
      <c r="AG89" s="433"/>
      <c r="AH89" s="433"/>
      <c r="AI89" s="433"/>
      <c r="AJ89" s="433"/>
      <c r="AK89" s="433"/>
      <c r="AL89" s="540"/>
    </row>
    <row r="90" spans="1:38" ht="20.100000000000001" customHeight="1">
      <c r="A90" s="759" t="s">
        <v>2051</v>
      </c>
      <c r="B90" s="421" t="s">
        <v>2050</v>
      </c>
      <c r="C90" s="421"/>
      <c r="D90" s="421"/>
      <c r="E90" s="433"/>
      <c r="F90" s="433"/>
      <c r="G90" s="433"/>
      <c r="H90" s="433"/>
      <c r="I90" s="433"/>
      <c r="J90" s="433"/>
      <c r="K90" s="433"/>
      <c r="L90" s="433"/>
      <c r="M90" s="433"/>
      <c r="N90" s="433"/>
      <c r="O90" s="433"/>
      <c r="P90" s="433"/>
      <c r="Q90" s="433"/>
      <c r="R90" s="433"/>
      <c r="S90" s="433"/>
      <c r="T90" s="433"/>
      <c r="U90" s="433"/>
      <c r="V90" s="433"/>
      <c r="W90" s="433"/>
      <c r="X90" s="433"/>
      <c r="Y90" s="433"/>
      <c r="Z90" s="433"/>
      <c r="AA90" s="433"/>
      <c r="AB90" s="433"/>
      <c r="AC90" s="433"/>
      <c r="AD90" s="433"/>
      <c r="AE90" s="433"/>
      <c r="AF90" s="433"/>
      <c r="AG90" s="433"/>
      <c r="AH90" s="433"/>
      <c r="AI90" s="433"/>
      <c r="AJ90" s="433"/>
      <c r="AK90" s="433"/>
      <c r="AL90" s="540"/>
    </row>
    <row r="91" spans="1:38" ht="20.100000000000001" customHeight="1">
      <c r="A91" s="759" t="s">
        <v>2052</v>
      </c>
      <c r="B91" s="421" t="s">
        <v>2053</v>
      </c>
      <c r="C91" s="349"/>
      <c r="D91" s="349"/>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352"/>
      <c r="AF91" s="352"/>
      <c r="AG91" s="352"/>
      <c r="AH91" s="477"/>
      <c r="AI91" s="477"/>
      <c r="AJ91" s="477"/>
      <c r="AK91" s="946"/>
      <c r="AL91" s="379"/>
    </row>
    <row r="92" spans="1:38" ht="20.100000000000001" customHeight="1">
      <c r="A92" s="768"/>
      <c r="B92" s="353" t="s">
        <v>1067</v>
      </c>
      <c r="C92" s="354"/>
      <c r="D92" s="354"/>
      <c r="E92" s="354"/>
      <c r="F92" s="354"/>
      <c r="G92" s="354"/>
      <c r="H92" s="359"/>
      <c r="I92" s="353" t="s">
        <v>1305</v>
      </c>
      <c r="J92" s="359"/>
      <c r="K92" s="353" t="s">
        <v>1306</v>
      </c>
      <c r="L92" s="354"/>
      <c r="M92" s="354"/>
      <c r="N92" s="354"/>
      <c r="O92" s="354"/>
      <c r="P92" s="354"/>
      <c r="Q92" s="354"/>
      <c r="R92" s="354"/>
      <c r="S92" s="354"/>
      <c r="T92" s="354"/>
      <c r="U92" s="354"/>
      <c r="V92" s="354"/>
      <c r="W92" s="354"/>
      <c r="X92" s="354"/>
      <c r="Y92" s="354"/>
      <c r="Z92" s="354"/>
      <c r="AA92" s="354"/>
      <c r="AB92" s="354"/>
      <c r="AC92" s="354"/>
      <c r="AD92" s="354"/>
      <c r="AE92" s="354"/>
      <c r="AF92" s="354"/>
      <c r="AG92" s="1978" t="s">
        <v>1791</v>
      </c>
      <c r="AH92" s="2227"/>
      <c r="AI92" s="2227"/>
      <c r="AJ92" s="2228"/>
      <c r="AK92" s="951"/>
      <c r="AL92" s="379"/>
    </row>
    <row r="93" spans="1:38" ht="20.100000000000001" customHeight="1">
      <c r="A93" s="768"/>
      <c r="B93" s="2060" t="s">
        <v>1307</v>
      </c>
      <c r="C93" s="2061"/>
      <c r="D93" s="2061"/>
      <c r="E93" s="2061"/>
      <c r="F93" s="2061"/>
      <c r="G93" s="2061"/>
      <c r="H93" s="2062"/>
      <c r="I93" s="2133" t="s">
        <v>529</v>
      </c>
      <c r="J93" s="2133"/>
      <c r="K93" s="2527" t="s">
        <v>1279</v>
      </c>
      <c r="L93" s="2524" t="s">
        <v>1308</v>
      </c>
      <c r="M93" s="2525"/>
      <c r="N93" s="2525"/>
      <c r="O93" s="2525"/>
      <c r="P93" s="2526"/>
      <c r="Q93" s="2517"/>
      <c r="R93" s="2518"/>
      <c r="S93" s="2518"/>
      <c r="T93" s="2518"/>
      <c r="U93" s="426" t="s">
        <v>1062</v>
      </c>
      <c r="V93" s="2527" t="s">
        <v>1279</v>
      </c>
      <c r="W93" s="2517" t="s">
        <v>1309</v>
      </c>
      <c r="X93" s="2518"/>
      <c r="Y93" s="2518"/>
      <c r="Z93" s="2518"/>
      <c r="AA93" s="2519"/>
      <c r="AB93" s="2520"/>
      <c r="AC93" s="2520"/>
      <c r="AD93" s="2520"/>
      <c r="AE93" s="2041"/>
      <c r="AF93" s="426" t="s">
        <v>1062</v>
      </c>
      <c r="AG93" s="2496" t="s">
        <v>529</v>
      </c>
      <c r="AH93" s="2497"/>
      <c r="AI93" s="2497"/>
      <c r="AJ93" s="2498"/>
      <c r="AK93" s="952"/>
      <c r="AL93" s="370"/>
    </row>
    <row r="94" spans="1:38" ht="20.100000000000001" customHeight="1">
      <c r="A94" s="768"/>
      <c r="B94" s="2060"/>
      <c r="C94" s="2061"/>
      <c r="D94" s="2061"/>
      <c r="E94" s="2061"/>
      <c r="F94" s="2061"/>
      <c r="G94" s="2061"/>
      <c r="H94" s="2062"/>
      <c r="I94" s="2312"/>
      <c r="J94" s="2312"/>
      <c r="K94" s="2527"/>
      <c r="L94" s="2517"/>
      <c r="M94" s="2518"/>
      <c r="N94" s="2518"/>
      <c r="O94" s="2518"/>
      <c r="P94" s="2519"/>
      <c r="Q94" s="2517"/>
      <c r="R94" s="2518"/>
      <c r="S94" s="2518"/>
      <c r="T94" s="2518"/>
      <c r="U94" s="426" t="s">
        <v>1062</v>
      </c>
      <c r="V94" s="2527"/>
      <c r="W94" s="2517" t="s">
        <v>1309</v>
      </c>
      <c r="X94" s="2518"/>
      <c r="Y94" s="2518"/>
      <c r="Z94" s="2518"/>
      <c r="AA94" s="2519"/>
      <c r="AB94" s="2520"/>
      <c r="AC94" s="2520"/>
      <c r="AD94" s="2520"/>
      <c r="AE94" s="2041"/>
      <c r="AF94" s="426" t="s">
        <v>1062</v>
      </c>
      <c r="AG94" s="2499"/>
      <c r="AH94" s="2500"/>
      <c r="AI94" s="2500"/>
      <c r="AJ94" s="2501"/>
      <c r="AK94" s="952"/>
      <c r="AL94" s="370"/>
    </row>
    <row r="95" spans="1:38" ht="20.100000000000001" customHeight="1">
      <c r="A95" s="768"/>
      <c r="B95" s="511" t="s">
        <v>1310</v>
      </c>
      <c r="C95" s="2076" t="s">
        <v>1311</v>
      </c>
      <c r="D95" s="2076"/>
      <c r="E95" s="2076"/>
      <c r="F95" s="2076"/>
      <c r="G95" s="2076"/>
      <c r="H95" s="2077"/>
      <c r="I95" s="2203" t="s">
        <v>529</v>
      </c>
      <c r="J95" s="2203"/>
      <c r="K95" s="2527" t="s">
        <v>1279</v>
      </c>
      <c r="L95" s="2524" t="s">
        <v>1312</v>
      </c>
      <c r="M95" s="2525"/>
      <c r="N95" s="2525"/>
      <c r="O95" s="2525"/>
      <c r="P95" s="2526"/>
      <c r="Q95" s="2517"/>
      <c r="R95" s="2518"/>
      <c r="S95" s="2518"/>
      <c r="T95" s="2518"/>
      <c r="U95" s="426" t="s">
        <v>1062</v>
      </c>
      <c r="V95" s="2527" t="s">
        <v>1279</v>
      </c>
      <c r="W95" s="2517" t="s">
        <v>1309</v>
      </c>
      <c r="X95" s="2518"/>
      <c r="Y95" s="2518"/>
      <c r="Z95" s="2518"/>
      <c r="AA95" s="2519"/>
      <c r="AB95" s="2520"/>
      <c r="AC95" s="2520"/>
      <c r="AD95" s="2520"/>
      <c r="AE95" s="2041"/>
      <c r="AF95" s="426" t="s">
        <v>1062</v>
      </c>
      <c r="AG95" s="2496" t="s">
        <v>529</v>
      </c>
      <c r="AH95" s="2497"/>
      <c r="AI95" s="2497"/>
      <c r="AJ95" s="2498"/>
      <c r="AK95" s="952"/>
      <c r="AL95" s="370"/>
    </row>
    <row r="96" spans="1:38" ht="20.100000000000001" customHeight="1">
      <c r="A96" s="768"/>
      <c r="B96" s="515"/>
      <c r="C96" s="2079"/>
      <c r="D96" s="2079"/>
      <c r="E96" s="2079"/>
      <c r="F96" s="2079"/>
      <c r="G96" s="2079"/>
      <c r="H96" s="2080"/>
      <c r="I96" s="2325"/>
      <c r="J96" s="2325"/>
      <c r="K96" s="2527"/>
      <c r="L96" s="2524"/>
      <c r="M96" s="2525"/>
      <c r="N96" s="2525"/>
      <c r="O96" s="2525"/>
      <c r="P96" s="2526"/>
      <c r="Q96" s="2517"/>
      <c r="R96" s="2518"/>
      <c r="S96" s="2518"/>
      <c r="T96" s="2518"/>
      <c r="U96" s="426" t="s">
        <v>1062</v>
      </c>
      <c r="V96" s="2527"/>
      <c r="W96" s="2517" t="s">
        <v>1309</v>
      </c>
      <c r="X96" s="2518"/>
      <c r="Y96" s="2518"/>
      <c r="Z96" s="2518"/>
      <c r="AA96" s="2519"/>
      <c r="AB96" s="2520"/>
      <c r="AC96" s="2520"/>
      <c r="AD96" s="2520"/>
      <c r="AE96" s="2041"/>
      <c r="AF96" s="426" t="s">
        <v>1062</v>
      </c>
      <c r="AG96" s="2499"/>
      <c r="AH96" s="2500"/>
      <c r="AI96" s="2500"/>
      <c r="AJ96" s="2501"/>
      <c r="AK96" s="952"/>
      <c r="AL96" s="370"/>
    </row>
    <row r="97" spans="1:38" ht="20.100000000000001" customHeight="1">
      <c r="A97" s="768"/>
      <c r="B97" s="512"/>
      <c r="C97" s="2204" t="s">
        <v>1314</v>
      </c>
      <c r="D97" s="2204"/>
      <c r="E97" s="2204"/>
      <c r="F97" s="2204"/>
      <c r="G97" s="2204"/>
      <c r="H97" s="2018"/>
      <c r="I97" s="2203" t="s">
        <v>529</v>
      </c>
      <c r="J97" s="2203"/>
      <c r="K97" s="2527" t="s">
        <v>1279</v>
      </c>
      <c r="L97" s="2524" t="s">
        <v>1313</v>
      </c>
      <c r="M97" s="2525"/>
      <c r="N97" s="2525"/>
      <c r="O97" s="2525"/>
      <c r="P97" s="2526"/>
      <c r="Q97" s="2517"/>
      <c r="R97" s="2518"/>
      <c r="S97" s="2518"/>
      <c r="T97" s="2518"/>
      <c r="U97" s="426" t="s">
        <v>1062</v>
      </c>
      <c r="V97" s="2527" t="s">
        <v>1279</v>
      </c>
      <c r="W97" s="2517" t="s">
        <v>1309</v>
      </c>
      <c r="X97" s="2518"/>
      <c r="Y97" s="2518"/>
      <c r="Z97" s="2518"/>
      <c r="AA97" s="2519"/>
      <c r="AB97" s="2520"/>
      <c r="AC97" s="2520"/>
      <c r="AD97" s="2520"/>
      <c r="AE97" s="2041"/>
      <c r="AF97" s="426" t="s">
        <v>1062</v>
      </c>
      <c r="AG97" s="2496" t="s">
        <v>529</v>
      </c>
      <c r="AH97" s="2497"/>
      <c r="AI97" s="2497"/>
      <c r="AJ97" s="2498"/>
      <c r="AK97" s="952"/>
      <c r="AL97" s="370"/>
    </row>
    <row r="98" spans="1:38" ht="20.100000000000001" customHeight="1">
      <c r="A98" s="768"/>
      <c r="B98" s="512"/>
      <c r="C98" s="2204"/>
      <c r="D98" s="2204"/>
      <c r="E98" s="2204"/>
      <c r="F98" s="2204"/>
      <c r="G98" s="2204"/>
      <c r="H98" s="2018"/>
      <c r="I98" s="2325"/>
      <c r="J98" s="2325"/>
      <c r="K98" s="2527"/>
      <c r="L98" s="2517"/>
      <c r="M98" s="2518"/>
      <c r="N98" s="2518"/>
      <c r="O98" s="2518"/>
      <c r="P98" s="2519"/>
      <c r="Q98" s="2517"/>
      <c r="R98" s="2518"/>
      <c r="S98" s="2518"/>
      <c r="T98" s="2518"/>
      <c r="U98" s="426" t="s">
        <v>1062</v>
      </c>
      <c r="V98" s="2527"/>
      <c r="W98" s="2517" t="s">
        <v>1309</v>
      </c>
      <c r="X98" s="2518"/>
      <c r="Y98" s="2518"/>
      <c r="Z98" s="2518"/>
      <c r="AA98" s="2519"/>
      <c r="AB98" s="2520"/>
      <c r="AC98" s="2520"/>
      <c r="AD98" s="2520"/>
      <c r="AE98" s="2041"/>
      <c r="AF98" s="426" t="s">
        <v>1062</v>
      </c>
      <c r="AG98" s="2499"/>
      <c r="AH98" s="2500"/>
      <c r="AI98" s="2500"/>
      <c r="AJ98" s="2501"/>
      <c r="AK98" s="952"/>
      <c r="AL98" s="370"/>
    </row>
    <row r="99" spans="1:38" ht="20.100000000000001" customHeight="1">
      <c r="A99" s="768"/>
      <c r="B99" s="511"/>
      <c r="C99" s="2021" t="s">
        <v>1314</v>
      </c>
      <c r="D99" s="2021"/>
      <c r="E99" s="2021"/>
      <c r="F99" s="2021"/>
      <c r="G99" s="2021"/>
      <c r="H99" s="2017"/>
      <c r="I99" s="2203" t="s">
        <v>529</v>
      </c>
      <c r="J99" s="2203"/>
      <c r="K99" s="2527" t="s">
        <v>1279</v>
      </c>
      <c r="L99" s="2517"/>
      <c r="M99" s="2518"/>
      <c r="N99" s="2518"/>
      <c r="O99" s="2518"/>
      <c r="P99" s="2519"/>
      <c r="Q99" s="2517"/>
      <c r="R99" s="2518"/>
      <c r="S99" s="2518"/>
      <c r="T99" s="2518"/>
      <c r="U99" s="426" t="s">
        <v>1062</v>
      </c>
      <c r="V99" s="2527" t="s">
        <v>1279</v>
      </c>
      <c r="W99" s="2517" t="s">
        <v>1309</v>
      </c>
      <c r="X99" s="2518"/>
      <c r="Y99" s="2518"/>
      <c r="Z99" s="2518"/>
      <c r="AA99" s="2519"/>
      <c r="AB99" s="2520"/>
      <c r="AC99" s="2520"/>
      <c r="AD99" s="2520"/>
      <c r="AE99" s="2041"/>
      <c r="AF99" s="426" t="s">
        <v>1062</v>
      </c>
      <c r="AG99" s="2496" t="s">
        <v>529</v>
      </c>
      <c r="AH99" s="2497"/>
      <c r="AI99" s="2497"/>
      <c r="AJ99" s="2498"/>
      <c r="AK99" s="952"/>
      <c r="AL99" s="370"/>
    </row>
    <row r="100" spans="1:38" ht="20.100000000000001" customHeight="1">
      <c r="A100" s="768"/>
      <c r="B100" s="515"/>
      <c r="C100" s="2023"/>
      <c r="D100" s="2023"/>
      <c r="E100" s="2023"/>
      <c r="F100" s="2023"/>
      <c r="G100" s="2023"/>
      <c r="H100" s="2019"/>
      <c r="I100" s="2325"/>
      <c r="J100" s="2325"/>
      <c r="K100" s="2527"/>
      <c r="L100" s="2517"/>
      <c r="M100" s="2518"/>
      <c r="N100" s="2518"/>
      <c r="O100" s="2518"/>
      <c r="P100" s="2519"/>
      <c r="Q100" s="2517"/>
      <c r="R100" s="2518"/>
      <c r="S100" s="2518"/>
      <c r="T100" s="2518"/>
      <c r="U100" s="426" t="s">
        <v>1062</v>
      </c>
      <c r="V100" s="2527"/>
      <c r="W100" s="2517" t="s">
        <v>1309</v>
      </c>
      <c r="X100" s="2518"/>
      <c r="Y100" s="2518"/>
      <c r="Z100" s="2518"/>
      <c r="AA100" s="2519"/>
      <c r="AB100" s="2520"/>
      <c r="AC100" s="2520"/>
      <c r="AD100" s="2520"/>
      <c r="AE100" s="2041"/>
      <c r="AF100" s="426" t="s">
        <v>1062</v>
      </c>
      <c r="AG100" s="2499"/>
      <c r="AH100" s="2500"/>
      <c r="AI100" s="2500"/>
      <c r="AJ100" s="2501"/>
      <c r="AK100" s="952"/>
      <c r="AL100" s="370"/>
    </row>
    <row r="101" spans="1:38" ht="20.100000000000001" customHeight="1">
      <c r="A101" s="768"/>
      <c r="B101" s="512"/>
      <c r="C101" s="2204" t="s">
        <v>1452</v>
      </c>
      <c r="D101" s="2204"/>
      <c r="E101" s="2204"/>
      <c r="F101" s="2204"/>
      <c r="G101" s="2204"/>
      <c r="H101" s="2018"/>
      <c r="I101" s="2203" t="s">
        <v>529</v>
      </c>
      <c r="J101" s="2203"/>
      <c r="K101" s="2527" t="s">
        <v>1279</v>
      </c>
      <c r="L101" s="2517"/>
      <c r="M101" s="2518"/>
      <c r="N101" s="2518"/>
      <c r="O101" s="2518"/>
      <c r="P101" s="2519"/>
      <c r="Q101" s="2517"/>
      <c r="R101" s="2518"/>
      <c r="S101" s="2518"/>
      <c r="T101" s="2518"/>
      <c r="U101" s="426" t="s">
        <v>1062</v>
      </c>
      <c r="V101" s="2527" t="s">
        <v>1279</v>
      </c>
      <c r="W101" s="2517" t="s">
        <v>1309</v>
      </c>
      <c r="X101" s="2518"/>
      <c r="Y101" s="2518"/>
      <c r="Z101" s="2518"/>
      <c r="AA101" s="2519"/>
      <c r="AB101" s="2520"/>
      <c r="AC101" s="2520"/>
      <c r="AD101" s="2520"/>
      <c r="AE101" s="2041"/>
      <c r="AF101" s="426" t="s">
        <v>1062</v>
      </c>
      <c r="AG101" s="2496" t="s">
        <v>529</v>
      </c>
      <c r="AH101" s="2497"/>
      <c r="AI101" s="2497"/>
      <c r="AJ101" s="2498"/>
      <c r="AK101" s="952"/>
      <c r="AL101" s="370"/>
    </row>
    <row r="102" spans="1:38" ht="20.100000000000001" customHeight="1">
      <c r="A102" s="768"/>
      <c r="B102" s="515"/>
      <c r="C102" s="2023"/>
      <c r="D102" s="2023"/>
      <c r="E102" s="2023"/>
      <c r="F102" s="2023"/>
      <c r="G102" s="2023"/>
      <c r="H102" s="2019"/>
      <c r="I102" s="2325"/>
      <c r="J102" s="2325"/>
      <c r="K102" s="2527"/>
      <c r="L102" s="2517"/>
      <c r="M102" s="2518"/>
      <c r="N102" s="2518"/>
      <c r="O102" s="2518"/>
      <c r="P102" s="2519"/>
      <c r="Q102" s="2517"/>
      <c r="R102" s="2518"/>
      <c r="S102" s="2518"/>
      <c r="T102" s="2518"/>
      <c r="U102" s="426" t="s">
        <v>1062</v>
      </c>
      <c r="V102" s="2527"/>
      <c r="W102" s="2517" t="s">
        <v>1309</v>
      </c>
      <c r="X102" s="2518"/>
      <c r="Y102" s="2518"/>
      <c r="Z102" s="2518"/>
      <c r="AA102" s="2519"/>
      <c r="AB102" s="2520"/>
      <c r="AC102" s="2520"/>
      <c r="AD102" s="2520"/>
      <c r="AE102" s="2041"/>
      <c r="AF102" s="426" t="s">
        <v>1062</v>
      </c>
      <c r="AG102" s="2499"/>
      <c r="AH102" s="2500"/>
      <c r="AI102" s="2500"/>
      <c r="AJ102" s="2501"/>
      <c r="AK102" s="952"/>
      <c r="AL102" s="370"/>
    </row>
    <row r="103" spans="1:38" ht="20.100000000000001" customHeight="1">
      <c r="A103" s="768"/>
      <c r="B103" s="2134" t="s">
        <v>1315</v>
      </c>
      <c r="C103" s="2061"/>
      <c r="D103" s="2061"/>
      <c r="E103" s="2061"/>
      <c r="F103" s="2061"/>
      <c r="G103" s="2061"/>
      <c r="H103" s="2062"/>
      <c r="I103" s="2420" t="s">
        <v>529</v>
      </c>
      <c r="J103" s="2420"/>
      <c r="K103" s="2020" t="s">
        <v>1316</v>
      </c>
      <c r="L103" s="2021"/>
      <c r="M103" s="2021"/>
      <c r="N103" s="2021"/>
      <c r="O103" s="2021"/>
      <c r="P103" s="2021"/>
      <c r="Q103" s="2021"/>
      <c r="R103" s="2021"/>
      <c r="S103" s="2021"/>
      <c r="T103" s="2021"/>
      <c r="U103" s="2017" t="s">
        <v>1062</v>
      </c>
      <c r="V103" s="2020"/>
      <c r="W103" s="2021"/>
      <c r="X103" s="2021"/>
      <c r="Y103" s="2021"/>
      <c r="Z103" s="2021"/>
      <c r="AA103" s="2021"/>
      <c r="AB103" s="2021"/>
      <c r="AC103" s="2021"/>
      <c r="AD103" s="2021"/>
      <c r="AE103" s="2021"/>
      <c r="AF103" s="2017"/>
      <c r="AG103" s="2496" t="s">
        <v>529</v>
      </c>
      <c r="AH103" s="2497"/>
      <c r="AI103" s="2497"/>
      <c r="AJ103" s="2498"/>
      <c r="AK103" s="952"/>
      <c r="AL103" s="370"/>
    </row>
    <row r="104" spans="1:38" ht="20.100000000000001" customHeight="1">
      <c r="A104" s="768"/>
      <c r="B104" s="2060"/>
      <c r="C104" s="2061"/>
      <c r="D104" s="2061"/>
      <c r="E104" s="2061"/>
      <c r="F104" s="2061"/>
      <c r="G104" s="2061"/>
      <c r="H104" s="2062"/>
      <c r="I104" s="2423"/>
      <c r="J104" s="2423"/>
      <c r="K104" s="2022"/>
      <c r="L104" s="2023"/>
      <c r="M104" s="2023"/>
      <c r="N104" s="2023"/>
      <c r="O104" s="2023"/>
      <c r="P104" s="2023"/>
      <c r="Q104" s="2023"/>
      <c r="R104" s="2023"/>
      <c r="S104" s="2023"/>
      <c r="T104" s="2023"/>
      <c r="U104" s="2019"/>
      <c r="V104" s="2022"/>
      <c r="W104" s="2023"/>
      <c r="X104" s="2023"/>
      <c r="Y104" s="2023"/>
      <c r="Z104" s="2023"/>
      <c r="AA104" s="2023"/>
      <c r="AB104" s="2023"/>
      <c r="AC104" s="2023"/>
      <c r="AD104" s="2023"/>
      <c r="AE104" s="2023"/>
      <c r="AF104" s="2019"/>
      <c r="AG104" s="2499"/>
      <c r="AH104" s="2500"/>
      <c r="AI104" s="2500"/>
      <c r="AJ104" s="2501"/>
      <c r="AK104" s="952"/>
      <c r="AL104" s="370"/>
    </row>
    <row r="105" spans="1:38" ht="20.100000000000001" customHeight="1">
      <c r="A105" s="768"/>
      <c r="B105" s="2060" t="s">
        <v>1317</v>
      </c>
      <c r="C105" s="2061"/>
      <c r="D105" s="2061"/>
      <c r="E105" s="2061"/>
      <c r="F105" s="2061"/>
      <c r="G105" s="2061"/>
      <c r="H105" s="2062"/>
      <c r="I105" s="2203" t="s">
        <v>529</v>
      </c>
      <c r="J105" s="2203"/>
      <c r="K105" s="2020" t="s">
        <v>1316</v>
      </c>
      <c r="L105" s="2021"/>
      <c r="M105" s="2021"/>
      <c r="N105" s="2021"/>
      <c r="O105" s="2021"/>
      <c r="P105" s="2021"/>
      <c r="Q105" s="2021"/>
      <c r="R105" s="2021"/>
      <c r="S105" s="2021"/>
      <c r="T105" s="2021"/>
      <c r="U105" s="2017" t="s">
        <v>1062</v>
      </c>
      <c r="V105" s="2302" t="s">
        <v>1792</v>
      </c>
      <c r="W105" s="2303"/>
      <c r="X105" s="2303"/>
      <c r="Y105" s="2303"/>
      <c r="Z105" s="2303"/>
      <c r="AA105" s="2303"/>
      <c r="AB105" s="2303"/>
      <c r="AC105" s="2303"/>
      <c r="AD105" s="2303"/>
      <c r="AE105" s="2303"/>
      <c r="AF105" s="2304"/>
      <c r="AG105" s="2496" t="s">
        <v>529</v>
      </c>
      <c r="AH105" s="2497"/>
      <c r="AI105" s="2497"/>
      <c r="AJ105" s="2498"/>
      <c r="AK105" s="952"/>
      <c r="AL105" s="370"/>
    </row>
    <row r="106" spans="1:38" ht="20.100000000000001" customHeight="1">
      <c r="A106" s="768"/>
      <c r="B106" s="2060"/>
      <c r="C106" s="2061"/>
      <c r="D106" s="2061"/>
      <c r="E106" s="2061"/>
      <c r="F106" s="2061"/>
      <c r="G106" s="2061"/>
      <c r="H106" s="2062"/>
      <c r="I106" s="2325"/>
      <c r="J106" s="2325"/>
      <c r="K106" s="2022"/>
      <c r="L106" s="2023"/>
      <c r="M106" s="2023"/>
      <c r="N106" s="2023"/>
      <c r="O106" s="2023"/>
      <c r="P106" s="2023"/>
      <c r="Q106" s="2023"/>
      <c r="R106" s="2023"/>
      <c r="S106" s="2023"/>
      <c r="T106" s="2023"/>
      <c r="U106" s="2019"/>
      <c r="V106" s="2293"/>
      <c r="W106" s="2294"/>
      <c r="X106" s="2294"/>
      <c r="Y106" s="2294"/>
      <c r="Z106" s="2294"/>
      <c r="AA106" s="2294"/>
      <c r="AB106" s="2294"/>
      <c r="AC106" s="2294"/>
      <c r="AD106" s="2294"/>
      <c r="AE106" s="2294"/>
      <c r="AF106" s="2295"/>
      <c r="AG106" s="2499"/>
      <c r="AH106" s="2500"/>
      <c r="AI106" s="2500"/>
      <c r="AJ106" s="2501"/>
      <c r="AK106" s="952"/>
      <c r="AL106" s="370"/>
    </row>
    <row r="107" spans="1:38" ht="20.100000000000001" customHeight="1">
      <c r="A107" s="768"/>
      <c r="B107" s="2060" t="s">
        <v>1318</v>
      </c>
      <c r="C107" s="2061"/>
      <c r="D107" s="2061"/>
      <c r="E107" s="2061"/>
      <c r="F107" s="2061"/>
      <c r="G107" s="2061"/>
      <c r="H107" s="2062"/>
      <c r="I107" s="2203" t="s">
        <v>529</v>
      </c>
      <c r="J107" s="2203"/>
      <c r="K107" s="2044" t="s">
        <v>1319</v>
      </c>
      <c r="L107" s="2045"/>
      <c r="M107" s="2045"/>
      <c r="N107" s="2503"/>
      <c r="O107" s="2503"/>
      <c r="P107" s="2503"/>
      <c r="Q107" s="2503"/>
      <c r="R107" s="2503"/>
      <c r="S107" s="2503"/>
      <c r="T107" s="2503"/>
      <c r="U107" s="2062" t="s">
        <v>1062</v>
      </c>
      <c r="V107" s="2302" t="s">
        <v>1320</v>
      </c>
      <c r="W107" s="2303"/>
      <c r="X107" s="2303"/>
      <c r="Y107" s="2303"/>
      <c r="Z107" s="2303"/>
      <c r="AA107" s="2303"/>
      <c r="AB107" s="2303"/>
      <c r="AC107" s="2303"/>
      <c r="AD107" s="2303"/>
      <c r="AE107" s="2303"/>
      <c r="AF107" s="2304"/>
      <c r="AG107" s="2496" t="s">
        <v>529</v>
      </c>
      <c r="AH107" s="2497"/>
      <c r="AI107" s="2497"/>
      <c r="AJ107" s="2498"/>
      <c r="AK107" s="952"/>
      <c r="AL107" s="370"/>
    </row>
    <row r="108" spans="1:38" ht="20.100000000000001" customHeight="1">
      <c r="A108" s="768"/>
      <c r="B108" s="2060"/>
      <c r="C108" s="2061"/>
      <c r="D108" s="2061"/>
      <c r="E108" s="2061"/>
      <c r="F108" s="2061"/>
      <c r="G108" s="2061"/>
      <c r="H108" s="2062"/>
      <c r="I108" s="2325"/>
      <c r="J108" s="2325"/>
      <c r="K108" s="2044"/>
      <c r="L108" s="2045"/>
      <c r="M108" s="2045"/>
      <c r="N108" s="2505"/>
      <c r="O108" s="2505"/>
      <c r="P108" s="2505"/>
      <c r="Q108" s="2505"/>
      <c r="R108" s="2505"/>
      <c r="S108" s="2505"/>
      <c r="T108" s="2505"/>
      <c r="U108" s="2062"/>
      <c r="V108" s="2293"/>
      <c r="W108" s="2294"/>
      <c r="X108" s="2294"/>
      <c r="Y108" s="2294"/>
      <c r="Z108" s="2294"/>
      <c r="AA108" s="2294"/>
      <c r="AB108" s="2294"/>
      <c r="AC108" s="2294"/>
      <c r="AD108" s="2294"/>
      <c r="AE108" s="2294"/>
      <c r="AF108" s="2295"/>
      <c r="AG108" s="2499"/>
      <c r="AH108" s="2500"/>
      <c r="AI108" s="2500"/>
      <c r="AJ108" s="2501"/>
      <c r="AK108" s="952"/>
      <c r="AL108" s="370"/>
    </row>
    <row r="109" spans="1:38" ht="20.100000000000001" customHeight="1">
      <c r="A109" s="768"/>
      <c r="B109" s="2164" t="s">
        <v>2301</v>
      </c>
      <c r="C109" s="2165"/>
      <c r="D109" s="2165"/>
      <c r="E109" s="2165"/>
      <c r="F109" s="2165"/>
      <c r="G109" s="2165"/>
      <c r="H109" s="2166"/>
      <c r="I109" s="2203" t="s">
        <v>529</v>
      </c>
      <c r="J109" s="2203"/>
      <c r="K109" s="2044" t="s">
        <v>1319</v>
      </c>
      <c r="L109" s="2045"/>
      <c r="M109" s="2045"/>
      <c r="N109" s="2503"/>
      <c r="O109" s="2503"/>
      <c r="P109" s="2503"/>
      <c r="Q109" s="2503"/>
      <c r="R109" s="2503"/>
      <c r="S109" s="2503"/>
      <c r="T109" s="2503"/>
      <c r="U109" s="2062" t="s">
        <v>1062</v>
      </c>
      <c r="V109" s="2302" t="s">
        <v>1320</v>
      </c>
      <c r="W109" s="2303"/>
      <c r="X109" s="2303"/>
      <c r="Y109" s="2303"/>
      <c r="Z109" s="2303"/>
      <c r="AA109" s="2303"/>
      <c r="AB109" s="2303"/>
      <c r="AC109" s="2303"/>
      <c r="AD109" s="2303"/>
      <c r="AE109" s="2303"/>
      <c r="AF109" s="2304"/>
      <c r="AG109" s="2496" t="s">
        <v>529</v>
      </c>
      <c r="AH109" s="2497"/>
      <c r="AI109" s="2497"/>
      <c r="AJ109" s="2498"/>
      <c r="AK109" s="1078"/>
      <c r="AL109" s="370"/>
    </row>
    <row r="110" spans="1:38" ht="20.100000000000001" customHeight="1">
      <c r="A110" s="768"/>
      <c r="B110" s="2164"/>
      <c r="C110" s="2165"/>
      <c r="D110" s="2165"/>
      <c r="E110" s="2165"/>
      <c r="F110" s="2165"/>
      <c r="G110" s="2165"/>
      <c r="H110" s="2166"/>
      <c r="I110" s="2325"/>
      <c r="J110" s="2325"/>
      <c r="K110" s="2044"/>
      <c r="L110" s="2045"/>
      <c r="M110" s="2045"/>
      <c r="N110" s="2505"/>
      <c r="O110" s="2505"/>
      <c r="P110" s="2505"/>
      <c r="Q110" s="2505"/>
      <c r="R110" s="2505"/>
      <c r="S110" s="2505"/>
      <c r="T110" s="2505"/>
      <c r="U110" s="2062"/>
      <c r="V110" s="2293"/>
      <c r="W110" s="2294"/>
      <c r="X110" s="2294"/>
      <c r="Y110" s="2294"/>
      <c r="Z110" s="2294"/>
      <c r="AA110" s="2294"/>
      <c r="AB110" s="2294"/>
      <c r="AC110" s="2294"/>
      <c r="AD110" s="2294"/>
      <c r="AE110" s="2294"/>
      <c r="AF110" s="2295"/>
      <c r="AG110" s="2499"/>
      <c r="AH110" s="2500"/>
      <c r="AI110" s="2500"/>
      <c r="AJ110" s="2501"/>
      <c r="AK110" s="1078"/>
      <c r="AL110" s="370"/>
    </row>
    <row r="111" spans="1:38" ht="20.100000000000001" customHeight="1">
      <c r="A111" s="768"/>
      <c r="B111" s="2060" t="s">
        <v>1321</v>
      </c>
      <c r="C111" s="2061"/>
      <c r="D111" s="2061"/>
      <c r="E111" s="2061"/>
      <c r="F111" s="2061"/>
      <c r="G111" s="2061"/>
      <c r="H111" s="2062"/>
      <c r="I111" s="2203" t="s">
        <v>529</v>
      </c>
      <c r="J111" s="2203"/>
      <c r="K111" s="2044" t="s">
        <v>1319</v>
      </c>
      <c r="L111" s="2045"/>
      <c r="M111" s="2045"/>
      <c r="N111" s="2503"/>
      <c r="O111" s="2503"/>
      <c r="P111" s="2503"/>
      <c r="Q111" s="2503"/>
      <c r="R111" s="2503"/>
      <c r="S111" s="2503"/>
      <c r="T111" s="2503"/>
      <c r="U111" s="2062" t="s">
        <v>1062</v>
      </c>
      <c r="V111" s="2302" t="s">
        <v>1320</v>
      </c>
      <c r="W111" s="2303"/>
      <c r="X111" s="2303"/>
      <c r="Y111" s="2303"/>
      <c r="Z111" s="2303"/>
      <c r="AA111" s="2303"/>
      <c r="AB111" s="2303"/>
      <c r="AC111" s="2303"/>
      <c r="AD111" s="2303"/>
      <c r="AE111" s="2303"/>
      <c r="AF111" s="2304"/>
      <c r="AG111" s="2496" t="s">
        <v>529</v>
      </c>
      <c r="AH111" s="2497"/>
      <c r="AI111" s="2497"/>
      <c r="AJ111" s="2498"/>
      <c r="AK111" s="952"/>
      <c r="AL111" s="370"/>
    </row>
    <row r="112" spans="1:38" ht="20.100000000000001" customHeight="1">
      <c r="A112" s="768"/>
      <c r="B112" s="2060"/>
      <c r="C112" s="2061"/>
      <c r="D112" s="2061"/>
      <c r="E112" s="2061"/>
      <c r="F112" s="2061"/>
      <c r="G112" s="2061"/>
      <c r="H112" s="2062"/>
      <c r="I112" s="2325"/>
      <c r="J112" s="2325"/>
      <c r="K112" s="2044"/>
      <c r="L112" s="2045"/>
      <c r="M112" s="2045"/>
      <c r="N112" s="2505"/>
      <c r="O112" s="2505"/>
      <c r="P112" s="2505"/>
      <c r="Q112" s="2505"/>
      <c r="R112" s="2505"/>
      <c r="S112" s="2505"/>
      <c r="T112" s="2505"/>
      <c r="U112" s="2062"/>
      <c r="V112" s="2293"/>
      <c r="W112" s="2294"/>
      <c r="X112" s="2294"/>
      <c r="Y112" s="2294"/>
      <c r="Z112" s="2294"/>
      <c r="AA112" s="2294"/>
      <c r="AB112" s="2294"/>
      <c r="AC112" s="2294"/>
      <c r="AD112" s="2294"/>
      <c r="AE112" s="2294"/>
      <c r="AF112" s="2295"/>
      <c r="AG112" s="2499"/>
      <c r="AH112" s="2500"/>
      <c r="AI112" s="2500"/>
      <c r="AJ112" s="2501"/>
      <c r="AK112" s="952"/>
      <c r="AL112" s="370"/>
    </row>
    <row r="113" spans="1:38" ht="18" customHeight="1">
      <c r="A113" s="768"/>
      <c r="B113" s="2060" t="s">
        <v>1322</v>
      </c>
      <c r="C113" s="2061"/>
      <c r="D113" s="2061"/>
      <c r="E113" s="2061"/>
      <c r="F113" s="2061"/>
      <c r="G113" s="2061"/>
      <c r="H113" s="2062"/>
      <c r="I113" s="2203" t="s">
        <v>529</v>
      </c>
      <c r="J113" s="2203"/>
      <c r="K113" s="2502"/>
      <c r="L113" s="2503"/>
      <c r="M113" s="2503"/>
      <c r="N113" s="2503"/>
      <c r="O113" s="2503" t="s">
        <v>1323</v>
      </c>
      <c r="P113" s="2521"/>
      <c r="Q113" s="2502"/>
      <c r="R113" s="2503"/>
      <c r="S113" s="2503"/>
      <c r="T113" s="2503"/>
      <c r="U113" s="2017" t="s">
        <v>1062</v>
      </c>
      <c r="V113" s="2302" t="s">
        <v>1324</v>
      </c>
      <c r="W113" s="2303"/>
      <c r="X113" s="2303"/>
      <c r="Y113" s="2303"/>
      <c r="Z113" s="2303"/>
      <c r="AA113" s="2303"/>
      <c r="AB113" s="2303"/>
      <c r="AC113" s="2303"/>
      <c r="AD113" s="2303"/>
      <c r="AE113" s="2303"/>
      <c r="AF113" s="2304"/>
      <c r="AG113" s="2496" t="s">
        <v>529</v>
      </c>
      <c r="AH113" s="2497"/>
      <c r="AI113" s="2497"/>
      <c r="AJ113" s="2498"/>
      <c r="AK113" s="952"/>
      <c r="AL113" s="370"/>
    </row>
    <row r="114" spans="1:38" ht="18" customHeight="1">
      <c r="A114" s="768"/>
      <c r="B114" s="2060"/>
      <c r="C114" s="2061"/>
      <c r="D114" s="2061"/>
      <c r="E114" s="2061"/>
      <c r="F114" s="2061"/>
      <c r="G114" s="2061"/>
      <c r="H114" s="2062"/>
      <c r="I114" s="2312"/>
      <c r="J114" s="2312"/>
      <c r="K114" s="2504"/>
      <c r="L114" s="2505"/>
      <c r="M114" s="2505"/>
      <c r="N114" s="2505"/>
      <c r="O114" s="2522"/>
      <c r="P114" s="2523"/>
      <c r="Q114" s="2504"/>
      <c r="R114" s="2505"/>
      <c r="S114" s="2505"/>
      <c r="T114" s="2505"/>
      <c r="U114" s="2018"/>
      <c r="V114" s="2293"/>
      <c r="W114" s="2294"/>
      <c r="X114" s="2294"/>
      <c r="Y114" s="2294"/>
      <c r="Z114" s="2294"/>
      <c r="AA114" s="2294"/>
      <c r="AB114" s="2294"/>
      <c r="AC114" s="2294"/>
      <c r="AD114" s="2294"/>
      <c r="AE114" s="2294"/>
      <c r="AF114" s="2295"/>
      <c r="AG114" s="2499"/>
      <c r="AH114" s="2500"/>
      <c r="AI114" s="2500"/>
      <c r="AJ114" s="2501"/>
      <c r="AK114" s="952"/>
      <c r="AL114" s="370"/>
    </row>
    <row r="115" spans="1:38" ht="18" customHeight="1">
      <c r="A115" s="768"/>
      <c r="B115" s="2060"/>
      <c r="C115" s="2061"/>
      <c r="D115" s="2061"/>
      <c r="E115" s="2061"/>
      <c r="F115" s="2061"/>
      <c r="G115" s="2061"/>
      <c r="H115" s="2062"/>
      <c r="I115" s="2312"/>
      <c r="J115" s="2312"/>
      <c r="K115" s="2502"/>
      <c r="L115" s="2503"/>
      <c r="M115" s="2503"/>
      <c r="N115" s="2503"/>
      <c r="O115" s="2506" t="s">
        <v>1323</v>
      </c>
      <c r="P115" s="2507"/>
      <c r="Q115" s="2502"/>
      <c r="R115" s="2503"/>
      <c r="S115" s="2503"/>
      <c r="T115" s="2503"/>
      <c r="U115" s="2056" t="s">
        <v>1062</v>
      </c>
      <c r="V115" s="2068"/>
      <c r="W115" s="2069"/>
      <c r="X115" s="2069"/>
      <c r="Y115" s="2069"/>
      <c r="Z115" s="2069"/>
      <c r="AA115" s="2069"/>
      <c r="AB115" s="2069"/>
      <c r="AC115" s="2069"/>
      <c r="AD115" s="2069"/>
      <c r="AE115" s="2069"/>
      <c r="AF115" s="2070"/>
      <c r="AG115" s="2496" t="s">
        <v>529</v>
      </c>
      <c r="AH115" s="2497"/>
      <c r="AI115" s="2497"/>
      <c r="AJ115" s="2498"/>
      <c r="AK115" s="1078"/>
      <c r="AL115" s="370"/>
    </row>
    <row r="116" spans="1:38" ht="18" customHeight="1">
      <c r="A116" s="768"/>
      <c r="B116" s="2060"/>
      <c r="C116" s="2061"/>
      <c r="D116" s="2061"/>
      <c r="E116" s="2061"/>
      <c r="F116" s="2061"/>
      <c r="G116" s="2061"/>
      <c r="H116" s="2062"/>
      <c r="I116" s="2312"/>
      <c r="J116" s="2312"/>
      <c r="K116" s="2504"/>
      <c r="L116" s="2505"/>
      <c r="M116" s="2505"/>
      <c r="N116" s="2505"/>
      <c r="O116" s="2508"/>
      <c r="P116" s="2509"/>
      <c r="Q116" s="2504"/>
      <c r="R116" s="2505"/>
      <c r="S116" s="2505"/>
      <c r="T116" s="2505"/>
      <c r="U116" s="2510"/>
      <c r="V116" s="2071"/>
      <c r="W116" s="2072"/>
      <c r="X116" s="2072"/>
      <c r="Y116" s="2072"/>
      <c r="Z116" s="2072"/>
      <c r="AA116" s="2072"/>
      <c r="AB116" s="2072"/>
      <c r="AC116" s="2072"/>
      <c r="AD116" s="2072"/>
      <c r="AE116" s="2072"/>
      <c r="AF116" s="2073"/>
      <c r="AG116" s="2499"/>
      <c r="AH116" s="2500"/>
      <c r="AI116" s="2500"/>
      <c r="AJ116" s="2501"/>
      <c r="AK116" s="1078"/>
      <c r="AL116" s="370"/>
    </row>
    <row r="117" spans="1:38" ht="18" customHeight="1">
      <c r="A117" s="768"/>
      <c r="B117" s="2060"/>
      <c r="C117" s="2061"/>
      <c r="D117" s="2061"/>
      <c r="E117" s="2061"/>
      <c r="F117" s="2061"/>
      <c r="G117" s="2061"/>
      <c r="H117" s="2062"/>
      <c r="I117" s="2312"/>
      <c r="J117" s="2312"/>
      <c r="K117" s="2502"/>
      <c r="L117" s="2503"/>
      <c r="M117" s="2503"/>
      <c r="N117" s="2503"/>
      <c r="O117" s="2511" t="s">
        <v>1323</v>
      </c>
      <c r="P117" s="2512"/>
      <c r="Q117" s="2502"/>
      <c r="R117" s="2503"/>
      <c r="S117" s="2503"/>
      <c r="T117" s="2503"/>
      <c r="U117" s="2513" t="s">
        <v>1062</v>
      </c>
      <c r="V117" s="2068"/>
      <c r="W117" s="2069"/>
      <c r="X117" s="2069"/>
      <c r="Y117" s="2069"/>
      <c r="Z117" s="2069"/>
      <c r="AA117" s="2069"/>
      <c r="AB117" s="2069"/>
      <c r="AC117" s="2069"/>
      <c r="AD117" s="2069"/>
      <c r="AE117" s="2069"/>
      <c r="AF117" s="2070"/>
      <c r="AG117" s="2496" t="s">
        <v>529</v>
      </c>
      <c r="AH117" s="2497"/>
      <c r="AI117" s="2497"/>
      <c r="AJ117" s="2498"/>
      <c r="AK117" s="1078"/>
      <c r="AL117" s="370"/>
    </row>
    <row r="118" spans="1:38" ht="18" customHeight="1">
      <c r="A118" s="768"/>
      <c r="B118" s="2060"/>
      <c r="C118" s="2061"/>
      <c r="D118" s="2061"/>
      <c r="E118" s="2061"/>
      <c r="F118" s="2061"/>
      <c r="G118" s="2061"/>
      <c r="H118" s="2062"/>
      <c r="I118" s="2312"/>
      <c r="J118" s="2312"/>
      <c r="K118" s="2504"/>
      <c r="L118" s="2505"/>
      <c r="M118" s="2505"/>
      <c r="N118" s="2505"/>
      <c r="O118" s="2508"/>
      <c r="P118" s="2509"/>
      <c r="Q118" s="2504"/>
      <c r="R118" s="2505"/>
      <c r="S118" s="2505"/>
      <c r="T118" s="2505"/>
      <c r="U118" s="2510"/>
      <c r="V118" s="2071"/>
      <c r="W118" s="2072"/>
      <c r="X118" s="2072"/>
      <c r="Y118" s="2072"/>
      <c r="Z118" s="2072"/>
      <c r="AA118" s="2072"/>
      <c r="AB118" s="2072"/>
      <c r="AC118" s="2072"/>
      <c r="AD118" s="2072"/>
      <c r="AE118" s="2072"/>
      <c r="AF118" s="2073"/>
      <c r="AG118" s="2514"/>
      <c r="AH118" s="2515"/>
      <c r="AI118" s="2515"/>
      <c r="AJ118" s="2516"/>
      <c r="AK118" s="1078"/>
      <c r="AL118" s="370"/>
    </row>
    <row r="119" spans="1:38" ht="18" customHeight="1">
      <c r="A119" s="768"/>
      <c r="B119" s="2060"/>
      <c r="C119" s="2061"/>
      <c r="D119" s="2061"/>
      <c r="E119" s="2061"/>
      <c r="F119" s="2061"/>
      <c r="G119" s="2061"/>
      <c r="H119" s="2062"/>
      <c r="I119" s="2312"/>
      <c r="J119" s="2312"/>
      <c r="K119" s="2502"/>
      <c r="L119" s="2503"/>
      <c r="M119" s="2503"/>
      <c r="N119" s="2503"/>
      <c r="O119" s="2506" t="s">
        <v>1323</v>
      </c>
      <c r="P119" s="2507"/>
      <c r="Q119" s="2502"/>
      <c r="R119" s="2503"/>
      <c r="S119" s="2503"/>
      <c r="T119" s="2503"/>
      <c r="U119" s="2056" t="s">
        <v>1062</v>
      </c>
      <c r="V119" s="2068"/>
      <c r="W119" s="2069"/>
      <c r="X119" s="2069"/>
      <c r="Y119" s="2069"/>
      <c r="Z119" s="2069"/>
      <c r="AA119" s="2069"/>
      <c r="AB119" s="2069"/>
      <c r="AC119" s="2069"/>
      <c r="AD119" s="2069"/>
      <c r="AE119" s="2069"/>
      <c r="AF119" s="2070"/>
      <c r="AG119" s="2496" t="s">
        <v>529</v>
      </c>
      <c r="AH119" s="2497"/>
      <c r="AI119" s="2497"/>
      <c r="AJ119" s="2498"/>
      <c r="AK119" s="952"/>
      <c r="AL119" s="370"/>
    </row>
    <row r="120" spans="1:38" ht="18" customHeight="1">
      <c r="A120" s="768"/>
      <c r="B120" s="2060"/>
      <c r="C120" s="2061"/>
      <c r="D120" s="2061"/>
      <c r="E120" s="2061"/>
      <c r="F120" s="2061"/>
      <c r="G120" s="2061"/>
      <c r="H120" s="2062"/>
      <c r="I120" s="2312"/>
      <c r="J120" s="2312"/>
      <c r="K120" s="2504"/>
      <c r="L120" s="2505"/>
      <c r="M120" s="2505"/>
      <c r="N120" s="2505"/>
      <c r="O120" s="2508"/>
      <c r="P120" s="2509"/>
      <c r="Q120" s="2504"/>
      <c r="R120" s="2505"/>
      <c r="S120" s="2505"/>
      <c r="T120" s="2505"/>
      <c r="U120" s="2510"/>
      <c r="V120" s="2071"/>
      <c r="W120" s="2072"/>
      <c r="X120" s="2072"/>
      <c r="Y120" s="2072"/>
      <c r="Z120" s="2072"/>
      <c r="AA120" s="2072"/>
      <c r="AB120" s="2072"/>
      <c r="AC120" s="2072"/>
      <c r="AD120" s="2072"/>
      <c r="AE120" s="2072"/>
      <c r="AF120" s="2073"/>
      <c r="AG120" s="2499"/>
      <c r="AH120" s="2500"/>
      <c r="AI120" s="2500"/>
      <c r="AJ120" s="2501"/>
      <c r="AK120" s="952"/>
      <c r="AL120" s="370"/>
    </row>
    <row r="121" spans="1:38" ht="18" customHeight="1">
      <c r="A121" s="768"/>
      <c r="B121" s="2060"/>
      <c r="C121" s="2061"/>
      <c r="D121" s="2061"/>
      <c r="E121" s="2061"/>
      <c r="F121" s="2061"/>
      <c r="G121" s="2061"/>
      <c r="H121" s="2062"/>
      <c r="I121" s="2312"/>
      <c r="J121" s="2312"/>
      <c r="K121" s="2502"/>
      <c r="L121" s="2503"/>
      <c r="M121" s="2503"/>
      <c r="N121" s="2503"/>
      <c r="O121" s="2511" t="s">
        <v>1323</v>
      </c>
      <c r="P121" s="2512"/>
      <c r="Q121" s="2502"/>
      <c r="R121" s="2503"/>
      <c r="S121" s="2503"/>
      <c r="T121" s="2503"/>
      <c r="U121" s="2513" t="s">
        <v>1062</v>
      </c>
      <c r="V121" s="2068"/>
      <c r="W121" s="2069"/>
      <c r="X121" s="2069"/>
      <c r="Y121" s="2069"/>
      <c r="Z121" s="2069"/>
      <c r="AA121" s="2069"/>
      <c r="AB121" s="2069"/>
      <c r="AC121" s="2069"/>
      <c r="AD121" s="2069"/>
      <c r="AE121" s="2069"/>
      <c r="AF121" s="2070"/>
      <c r="AG121" s="2496" t="s">
        <v>529</v>
      </c>
      <c r="AH121" s="2497"/>
      <c r="AI121" s="2497"/>
      <c r="AJ121" s="2498"/>
      <c r="AK121" s="952"/>
      <c r="AL121" s="370"/>
    </row>
    <row r="122" spans="1:38" ht="18" customHeight="1">
      <c r="A122" s="768"/>
      <c r="B122" s="2060"/>
      <c r="C122" s="2061"/>
      <c r="D122" s="2061"/>
      <c r="E122" s="2061"/>
      <c r="F122" s="2061"/>
      <c r="G122" s="2061"/>
      <c r="H122" s="2062"/>
      <c r="I122" s="2325"/>
      <c r="J122" s="2325"/>
      <c r="K122" s="2504"/>
      <c r="L122" s="2505"/>
      <c r="M122" s="2505"/>
      <c r="N122" s="2505"/>
      <c r="O122" s="2508"/>
      <c r="P122" s="2509"/>
      <c r="Q122" s="2504"/>
      <c r="R122" s="2505"/>
      <c r="S122" s="2505"/>
      <c r="T122" s="2505"/>
      <c r="U122" s="2510"/>
      <c r="V122" s="2071"/>
      <c r="W122" s="2072"/>
      <c r="X122" s="2072"/>
      <c r="Y122" s="2072"/>
      <c r="Z122" s="2072"/>
      <c r="AA122" s="2072"/>
      <c r="AB122" s="2072"/>
      <c r="AC122" s="2072"/>
      <c r="AD122" s="2072"/>
      <c r="AE122" s="2072"/>
      <c r="AF122" s="2073"/>
      <c r="AG122" s="2514"/>
      <c r="AH122" s="2515"/>
      <c r="AI122" s="2515"/>
      <c r="AJ122" s="2516"/>
      <c r="AK122" s="952"/>
      <c r="AL122" s="370"/>
    </row>
    <row r="123" spans="1:38" ht="12.75" customHeight="1">
      <c r="A123" s="2091" t="s">
        <v>1599</v>
      </c>
      <c r="B123" s="2091"/>
      <c r="C123" s="590">
        <v>1</v>
      </c>
      <c r="D123" s="474" t="s">
        <v>1597</v>
      </c>
      <c r="E123" s="474"/>
      <c r="F123" s="474"/>
      <c r="G123" s="454"/>
      <c r="H123" s="454"/>
      <c r="I123" s="416"/>
      <c r="J123" s="416"/>
      <c r="K123" s="416"/>
      <c r="L123" s="416"/>
      <c r="M123" s="416"/>
      <c r="N123" s="416"/>
      <c r="O123" s="416"/>
      <c r="P123" s="416"/>
      <c r="Q123" s="416"/>
      <c r="R123" s="416"/>
      <c r="S123" s="455"/>
      <c r="T123" s="455"/>
      <c r="U123" s="455"/>
      <c r="V123" s="416"/>
      <c r="W123" s="416"/>
      <c r="X123" s="416"/>
      <c r="Y123" s="416"/>
      <c r="Z123" s="416"/>
      <c r="AA123" s="455"/>
      <c r="AB123" s="455"/>
      <c r="AC123" s="455"/>
      <c r="AD123" s="416"/>
      <c r="AE123" s="416"/>
      <c r="AF123" s="416"/>
      <c r="AG123" s="416"/>
      <c r="AH123" s="416"/>
      <c r="AI123" s="416"/>
      <c r="AJ123" s="416"/>
      <c r="AK123" s="416"/>
      <c r="AL123" s="379"/>
    </row>
    <row r="124" spans="1:38" ht="12" customHeight="1">
      <c r="A124" s="771"/>
      <c r="B124" s="390"/>
      <c r="C124" s="589">
        <v>2</v>
      </c>
      <c r="D124" s="2718" t="s">
        <v>1598</v>
      </c>
      <c r="E124" s="2718"/>
      <c r="F124" s="2718"/>
      <c r="G124" s="2718"/>
      <c r="H124" s="2718"/>
      <c r="I124" s="2718"/>
      <c r="J124" s="2718"/>
      <c r="K124" s="2718"/>
      <c r="L124" s="2718"/>
      <c r="M124" s="2718"/>
      <c r="N124" s="2718"/>
      <c r="O124" s="2718"/>
      <c r="P124" s="2718"/>
      <c r="Q124" s="2718"/>
      <c r="R124" s="2718"/>
      <c r="S124" s="2718"/>
      <c r="T124" s="2718"/>
      <c r="U124" s="2718"/>
      <c r="V124" s="2718"/>
      <c r="W124" s="2718"/>
      <c r="X124" s="2718"/>
      <c r="Y124" s="2718"/>
      <c r="Z124" s="2718"/>
      <c r="AA124" s="2718"/>
      <c r="AB124" s="2718"/>
      <c r="AC124" s="2718"/>
      <c r="AD124" s="2718"/>
      <c r="AE124" s="2718"/>
      <c r="AF124" s="2718"/>
      <c r="AG124" s="2718"/>
      <c r="AH124" s="2718"/>
      <c r="AI124" s="2718"/>
      <c r="AJ124" s="416"/>
      <c r="AK124" s="416"/>
      <c r="AL124" s="379"/>
    </row>
    <row r="125" spans="1:38" ht="12" customHeight="1">
      <c r="A125" s="768"/>
      <c r="B125" s="352"/>
      <c r="C125" s="405"/>
      <c r="D125" s="2718"/>
      <c r="E125" s="2718"/>
      <c r="F125" s="2718"/>
      <c r="G125" s="2718"/>
      <c r="H125" s="2718"/>
      <c r="I125" s="2718"/>
      <c r="J125" s="2718"/>
      <c r="K125" s="2718"/>
      <c r="L125" s="2718"/>
      <c r="M125" s="2718"/>
      <c r="N125" s="2718"/>
      <c r="O125" s="2718"/>
      <c r="P125" s="2718"/>
      <c r="Q125" s="2718"/>
      <c r="R125" s="2718"/>
      <c r="S125" s="2718"/>
      <c r="T125" s="2718"/>
      <c r="U125" s="2718"/>
      <c r="V125" s="2718"/>
      <c r="W125" s="2718"/>
      <c r="X125" s="2718"/>
      <c r="Y125" s="2718"/>
      <c r="Z125" s="2718"/>
      <c r="AA125" s="2718"/>
      <c r="AB125" s="2718"/>
      <c r="AC125" s="2718"/>
      <c r="AD125" s="2718"/>
      <c r="AE125" s="2718"/>
      <c r="AF125" s="2718"/>
      <c r="AG125" s="2718"/>
      <c r="AH125" s="2718"/>
      <c r="AI125" s="2718"/>
      <c r="AJ125" s="392"/>
      <c r="AK125" s="945"/>
      <c r="AL125" s="379"/>
    </row>
    <row r="126" spans="1:38" ht="18" customHeight="1">
      <c r="A126" s="768"/>
      <c r="B126" s="352"/>
      <c r="C126" s="702"/>
      <c r="D126" s="747"/>
      <c r="E126" s="747"/>
      <c r="F126" s="747"/>
      <c r="G126" s="747"/>
      <c r="H126" s="747"/>
      <c r="I126" s="747"/>
      <c r="J126" s="747"/>
      <c r="K126" s="747"/>
      <c r="L126" s="747"/>
      <c r="M126" s="747"/>
      <c r="N126" s="747"/>
      <c r="O126" s="747"/>
      <c r="P126" s="747"/>
      <c r="Q126" s="747"/>
      <c r="R126" s="747"/>
      <c r="S126" s="747"/>
      <c r="T126" s="747"/>
      <c r="U126" s="747"/>
      <c r="V126" s="747"/>
      <c r="W126" s="747"/>
      <c r="X126" s="747"/>
      <c r="Y126" s="747"/>
      <c r="Z126" s="747"/>
      <c r="AA126" s="747"/>
      <c r="AB126" s="930" t="str">
        <f>表紙!D28</f>
        <v>　　　　　　保育所（園）　   　</v>
      </c>
      <c r="AC126" s="747"/>
      <c r="AD126" s="747"/>
      <c r="AE126" s="747"/>
      <c r="AF126" s="747"/>
      <c r="AG126" s="747"/>
      <c r="AH126" s="747"/>
      <c r="AI126" s="747"/>
      <c r="AJ126" s="705"/>
      <c r="AK126" s="945"/>
      <c r="AL126" s="379"/>
    </row>
    <row r="127" spans="1:38" ht="20.100000000000001" customHeight="1">
      <c r="A127" s="759" t="s">
        <v>2043</v>
      </c>
      <c r="B127" s="783" t="s">
        <v>2054</v>
      </c>
      <c r="C127" s="405"/>
      <c r="D127" s="405"/>
      <c r="E127" s="405"/>
      <c r="F127" s="405"/>
      <c r="G127" s="394"/>
      <c r="H127" s="394"/>
      <c r="I127" s="392"/>
      <c r="J127" s="392"/>
      <c r="K127" s="392"/>
      <c r="L127" s="392"/>
      <c r="M127" s="392"/>
      <c r="N127" s="392"/>
      <c r="O127" s="392"/>
      <c r="P127" s="392"/>
      <c r="Q127" s="392"/>
      <c r="R127" s="392"/>
      <c r="S127" s="429"/>
      <c r="T127" s="429"/>
      <c r="U127" s="429"/>
      <c r="V127" s="392"/>
      <c r="W127" s="392"/>
      <c r="X127" s="392"/>
      <c r="Y127" s="2204"/>
      <c r="Z127" s="2204"/>
      <c r="AA127" s="2204"/>
      <c r="AB127" s="2204"/>
      <c r="AC127" s="2204"/>
      <c r="AD127" s="2204"/>
      <c r="AE127" s="392"/>
      <c r="AF127" s="392"/>
      <c r="AG127" s="392"/>
      <c r="AH127" s="392"/>
      <c r="AI127" s="392"/>
      <c r="AJ127" s="477"/>
      <c r="AK127" s="946"/>
      <c r="AL127" s="379"/>
    </row>
    <row r="128" spans="1:38" ht="20.100000000000001" customHeight="1">
      <c r="A128" s="768"/>
      <c r="B128" s="2035" t="s">
        <v>1067</v>
      </c>
      <c r="C128" s="2036"/>
      <c r="D128" s="2037"/>
      <c r="E128" s="353" t="s">
        <v>1325</v>
      </c>
      <c r="F128" s="354"/>
      <c r="G128" s="354"/>
      <c r="H128" s="354"/>
      <c r="I128" s="354"/>
      <c r="J128" s="354"/>
      <c r="K128" s="354"/>
      <c r="L128" s="354"/>
      <c r="M128" s="354"/>
      <c r="N128" s="354"/>
      <c r="O128" s="354"/>
      <c r="P128" s="354"/>
      <c r="Q128" s="354"/>
      <c r="R128" s="354"/>
      <c r="S128" s="354"/>
      <c r="T128" s="359"/>
      <c r="U128" s="353" t="s">
        <v>1326</v>
      </c>
      <c r="V128" s="354"/>
      <c r="W128" s="354"/>
      <c r="X128" s="354"/>
      <c r="Y128" s="354"/>
      <c r="Z128" s="354"/>
      <c r="AA128" s="354"/>
      <c r="AB128" s="354"/>
      <c r="AC128" s="354"/>
      <c r="AD128" s="354"/>
      <c r="AE128" s="354"/>
      <c r="AF128" s="354"/>
      <c r="AG128" s="354"/>
      <c r="AH128" s="354"/>
      <c r="AI128" s="354"/>
      <c r="AJ128" s="359"/>
      <c r="AK128" s="966"/>
      <c r="AL128" s="379"/>
    </row>
    <row r="129" spans="1:38" ht="20.100000000000001" customHeight="1">
      <c r="A129" s="768"/>
      <c r="B129" s="2530"/>
      <c r="C129" s="2531"/>
      <c r="D129" s="2532"/>
      <c r="E129" s="353" t="s">
        <v>767</v>
      </c>
      <c r="F129" s="354"/>
      <c r="G129" s="354"/>
      <c r="H129" s="354"/>
      <c r="I129" s="354"/>
      <c r="J129" s="354"/>
      <c r="K129" s="354"/>
      <c r="L129" s="359"/>
      <c r="M129" s="353" t="s">
        <v>1327</v>
      </c>
      <c r="N129" s="354"/>
      <c r="O129" s="354"/>
      <c r="P129" s="354"/>
      <c r="Q129" s="354"/>
      <c r="R129" s="354"/>
      <c r="S129" s="354"/>
      <c r="T129" s="359"/>
      <c r="U129" s="353" t="s">
        <v>767</v>
      </c>
      <c r="V129" s="354"/>
      <c r="W129" s="354"/>
      <c r="X129" s="354"/>
      <c r="Y129" s="354"/>
      <c r="Z129" s="354"/>
      <c r="AA129" s="354"/>
      <c r="AB129" s="359"/>
      <c r="AC129" s="353" t="s">
        <v>1327</v>
      </c>
      <c r="AD129" s="354"/>
      <c r="AE129" s="354"/>
      <c r="AF129" s="354"/>
      <c r="AG129" s="354"/>
      <c r="AH129" s="354"/>
      <c r="AI129" s="354"/>
      <c r="AJ129" s="359"/>
      <c r="AK129" s="966"/>
      <c r="AL129" s="379"/>
    </row>
    <row r="130" spans="1:38" ht="20.100000000000001" customHeight="1">
      <c r="A130" s="768"/>
      <c r="B130" s="2038"/>
      <c r="C130" s="2039"/>
      <c r="D130" s="2040"/>
      <c r="E130" s="353" t="s">
        <v>1328</v>
      </c>
      <c r="F130" s="354"/>
      <c r="G130" s="354"/>
      <c r="H130" s="354"/>
      <c r="I130" s="353" t="s">
        <v>1329</v>
      </c>
      <c r="J130" s="354"/>
      <c r="K130" s="354"/>
      <c r="L130" s="359"/>
      <c r="M130" s="353" t="s">
        <v>1328</v>
      </c>
      <c r="N130" s="354"/>
      <c r="O130" s="354"/>
      <c r="P130" s="359"/>
      <c r="Q130" s="354" t="s">
        <v>1329</v>
      </c>
      <c r="R130" s="354"/>
      <c r="S130" s="354"/>
      <c r="T130" s="359"/>
      <c r="U130" s="353" t="s">
        <v>1328</v>
      </c>
      <c r="V130" s="354"/>
      <c r="W130" s="354"/>
      <c r="X130" s="354"/>
      <c r="Y130" s="353" t="s">
        <v>1329</v>
      </c>
      <c r="Z130" s="354"/>
      <c r="AA130" s="354"/>
      <c r="AB130" s="359"/>
      <c r="AC130" s="353" t="s">
        <v>1328</v>
      </c>
      <c r="AD130" s="354"/>
      <c r="AE130" s="354"/>
      <c r="AF130" s="359"/>
      <c r="AG130" s="354" t="s">
        <v>1329</v>
      </c>
      <c r="AH130" s="354"/>
      <c r="AI130" s="354"/>
      <c r="AJ130" s="359"/>
      <c r="AK130" s="966"/>
      <c r="AL130" s="379"/>
    </row>
    <row r="131" spans="1:38" ht="20.100000000000001" customHeight="1">
      <c r="A131" s="768"/>
      <c r="B131" s="367" t="s">
        <v>1330</v>
      </c>
      <c r="C131" s="368"/>
      <c r="D131" s="424"/>
      <c r="E131" s="2041"/>
      <c r="F131" s="2042"/>
      <c r="G131" s="2042"/>
      <c r="H131" s="542" t="s">
        <v>1062</v>
      </c>
      <c r="I131" s="2041"/>
      <c r="J131" s="2042"/>
      <c r="K131" s="2042"/>
      <c r="L131" s="542" t="s">
        <v>1062</v>
      </c>
      <c r="M131" s="2041"/>
      <c r="N131" s="2042"/>
      <c r="O131" s="2042"/>
      <c r="P131" s="542" t="s">
        <v>1062</v>
      </c>
      <c r="Q131" s="2041"/>
      <c r="R131" s="2042"/>
      <c r="S131" s="2042"/>
      <c r="T131" s="542" t="s">
        <v>1062</v>
      </c>
      <c r="U131" s="2041"/>
      <c r="V131" s="2042"/>
      <c r="W131" s="2042"/>
      <c r="X131" s="542" t="s">
        <v>1062</v>
      </c>
      <c r="Y131" s="2041"/>
      <c r="Z131" s="2042"/>
      <c r="AA131" s="2042"/>
      <c r="AB131" s="542" t="s">
        <v>1062</v>
      </c>
      <c r="AC131" s="2041"/>
      <c r="AD131" s="2042"/>
      <c r="AE131" s="2042"/>
      <c r="AF131" s="542" t="s">
        <v>1062</v>
      </c>
      <c r="AG131" s="2041"/>
      <c r="AH131" s="2042"/>
      <c r="AI131" s="2042"/>
      <c r="AJ131" s="532" t="s">
        <v>1062</v>
      </c>
      <c r="AK131" s="965"/>
      <c r="AL131" s="379"/>
    </row>
    <row r="132" spans="1:38" ht="20.100000000000001" customHeight="1">
      <c r="A132" s="768"/>
      <c r="B132" s="367" t="s">
        <v>1331</v>
      </c>
      <c r="C132" s="368"/>
      <c r="D132" s="424"/>
      <c r="E132" s="2041"/>
      <c r="F132" s="2042"/>
      <c r="G132" s="2042"/>
      <c r="H132" s="542" t="s">
        <v>1062</v>
      </c>
      <c r="I132" s="2041"/>
      <c r="J132" s="2042"/>
      <c r="K132" s="2042"/>
      <c r="L132" s="542" t="s">
        <v>1062</v>
      </c>
      <c r="M132" s="2041"/>
      <c r="N132" s="2042"/>
      <c r="O132" s="2042"/>
      <c r="P132" s="542" t="s">
        <v>1062</v>
      </c>
      <c r="Q132" s="2041"/>
      <c r="R132" s="2042"/>
      <c r="S132" s="2042"/>
      <c r="T132" s="542" t="s">
        <v>1062</v>
      </c>
      <c r="U132" s="2041"/>
      <c r="V132" s="2042"/>
      <c r="W132" s="2042"/>
      <c r="X132" s="542" t="s">
        <v>1062</v>
      </c>
      <c r="Y132" s="2041"/>
      <c r="Z132" s="2042"/>
      <c r="AA132" s="2042"/>
      <c r="AB132" s="542" t="s">
        <v>1062</v>
      </c>
      <c r="AC132" s="2041"/>
      <c r="AD132" s="2042"/>
      <c r="AE132" s="2042"/>
      <c r="AF132" s="542" t="s">
        <v>1062</v>
      </c>
      <c r="AG132" s="2041"/>
      <c r="AH132" s="2042"/>
      <c r="AI132" s="2042"/>
      <c r="AJ132" s="532" t="s">
        <v>1062</v>
      </c>
      <c r="AK132" s="965"/>
      <c r="AL132" s="379"/>
    </row>
    <row r="133" spans="1:38" ht="20.100000000000001" customHeight="1">
      <c r="A133" s="768"/>
      <c r="B133" s="367" t="s">
        <v>1332</v>
      </c>
      <c r="C133" s="368"/>
      <c r="D133" s="424"/>
      <c r="E133" s="2041"/>
      <c r="F133" s="2042"/>
      <c r="G133" s="2042"/>
      <c r="H133" s="542" t="s">
        <v>1062</v>
      </c>
      <c r="I133" s="2041"/>
      <c r="J133" s="2042"/>
      <c r="K133" s="2042"/>
      <c r="L133" s="542" t="s">
        <v>1062</v>
      </c>
      <c r="M133" s="2041"/>
      <c r="N133" s="2042"/>
      <c r="O133" s="2042"/>
      <c r="P133" s="542" t="s">
        <v>1062</v>
      </c>
      <c r="Q133" s="2041"/>
      <c r="R133" s="2042"/>
      <c r="S133" s="2042"/>
      <c r="T133" s="542" t="s">
        <v>1062</v>
      </c>
      <c r="U133" s="2041"/>
      <c r="V133" s="2042"/>
      <c r="W133" s="2042"/>
      <c r="X133" s="542" t="s">
        <v>1062</v>
      </c>
      <c r="Y133" s="2041"/>
      <c r="Z133" s="2042"/>
      <c r="AA133" s="2042"/>
      <c r="AB133" s="542" t="s">
        <v>1062</v>
      </c>
      <c r="AC133" s="2041"/>
      <c r="AD133" s="2042"/>
      <c r="AE133" s="2042"/>
      <c r="AF133" s="542" t="s">
        <v>1062</v>
      </c>
      <c r="AG133" s="2041"/>
      <c r="AH133" s="2042"/>
      <c r="AI133" s="2042"/>
      <c r="AJ133" s="532" t="s">
        <v>1062</v>
      </c>
      <c r="AK133" s="965"/>
      <c r="AL133" s="379"/>
    </row>
    <row r="134" spans="1:38" ht="20.100000000000001" customHeight="1">
      <c r="A134" s="768"/>
      <c r="B134" s="367" t="s">
        <v>1333</v>
      </c>
      <c r="C134" s="368"/>
      <c r="D134" s="424"/>
      <c r="E134" s="2041"/>
      <c r="F134" s="2042"/>
      <c r="G134" s="2042"/>
      <c r="H134" s="542" t="s">
        <v>1062</v>
      </c>
      <c r="I134" s="2041"/>
      <c r="J134" s="2042"/>
      <c r="K134" s="2042"/>
      <c r="L134" s="542" t="s">
        <v>1062</v>
      </c>
      <c r="M134" s="2041"/>
      <c r="N134" s="2042"/>
      <c r="O134" s="2042"/>
      <c r="P134" s="542" t="s">
        <v>1062</v>
      </c>
      <c r="Q134" s="2041"/>
      <c r="R134" s="2042"/>
      <c r="S134" s="2042"/>
      <c r="T134" s="542" t="s">
        <v>1062</v>
      </c>
      <c r="U134" s="2041"/>
      <c r="V134" s="2042"/>
      <c r="W134" s="2042"/>
      <c r="X134" s="542" t="s">
        <v>1062</v>
      </c>
      <c r="Y134" s="2041"/>
      <c r="Z134" s="2042"/>
      <c r="AA134" s="2042"/>
      <c r="AB134" s="542" t="s">
        <v>1062</v>
      </c>
      <c r="AC134" s="2041"/>
      <c r="AD134" s="2042"/>
      <c r="AE134" s="2042"/>
      <c r="AF134" s="542" t="s">
        <v>1062</v>
      </c>
      <c r="AG134" s="2041"/>
      <c r="AH134" s="2042"/>
      <c r="AI134" s="2042"/>
      <c r="AJ134" s="532" t="s">
        <v>1062</v>
      </c>
      <c r="AK134" s="965"/>
      <c r="AL134" s="379"/>
    </row>
    <row r="135" spans="1:38" ht="9" customHeight="1">
      <c r="A135" s="768"/>
      <c r="B135" s="405"/>
      <c r="C135" s="405"/>
      <c r="D135" s="405"/>
      <c r="E135" s="543"/>
      <c r="F135" s="543"/>
      <c r="G135" s="543"/>
      <c r="H135" s="543"/>
      <c r="I135" s="543"/>
      <c r="J135" s="543"/>
      <c r="K135" s="543"/>
      <c r="L135" s="543"/>
      <c r="M135" s="543"/>
      <c r="N135" s="543"/>
      <c r="O135" s="543"/>
      <c r="P135" s="543"/>
      <c r="Q135" s="543"/>
      <c r="R135" s="543"/>
      <c r="S135" s="543"/>
      <c r="T135" s="543"/>
      <c r="U135" s="543"/>
      <c r="V135" s="543"/>
      <c r="W135" s="543"/>
      <c r="X135" s="543"/>
      <c r="Y135" s="543"/>
      <c r="Z135" s="543"/>
      <c r="AA135" s="543"/>
      <c r="AB135" s="543"/>
      <c r="AC135" s="543"/>
      <c r="AD135" s="543"/>
      <c r="AE135" s="543"/>
      <c r="AF135" s="543"/>
      <c r="AG135" s="543"/>
      <c r="AH135" s="543"/>
      <c r="AI135" s="543"/>
      <c r="AJ135" s="543"/>
      <c r="AK135" s="543"/>
      <c r="AL135" s="379"/>
    </row>
    <row r="136" spans="1:38" ht="9" customHeight="1">
      <c r="A136" s="768"/>
      <c r="B136" s="921"/>
      <c r="C136" s="921"/>
      <c r="D136" s="921"/>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925"/>
    </row>
    <row r="137" spans="1:38" ht="18" customHeight="1">
      <c r="A137" s="768"/>
      <c r="B137" s="921"/>
      <c r="C137" s="921"/>
      <c r="D137" s="921"/>
      <c r="E137" s="543"/>
      <c r="F137" s="543"/>
      <c r="G137" s="543"/>
      <c r="H137" s="543"/>
      <c r="I137" s="543"/>
      <c r="J137" s="543"/>
      <c r="K137" s="543"/>
      <c r="L137" s="543"/>
      <c r="M137" s="543"/>
      <c r="N137" s="543"/>
      <c r="O137" s="543"/>
      <c r="P137" s="543"/>
      <c r="Q137" s="543"/>
      <c r="R137" s="543"/>
      <c r="S137" s="543"/>
      <c r="T137" s="543"/>
      <c r="U137" s="543"/>
      <c r="V137" s="543"/>
      <c r="W137" s="543"/>
      <c r="X137" s="543"/>
      <c r="Y137" s="543"/>
      <c r="Z137" s="930"/>
      <c r="AA137" s="930"/>
      <c r="AB137" s="930"/>
      <c r="AC137" s="543"/>
      <c r="AD137" s="543"/>
      <c r="AE137" s="543"/>
      <c r="AF137" s="543"/>
      <c r="AG137" s="543"/>
      <c r="AH137" s="543"/>
      <c r="AI137" s="543"/>
      <c r="AJ137" s="543"/>
      <c r="AK137" s="543"/>
      <c r="AL137" s="925"/>
    </row>
    <row r="138" spans="1:38" ht="20.100000000000001" customHeight="1">
      <c r="A138" s="768"/>
      <c r="B138" s="352" t="s">
        <v>770</v>
      </c>
      <c r="C138" s="405"/>
      <c r="D138" s="405"/>
      <c r="E138" s="543"/>
      <c r="F138" s="543"/>
      <c r="G138" s="543"/>
      <c r="H138" s="543"/>
      <c r="I138" s="543"/>
      <c r="J138" s="543"/>
      <c r="K138" s="543"/>
      <c r="L138" s="543"/>
      <c r="M138" s="543"/>
      <c r="N138" s="543"/>
      <c r="O138" s="543"/>
      <c r="P138" s="543"/>
      <c r="Q138" s="543"/>
      <c r="R138" s="543"/>
      <c r="S138" s="543"/>
      <c r="T138" s="543"/>
      <c r="U138" s="543"/>
      <c r="V138" s="543"/>
      <c r="W138" s="543"/>
      <c r="X138" s="543"/>
      <c r="Y138" s="543"/>
      <c r="Z138" s="543"/>
      <c r="AA138" s="543"/>
      <c r="AB138" s="543"/>
      <c r="AC138" s="543"/>
      <c r="AD138" s="543"/>
      <c r="AE138" s="543"/>
      <c r="AF138" s="543"/>
      <c r="AG138" s="543"/>
      <c r="AH138" s="543"/>
      <c r="AI138" s="543"/>
      <c r="AJ138" s="543"/>
      <c r="AK138" s="543"/>
      <c r="AL138" s="379"/>
    </row>
    <row r="139" spans="1:38" ht="20.100000000000001" customHeight="1">
      <c r="A139" s="768"/>
      <c r="B139" s="352"/>
      <c r="C139" s="460" t="s">
        <v>1793</v>
      </c>
      <c r="D139" s="433" t="s">
        <v>1794</v>
      </c>
      <c r="E139" s="459"/>
      <c r="F139" s="459"/>
      <c r="G139" s="459"/>
      <c r="H139" s="459"/>
      <c r="I139" s="459"/>
      <c r="J139" s="459"/>
      <c r="K139" s="459"/>
      <c r="L139" s="459"/>
      <c r="M139" s="459"/>
      <c r="N139" s="459"/>
      <c r="O139" s="459"/>
      <c r="P139" s="459"/>
      <c r="Q139" s="459"/>
      <c r="R139" s="459"/>
      <c r="S139" s="459"/>
      <c r="T139" s="459"/>
      <c r="U139" s="459"/>
      <c r="V139" s="459"/>
      <c r="W139" s="459"/>
      <c r="X139" s="459"/>
      <c r="Y139" s="459"/>
      <c r="Z139" s="459"/>
      <c r="AA139" s="459"/>
      <c r="AB139" s="459"/>
      <c r="AC139" s="459"/>
      <c r="AD139" s="462" t="s">
        <v>736</v>
      </c>
      <c r="AE139" s="1967" t="s">
        <v>558</v>
      </c>
      <c r="AF139" s="1967"/>
      <c r="AG139" s="1967"/>
      <c r="AH139" s="1967"/>
      <c r="AI139" s="1967"/>
      <c r="AJ139" s="462" t="s">
        <v>737</v>
      </c>
      <c r="AK139" s="462"/>
      <c r="AL139" s="379"/>
    </row>
    <row r="140" spans="1:38" ht="18" customHeight="1">
      <c r="A140" s="768"/>
      <c r="B140" s="352"/>
      <c r="C140" s="714" t="s">
        <v>1795</v>
      </c>
      <c r="D140" s="715" t="s">
        <v>1601</v>
      </c>
      <c r="E140" s="543"/>
      <c r="F140" s="543"/>
      <c r="G140" s="543"/>
      <c r="H140" s="543"/>
      <c r="I140" s="543"/>
      <c r="J140" s="543"/>
      <c r="K140" s="543"/>
      <c r="L140" s="543"/>
      <c r="M140" s="543"/>
      <c r="N140" s="543"/>
      <c r="O140" s="543"/>
      <c r="P140" s="543"/>
      <c r="Q140" s="543"/>
      <c r="R140" s="543"/>
      <c r="S140" s="543"/>
      <c r="T140" s="543"/>
      <c r="U140" s="543"/>
      <c r="V140" s="543"/>
      <c r="W140" s="543"/>
      <c r="X140" s="543"/>
      <c r="Y140" s="543"/>
      <c r="Z140" s="543"/>
      <c r="AA140" s="543"/>
      <c r="AB140" s="543"/>
      <c r="AC140" s="670"/>
      <c r="AD140" s="704" t="s">
        <v>1066</v>
      </c>
      <c r="AE140" s="1981" t="s">
        <v>558</v>
      </c>
      <c r="AF140" s="1981"/>
      <c r="AG140" s="1981"/>
      <c r="AH140" s="1981"/>
      <c r="AI140" s="1981"/>
      <c r="AJ140" s="704" t="s">
        <v>1065</v>
      </c>
      <c r="AK140" s="944"/>
      <c r="AL140" s="379"/>
    </row>
    <row r="141" spans="1:38" ht="21.9" customHeight="1">
      <c r="B141" s="405"/>
      <c r="C141" s="593" t="s">
        <v>776</v>
      </c>
      <c r="D141" s="2436" t="s">
        <v>1602</v>
      </c>
      <c r="E141" s="2436"/>
      <c r="F141" s="2436"/>
      <c r="G141" s="2436"/>
      <c r="H141" s="2436"/>
      <c r="I141" s="2436"/>
      <c r="J141" s="2436"/>
      <c r="K141" s="2436"/>
      <c r="L141" s="2436"/>
      <c r="M141" s="2436"/>
      <c r="N141" s="2436"/>
      <c r="O141" s="2436"/>
      <c r="P141" s="2436"/>
      <c r="Q141" s="2436"/>
      <c r="R141" s="2436"/>
      <c r="S141" s="2436"/>
      <c r="T141" s="2436"/>
      <c r="U141" s="2436"/>
      <c r="V141" s="2436"/>
      <c r="W141" s="2436"/>
      <c r="X141" s="2436"/>
      <c r="Y141" s="2436"/>
      <c r="Z141" s="2436"/>
      <c r="AA141" s="2436"/>
      <c r="AB141" s="2436"/>
      <c r="AC141" s="671"/>
      <c r="AD141" s="704" t="s">
        <v>1066</v>
      </c>
      <c r="AE141" s="1981" t="s">
        <v>558</v>
      </c>
      <c r="AF141" s="1981"/>
      <c r="AG141" s="1981"/>
      <c r="AH141" s="1981"/>
      <c r="AI141" s="1981"/>
      <c r="AJ141" s="704" t="s">
        <v>1065</v>
      </c>
      <c r="AK141" s="944"/>
      <c r="AL141" s="379"/>
    </row>
    <row r="142" spans="1:38" ht="18" customHeight="1">
      <c r="B142" s="405"/>
      <c r="C142" s="593" t="s">
        <v>1796</v>
      </c>
      <c r="D142" s="2436" t="s">
        <v>1603</v>
      </c>
      <c r="E142" s="2436"/>
      <c r="F142" s="2436"/>
      <c r="G142" s="2436"/>
      <c r="H142" s="2436"/>
      <c r="I142" s="2436"/>
      <c r="J142" s="2436"/>
      <c r="K142" s="2436"/>
      <c r="L142" s="2436"/>
      <c r="M142" s="2436"/>
      <c r="N142" s="2436"/>
      <c r="O142" s="2436"/>
      <c r="P142" s="2436"/>
      <c r="Q142" s="2436"/>
      <c r="R142" s="2436"/>
      <c r="S142" s="2436"/>
      <c r="T142" s="2436"/>
      <c r="U142" s="2436"/>
      <c r="V142" s="2436"/>
      <c r="W142" s="2436"/>
      <c r="X142" s="2436"/>
      <c r="Y142" s="2436"/>
      <c r="Z142" s="2436"/>
      <c r="AA142" s="2436"/>
      <c r="AB142" s="2436"/>
      <c r="AC142" s="671"/>
      <c r="AD142" s="704" t="s">
        <v>736</v>
      </c>
      <c r="AE142" s="1981" t="s">
        <v>558</v>
      </c>
      <c r="AF142" s="1981"/>
      <c r="AG142" s="1981"/>
      <c r="AH142" s="1981"/>
      <c r="AI142" s="1981"/>
      <c r="AJ142" s="704" t="s">
        <v>737</v>
      </c>
      <c r="AK142" s="944"/>
      <c r="AL142" s="379"/>
    </row>
    <row r="143" spans="1:38" ht="32.1" customHeight="1">
      <c r="A143" s="768"/>
      <c r="B143" s="352"/>
      <c r="C143" s="593" t="s">
        <v>1596</v>
      </c>
      <c r="D143" s="2436" t="s">
        <v>1600</v>
      </c>
      <c r="E143" s="2436"/>
      <c r="F143" s="2436"/>
      <c r="G143" s="2436"/>
      <c r="H143" s="2436"/>
      <c r="I143" s="2436"/>
      <c r="J143" s="2436"/>
      <c r="K143" s="2436"/>
      <c r="L143" s="2436"/>
      <c r="M143" s="2436"/>
      <c r="N143" s="2436"/>
      <c r="O143" s="2436"/>
      <c r="P143" s="2436"/>
      <c r="Q143" s="2436"/>
      <c r="R143" s="2436"/>
      <c r="S143" s="2436"/>
      <c r="T143" s="2436"/>
      <c r="U143" s="2436"/>
      <c r="V143" s="2436"/>
      <c r="W143" s="2436"/>
      <c r="X143" s="2436"/>
      <c r="Y143" s="2436"/>
      <c r="Z143" s="2436"/>
      <c r="AA143" s="2436"/>
      <c r="AB143" s="2436"/>
      <c r="AC143" s="543"/>
      <c r="AD143" s="704" t="s">
        <v>736</v>
      </c>
      <c r="AE143" s="1981" t="s">
        <v>558</v>
      </c>
      <c r="AF143" s="1981"/>
      <c r="AG143" s="1981"/>
      <c r="AH143" s="1981"/>
      <c r="AI143" s="1981"/>
      <c r="AJ143" s="704" t="s">
        <v>737</v>
      </c>
      <c r="AK143" s="944"/>
      <c r="AL143" s="379"/>
    </row>
    <row r="144" spans="1:38" ht="18" customHeight="1">
      <c r="A144" s="768"/>
      <c r="B144" s="352"/>
      <c r="C144" s="593" t="s">
        <v>1797</v>
      </c>
      <c r="D144" s="2436" t="s">
        <v>1786</v>
      </c>
      <c r="E144" s="2436"/>
      <c r="F144" s="2436"/>
      <c r="G144" s="2436"/>
      <c r="H144" s="2436"/>
      <c r="I144" s="2436"/>
      <c r="J144" s="2436"/>
      <c r="K144" s="2436"/>
      <c r="L144" s="2436"/>
      <c r="M144" s="2436"/>
      <c r="N144" s="2436"/>
      <c r="O144" s="2436"/>
      <c r="P144" s="2436"/>
      <c r="Q144" s="2436"/>
      <c r="R144" s="2436"/>
      <c r="S144" s="2436"/>
      <c r="T144" s="2436"/>
      <c r="U144" s="2436"/>
      <c r="V144" s="2436"/>
      <c r="W144" s="2436"/>
      <c r="X144" s="2436"/>
      <c r="Y144" s="2436"/>
      <c r="Z144" s="2436"/>
      <c r="AA144" s="2436"/>
      <c r="AB144" s="2436"/>
      <c r="AC144" s="670"/>
      <c r="AD144" s="704" t="s">
        <v>1066</v>
      </c>
      <c r="AE144" s="1981" t="s">
        <v>558</v>
      </c>
      <c r="AF144" s="1981"/>
      <c r="AG144" s="1981"/>
      <c r="AH144" s="1981"/>
      <c r="AI144" s="1981"/>
      <c r="AJ144" s="704" t="s">
        <v>1065</v>
      </c>
      <c r="AK144" s="944"/>
      <c r="AL144" s="379"/>
    </row>
    <row r="145" spans="1:38" ht="18" customHeight="1">
      <c r="A145" s="768"/>
      <c r="B145" s="352"/>
      <c r="C145" s="593"/>
      <c r="D145" s="789"/>
      <c r="E145" s="789"/>
      <c r="F145" s="789"/>
      <c r="G145" s="789"/>
      <c r="H145" s="789"/>
      <c r="I145" s="789"/>
      <c r="J145" s="789"/>
      <c r="K145" s="789"/>
      <c r="L145" s="789"/>
      <c r="M145" s="789"/>
      <c r="N145" s="789"/>
      <c r="O145" s="789"/>
      <c r="P145" s="789"/>
      <c r="Q145" s="789"/>
      <c r="R145" s="789"/>
      <c r="S145" s="789"/>
      <c r="T145" s="789"/>
      <c r="U145" s="789"/>
      <c r="V145" s="789"/>
      <c r="W145" s="789"/>
      <c r="X145" s="789"/>
      <c r="Y145" s="789"/>
      <c r="Z145" s="789"/>
      <c r="AA145" s="789"/>
      <c r="AB145" s="789"/>
      <c r="AC145" s="670"/>
      <c r="AD145" s="790"/>
      <c r="AE145" s="788"/>
      <c r="AF145" s="788"/>
      <c r="AG145" s="788"/>
      <c r="AH145" s="788"/>
      <c r="AI145" s="788"/>
      <c r="AJ145" s="790"/>
      <c r="AK145" s="944"/>
      <c r="AL145" s="379"/>
    </row>
    <row r="146" spans="1:38" ht="20.100000000000001" customHeight="1">
      <c r="A146" s="370"/>
      <c r="B146" s="370"/>
      <c r="C146" s="370"/>
      <c r="D146" s="370"/>
      <c r="E146" s="370"/>
      <c r="F146" s="370"/>
      <c r="G146" s="370"/>
      <c r="H146" s="370"/>
      <c r="I146" s="370"/>
      <c r="J146" s="370"/>
      <c r="K146" s="392"/>
      <c r="L146" s="392"/>
      <c r="M146" s="392"/>
      <c r="N146" s="392"/>
      <c r="O146" s="392"/>
      <c r="P146" s="392"/>
      <c r="Q146" s="392"/>
      <c r="R146" s="392"/>
      <c r="S146" s="429"/>
      <c r="T146" s="429"/>
      <c r="U146" s="429"/>
      <c r="V146" s="392"/>
      <c r="W146" s="392"/>
      <c r="X146" s="392"/>
      <c r="Y146" s="392"/>
      <c r="Z146" s="392"/>
      <c r="AA146" s="392"/>
      <c r="AB146" s="922" t="str">
        <f>表紙!D28</f>
        <v>　　　　　　保育所（園）　   　</v>
      </c>
      <c r="AC146" s="429"/>
      <c r="AD146" s="429"/>
      <c r="AE146" s="429"/>
      <c r="AF146" s="392"/>
      <c r="AG146" s="392"/>
      <c r="AH146" s="392"/>
      <c r="AI146" s="392"/>
      <c r="AJ146" s="392"/>
      <c r="AK146" s="945"/>
      <c r="AL146" s="350"/>
    </row>
    <row r="147" spans="1:38" ht="20.100000000000001" customHeight="1">
      <c r="A147" s="759" t="s">
        <v>2046</v>
      </c>
      <c r="B147" s="370" t="s">
        <v>2055</v>
      </c>
      <c r="C147" s="405"/>
      <c r="D147" s="405"/>
      <c r="E147" s="405"/>
      <c r="F147" s="405"/>
      <c r="G147" s="394"/>
      <c r="H147" s="394"/>
      <c r="I147" s="392"/>
      <c r="J147" s="392"/>
      <c r="K147" s="922"/>
      <c r="L147" s="922"/>
      <c r="M147" s="922"/>
      <c r="N147" s="922"/>
      <c r="O147" s="922"/>
      <c r="P147" s="922"/>
      <c r="Q147" s="922"/>
      <c r="R147" s="922"/>
      <c r="S147" s="429"/>
      <c r="T147" s="429"/>
      <c r="U147" s="429"/>
      <c r="V147" s="922"/>
      <c r="W147" s="922"/>
      <c r="X147" s="922"/>
      <c r="Y147" s="922"/>
      <c r="Z147" s="922"/>
      <c r="AA147" s="922"/>
      <c r="AB147" s="922"/>
      <c r="AC147" s="429"/>
      <c r="AD147" s="429"/>
      <c r="AE147" s="429"/>
      <c r="AF147" s="922"/>
      <c r="AG147" s="922"/>
      <c r="AH147" s="922"/>
      <c r="AI147" s="922"/>
      <c r="AJ147" s="922"/>
      <c r="AK147" s="945"/>
      <c r="AL147" s="350"/>
    </row>
    <row r="148" spans="1:38" ht="9" customHeight="1">
      <c r="A148" s="768"/>
      <c r="B148" s="349"/>
      <c r="C148" s="405"/>
      <c r="D148" s="405"/>
      <c r="E148" s="405"/>
      <c r="F148" s="405"/>
      <c r="G148" s="394"/>
      <c r="H148" s="394"/>
      <c r="I148" s="392"/>
      <c r="J148" s="392"/>
      <c r="K148" s="392"/>
      <c r="L148" s="392"/>
      <c r="M148" s="392"/>
      <c r="N148" s="392"/>
      <c r="O148" s="392"/>
      <c r="P148" s="392"/>
      <c r="Q148" s="392"/>
      <c r="R148" s="392"/>
      <c r="S148" s="429"/>
      <c r="T148" s="429"/>
      <c r="U148" s="429"/>
      <c r="V148" s="392"/>
      <c r="W148" s="392"/>
      <c r="X148" s="392"/>
      <c r="Y148" s="392"/>
      <c r="Z148" s="392"/>
      <c r="AA148" s="392"/>
      <c r="AB148" s="429"/>
      <c r="AC148" s="429"/>
      <c r="AD148" s="429"/>
      <c r="AE148" s="429"/>
      <c r="AF148" s="392"/>
      <c r="AG148" s="392"/>
      <c r="AH148" s="392"/>
      <c r="AI148" s="392"/>
      <c r="AJ148" s="392"/>
      <c r="AK148" s="945"/>
      <c r="AL148" s="350"/>
    </row>
    <row r="149" spans="1:38" ht="20.100000000000001" customHeight="1">
      <c r="A149" s="759"/>
      <c r="B149" s="713" t="s">
        <v>2066</v>
      </c>
      <c r="C149" s="349" t="s">
        <v>1915</v>
      </c>
      <c r="D149" s="349"/>
      <c r="E149" s="349"/>
      <c r="F149" s="349"/>
      <c r="G149" s="349"/>
      <c r="H149" s="349"/>
      <c r="I149" s="349"/>
      <c r="J149" s="349"/>
      <c r="K149" s="349"/>
      <c r="L149" s="349"/>
      <c r="M149" s="349"/>
      <c r="N149" s="349"/>
      <c r="O149" s="349"/>
      <c r="P149" s="349"/>
      <c r="Q149" s="349"/>
      <c r="R149" s="349"/>
      <c r="S149" s="349"/>
      <c r="T149" s="349"/>
      <c r="U149" s="349"/>
      <c r="V149" s="349"/>
      <c r="W149" s="349"/>
      <c r="X149" s="349"/>
      <c r="Y149" s="349"/>
      <c r="Z149" s="349"/>
      <c r="AA149" s="349"/>
      <c r="AB149" s="349"/>
      <c r="AC149" s="349"/>
      <c r="AD149" s="349"/>
      <c r="AE149" s="349"/>
      <c r="AF149" s="349"/>
      <c r="AG149" s="349"/>
      <c r="AH149" s="349"/>
      <c r="AI149" s="349"/>
      <c r="AJ149" s="349"/>
      <c r="AK149" s="349"/>
      <c r="AL149" s="379"/>
    </row>
    <row r="150" spans="1:38" ht="20.100000000000001" customHeight="1">
      <c r="A150" s="759"/>
      <c r="B150" s="349"/>
      <c r="C150" s="349" t="s">
        <v>1334</v>
      </c>
      <c r="D150" s="349"/>
      <c r="E150" s="349"/>
      <c r="F150" s="349"/>
      <c r="G150" s="349"/>
      <c r="H150" s="453" t="s">
        <v>1066</v>
      </c>
      <c r="I150" s="2663" t="s">
        <v>530</v>
      </c>
      <c r="J150" s="2663"/>
      <c r="K150" s="2663"/>
      <c r="L150" s="453" t="s">
        <v>1065</v>
      </c>
      <c r="M150" s="349"/>
      <c r="N150" s="545" t="s">
        <v>1335</v>
      </c>
      <c r="O150" s="349"/>
      <c r="P150" s="349"/>
      <c r="Q150" s="349"/>
      <c r="R150" s="349"/>
      <c r="S150" s="349"/>
      <c r="T150" s="349"/>
      <c r="U150" s="349"/>
      <c r="V150" s="349"/>
      <c r="W150" s="349"/>
      <c r="X150" s="349"/>
      <c r="Y150" s="349"/>
      <c r="Z150" s="349"/>
      <c r="AA150" s="349"/>
      <c r="AB150" s="349"/>
      <c r="AC150" s="349"/>
      <c r="AD150" s="349"/>
      <c r="AE150" s="349"/>
      <c r="AF150" s="349"/>
      <c r="AG150" s="349"/>
      <c r="AH150" s="349"/>
      <c r="AI150" s="349"/>
      <c r="AJ150" s="349"/>
      <c r="AK150" s="349"/>
      <c r="AL150" s="379"/>
    </row>
    <row r="151" spans="1:38" ht="20.100000000000001" customHeight="1">
      <c r="A151" s="759"/>
      <c r="B151" s="348" t="s">
        <v>2056</v>
      </c>
      <c r="D151" s="783" t="s">
        <v>2057</v>
      </c>
      <c r="E151" s="349"/>
      <c r="F151" s="349"/>
      <c r="G151" s="349"/>
      <c r="H151" s="349"/>
      <c r="I151" s="349"/>
      <c r="J151" s="349"/>
      <c r="K151" s="349"/>
      <c r="L151" s="349"/>
      <c r="M151" s="349"/>
      <c r="N151" s="349"/>
      <c r="O151" s="349"/>
      <c r="P151" s="349"/>
      <c r="Q151" s="349"/>
      <c r="R151" s="349"/>
      <c r="S151" s="349"/>
      <c r="T151" s="349"/>
      <c r="U151" s="349"/>
      <c r="V151" s="349"/>
      <c r="W151" s="349"/>
      <c r="X151" s="349"/>
      <c r="Y151" s="349"/>
      <c r="Z151" s="349"/>
      <c r="AA151" s="349"/>
      <c r="AB151" s="349"/>
      <c r="AC151" s="349"/>
      <c r="AD151" s="349"/>
      <c r="AE151" s="349"/>
      <c r="AF151" s="349"/>
      <c r="AG151" s="349"/>
      <c r="AH151" s="349"/>
      <c r="AI151" s="349"/>
      <c r="AJ151" s="349"/>
      <c r="AK151" s="349"/>
      <c r="AL151" s="379"/>
    </row>
    <row r="152" spans="1:38" ht="20.100000000000001" customHeight="1">
      <c r="A152" s="768"/>
      <c r="B152" s="352"/>
      <c r="C152" s="433" t="s">
        <v>2218</v>
      </c>
      <c r="D152" s="352"/>
      <c r="E152" s="352"/>
      <c r="F152" s="352"/>
      <c r="G152" s="352" t="s">
        <v>2219</v>
      </c>
      <c r="H152" s="352"/>
      <c r="I152" s="352"/>
      <c r="J152" s="352"/>
      <c r="K152" s="352"/>
      <c r="L152" s="352"/>
      <c r="M152" s="352"/>
      <c r="N152" s="352"/>
      <c r="O152" s="352"/>
      <c r="P152" s="352"/>
      <c r="Q152" s="352"/>
      <c r="R152" s="352"/>
      <c r="S152" s="352"/>
      <c r="T152" s="352"/>
      <c r="U152" s="352"/>
      <c r="V152" s="352"/>
      <c r="W152" s="352"/>
      <c r="X152" s="352"/>
      <c r="Y152" s="352"/>
      <c r="Z152" s="352"/>
      <c r="AA152" s="352"/>
      <c r="AB152" s="352"/>
      <c r="AC152" s="352"/>
      <c r="AD152" s="352"/>
      <c r="AE152" s="352"/>
      <c r="AF152" s="352"/>
      <c r="AG152" s="352"/>
      <c r="AH152" s="352"/>
      <c r="AI152" s="352"/>
      <c r="AJ152" s="352"/>
      <c r="AK152" s="352"/>
      <c r="AL152" s="379"/>
    </row>
    <row r="153" spans="1:38" ht="20.100000000000001" customHeight="1">
      <c r="A153" s="768"/>
      <c r="B153" s="352"/>
      <c r="C153" s="353" t="s">
        <v>1336</v>
      </c>
      <c r="D153" s="359"/>
      <c r="E153" s="422" t="s">
        <v>1337</v>
      </c>
      <c r="F153" s="422"/>
      <c r="G153" s="422"/>
      <c r="H153" s="422"/>
      <c r="I153" s="422"/>
      <c r="J153" s="422"/>
      <c r="K153" s="422"/>
      <c r="L153" s="422"/>
      <c r="M153" s="422"/>
      <c r="N153" s="422"/>
      <c r="O153" s="422"/>
      <c r="P153" s="422"/>
      <c r="Q153" s="422"/>
      <c r="R153" s="422"/>
      <c r="S153" s="422"/>
      <c r="T153" s="422"/>
      <c r="U153" s="422"/>
      <c r="V153" s="422"/>
      <c r="W153" s="422"/>
      <c r="X153" s="422"/>
      <c r="Y153" s="422"/>
      <c r="Z153" s="422"/>
      <c r="AA153" s="422"/>
      <c r="AB153" s="422"/>
      <c r="AC153" s="422"/>
      <c r="AD153" s="422"/>
      <c r="AE153" s="422"/>
      <c r="AF153" s="422"/>
      <c r="AG153" s="422"/>
      <c r="AH153" s="422"/>
      <c r="AI153" s="422"/>
      <c r="AJ153" s="422"/>
      <c r="AK153" s="966"/>
      <c r="AL153" s="379"/>
    </row>
    <row r="154" spans="1:38" ht="20.100000000000001" customHeight="1">
      <c r="A154" s="768"/>
      <c r="B154" s="352"/>
      <c r="C154" s="2043"/>
      <c r="D154" s="2043"/>
      <c r="E154" s="367" t="s">
        <v>1338</v>
      </c>
      <c r="F154" s="368"/>
      <c r="G154" s="368"/>
      <c r="H154" s="368"/>
      <c r="I154" s="368"/>
      <c r="J154" s="368"/>
      <c r="K154" s="368"/>
      <c r="L154" s="368"/>
      <c r="M154" s="368"/>
      <c r="N154" s="368"/>
      <c r="O154" s="368"/>
      <c r="P154" s="368"/>
      <c r="Q154" s="368"/>
      <c r="R154" s="368"/>
      <c r="S154" s="368"/>
      <c r="T154" s="368"/>
      <c r="U154" s="368"/>
      <c r="V154" s="368"/>
      <c r="W154" s="368"/>
      <c r="X154" s="368"/>
      <c r="Y154" s="368"/>
      <c r="Z154" s="368"/>
      <c r="AA154" s="368"/>
      <c r="AB154" s="368"/>
      <c r="AC154" s="368"/>
      <c r="AD154" s="368"/>
      <c r="AE154" s="368"/>
      <c r="AF154" s="368"/>
      <c r="AG154" s="368"/>
      <c r="AH154" s="368"/>
      <c r="AI154" s="368"/>
      <c r="AJ154" s="424"/>
      <c r="AK154" s="941"/>
      <c r="AL154" s="379"/>
    </row>
    <row r="155" spans="1:38" ht="20.100000000000001" customHeight="1">
      <c r="A155" s="768"/>
      <c r="B155" s="352"/>
      <c r="C155" s="2043"/>
      <c r="D155" s="2043"/>
      <c r="E155" s="367" t="s">
        <v>1339</v>
      </c>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424"/>
      <c r="AK155" s="941"/>
      <c r="AL155" s="379"/>
    </row>
    <row r="156" spans="1:38" ht="27.9" customHeight="1">
      <c r="A156" s="768"/>
      <c r="B156" s="352"/>
      <c r="C156" s="2043"/>
      <c r="D156" s="2043"/>
      <c r="E156" s="2074" t="s">
        <v>1340</v>
      </c>
      <c r="F156" s="2074"/>
      <c r="G156" s="2074"/>
      <c r="H156" s="2074"/>
      <c r="I156" s="2074"/>
      <c r="J156" s="2074"/>
      <c r="K156" s="2074"/>
      <c r="L156" s="2074"/>
      <c r="M156" s="2074"/>
      <c r="N156" s="2074"/>
      <c r="O156" s="2074"/>
      <c r="P156" s="2074"/>
      <c r="Q156" s="2074"/>
      <c r="R156" s="2074"/>
      <c r="S156" s="2074"/>
      <c r="T156" s="2074"/>
      <c r="U156" s="2074"/>
      <c r="V156" s="2074"/>
      <c r="W156" s="2074"/>
      <c r="X156" s="2074"/>
      <c r="Y156" s="2074"/>
      <c r="Z156" s="2074"/>
      <c r="AA156" s="2074"/>
      <c r="AB156" s="2074"/>
      <c r="AC156" s="2074"/>
      <c r="AD156" s="2074"/>
      <c r="AE156" s="2074"/>
      <c r="AF156" s="2074"/>
      <c r="AG156" s="2074"/>
      <c r="AH156" s="2074"/>
      <c r="AI156" s="2074"/>
      <c r="AJ156" s="2074"/>
      <c r="AK156" s="948"/>
      <c r="AL156" s="379"/>
    </row>
    <row r="157" spans="1:38" ht="27.9" customHeight="1">
      <c r="A157" s="768"/>
      <c r="B157" s="352"/>
      <c r="C157" s="2043"/>
      <c r="D157" s="2043"/>
      <c r="E157" s="2074" t="s">
        <v>1341</v>
      </c>
      <c r="F157" s="2074"/>
      <c r="G157" s="2074"/>
      <c r="H157" s="2074"/>
      <c r="I157" s="2074"/>
      <c r="J157" s="2074"/>
      <c r="K157" s="2074"/>
      <c r="L157" s="2074"/>
      <c r="M157" s="2074"/>
      <c r="N157" s="2074"/>
      <c r="O157" s="2074"/>
      <c r="P157" s="2074"/>
      <c r="Q157" s="2074"/>
      <c r="R157" s="2074"/>
      <c r="S157" s="2074"/>
      <c r="T157" s="2074"/>
      <c r="U157" s="2074"/>
      <c r="V157" s="2074"/>
      <c r="W157" s="2074"/>
      <c r="X157" s="2074"/>
      <c r="Y157" s="2074"/>
      <c r="Z157" s="2074"/>
      <c r="AA157" s="2074"/>
      <c r="AB157" s="2074"/>
      <c r="AC157" s="2074"/>
      <c r="AD157" s="2074"/>
      <c r="AE157" s="2074"/>
      <c r="AF157" s="2074"/>
      <c r="AG157" s="2074"/>
      <c r="AH157" s="2074"/>
      <c r="AI157" s="2074"/>
      <c r="AJ157" s="2074"/>
      <c r="AK157" s="948"/>
      <c r="AL157" s="379"/>
    </row>
    <row r="158" spans="1:38" ht="27.9" customHeight="1">
      <c r="C158" s="2043"/>
      <c r="D158" s="2043"/>
      <c r="E158" s="2074" t="s">
        <v>1342</v>
      </c>
      <c r="F158" s="2074"/>
      <c r="G158" s="2074"/>
      <c r="H158" s="2074"/>
      <c r="I158" s="2074"/>
      <c r="J158" s="2074"/>
      <c r="K158" s="2074"/>
      <c r="L158" s="2074"/>
      <c r="M158" s="2074"/>
      <c r="N158" s="2074"/>
      <c r="O158" s="2074"/>
      <c r="P158" s="2074"/>
      <c r="Q158" s="2074"/>
      <c r="R158" s="2074"/>
      <c r="S158" s="2074"/>
      <c r="T158" s="2074"/>
      <c r="U158" s="2074"/>
      <c r="V158" s="2074"/>
      <c r="W158" s="2074"/>
      <c r="X158" s="2074"/>
      <c r="Y158" s="2074"/>
      <c r="Z158" s="2074"/>
      <c r="AA158" s="2074"/>
      <c r="AB158" s="2074"/>
      <c r="AC158" s="2074"/>
      <c r="AD158" s="2074"/>
      <c r="AE158" s="2074"/>
      <c r="AF158" s="2074"/>
      <c r="AG158" s="2074"/>
      <c r="AH158" s="2074"/>
      <c r="AI158" s="2074"/>
      <c r="AJ158" s="2074"/>
      <c r="AK158" s="948"/>
      <c r="AL158" s="379"/>
    </row>
    <row r="159" spans="1:38" ht="27.9" customHeight="1">
      <c r="C159" s="2043"/>
      <c r="D159" s="2043"/>
      <c r="E159" s="2074" t="s">
        <v>1343</v>
      </c>
      <c r="F159" s="2074"/>
      <c r="G159" s="2074"/>
      <c r="H159" s="2074"/>
      <c r="I159" s="2074"/>
      <c r="J159" s="2074"/>
      <c r="K159" s="2074"/>
      <c r="L159" s="2074"/>
      <c r="M159" s="2074"/>
      <c r="N159" s="2074"/>
      <c r="O159" s="2074"/>
      <c r="P159" s="2074"/>
      <c r="Q159" s="2074"/>
      <c r="R159" s="2074"/>
      <c r="S159" s="2074"/>
      <c r="T159" s="2074"/>
      <c r="U159" s="2074"/>
      <c r="V159" s="2074"/>
      <c r="W159" s="2074"/>
      <c r="X159" s="2074"/>
      <c r="Y159" s="2074"/>
      <c r="Z159" s="2074"/>
      <c r="AA159" s="2074"/>
      <c r="AB159" s="2074"/>
      <c r="AC159" s="2074"/>
      <c r="AD159" s="2074"/>
      <c r="AE159" s="2074"/>
      <c r="AF159" s="2074"/>
      <c r="AG159" s="2074"/>
      <c r="AH159" s="2074"/>
      <c r="AI159" s="2074"/>
      <c r="AJ159" s="2074"/>
      <c r="AK159" s="948"/>
      <c r="AL159" s="379"/>
    </row>
    <row r="160" spans="1:38" ht="20.100000000000001" customHeight="1">
      <c r="C160" s="2043"/>
      <c r="D160" s="2043"/>
      <c r="E160" s="367" t="s">
        <v>1344</v>
      </c>
      <c r="F160" s="368"/>
      <c r="G160" s="368"/>
      <c r="H160" s="368"/>
      <c r="I160" s="368"/>
      <c r="J160" s="368"/>
      <c r="K160" s="368"/>
      <c r="L160" s="368"/>
      <c r="M160" s="368"/>
      <c r="N160" s="368"/>
      <c r="O160" s="368"/>
      <c r="P160" s="368"/>
      <c r="Q160" s="368"/>
      <c r="R160" s="368"/>
      <c r="S160" s="368"/>
      <c r="T160" s="368"/>
      <c r="U160" s="368"/>
      <c r="V160" s="368"/>
      <c r="W160" s="368"/>
      <c r="X160" s="368"/>
      <c r="Y160" s="368"/>
      <c r="Z160" s="368"/>
      <c r="AA160" s="368"/>
      <c r="AB160" s="368"/>
      <c r="AC160" s="368"/>
      <c r="AD160" s="368"/>
      <c r="AE160" s="368"/>
      <c r="AF160" s="368"/>
      <c r="AG160" s="368"/>
      <c r="AH160" s="368"/>
      <c r="AI160" s="368"/>
      <c r="AJ160" s="424"/>
      <c r="AK160" s="941"/>
      <c r="AL160" s="379"/>
    </row>
    <row r="161" spans="1:38" ht="14.1" customHeight="1">
      <c r="A161" s="771"/>
      <c r="B161" s="2091" t="s">
        <v>1586</v>
      </c>
      <c r="C161" s="2091"/>
      <c r="D161" s="378" t="s">
        <v>1605</v>
      </c>
      <c r="E161" s="378"/>
      <c r="F161" s="378"/>
      <c r="G161" s="378"/>
      <c r="H161" s="378"/>
      <c r="I161" s="378"/>
      <c r="J161" s="378"/>
      <c r="K161" s="378"/>
      <c r="L161" s="378"/>
      <c r="M161" s="378"/>
      <c r="N161" s="378"/>
      <c r="O161" s="378"/>
      <c r="P161" s="378"/>
      <c r="Q161" s="378"/>
      <c r="R161" s="378"/>
      <c r="S161" s="378"/>
      <c r="T161" s="378"/>
      <c r="U161" s="378"/>
      <c r="V161" s="378"/>
      <c r="W161" s="378"/>
      <c r="X161" s="378"/>
      <c r="Y161" s="378"/>
      <c r="Z161" s="378"/>
      <c r="AA161" s="378"/>
      <c r="AB161" s="378"/>
      <c r="AC161" s="378"/>
      <c r="AD161" s="378"/>
      <c r="AE161" s="378"/>
      <c r="AF161" s="378"/>
      <c r="AG161" s="378"/>
      <c r="AH161" s="378"/>
      <c r="AI161" s="378"/>
      <c r="AJ161" s="378"/>
      <c r="AK161" s="378"/>
      <c r="AL161" s="379"/>
    </row>
    <row r="162" spans="1:38" ht="15" customHeight="1">
      <c r="C162" s="378"/>
      <c r="AL162" s="379"/>
    </row>
    <row r="163" spans="1:38" ht="26.1" customHeight="1">
      <c r="A163" s="768"/>
      <c r="B163" s="352"/>
      <c r="C163" s="935" t="s">
        <v>2220</v>
      </c>
      <c r="D163" s="961"/>
      <c r="E163" s="961"/>
      <c r="F163" s="961"/>
      <c r="G163" s="2662" t="s">
        <v>2221</v>
      </c>
      <c r="H163" s="2662"/>
      <c r="I163" s="2662"/>
      <c r="J163" s="2662"/>
      <c r="K163" s="2662"/>
      <c r="L163" s="2662"/>
      <c r="M163" s="2662"/>
      <c r="N163" s="2662"/>
      <c r="O163" s="2662"/>
      <c r="P163" s="2662"/>
      <c r="Q163" s="2662"/>
      <c r="R163" s="2662"/>
      <c r="S163" s="2662"/>
      <c r="T163" s="2662"/>
      <c r="U163" s="2662"/>
      <c r="V163" s="2662"/>
      <c r="W163" s="2662"/>
      <c r="X163" s="2662"/>
      <c r="Y163" s="2662"/>
      <c r="Z163" s="2662"/>
      <c r="AA163" s="2662"/>
      <c r="AB163" s="2662"/>
      <c r="AC163" s="2662"/>
      <c r="AD163" s="2662"/>
      <c r="AE163" s="2662"/>
      <c r="AF163" s="2662"/>
      <c r="AG163" s="2662"/>
      <c r="AH163" s="2662"/>
      <c r="AI163" s="2662"/>
      <c r="AJ163" s="961"/>
      <c r="AK163" s="949"/>
      <c r="AL163" s="379"/>
    </row>
    <row r="164" spans="1:38" ht="16.5" customHeight="1">
      <c r="A164" s="768"/>
      <c r="B164" s="352"/>
      <c r="C164" s="353" t="s">
        <v>1336</v>
      </c>
      <c r="D164" s="359"/>
      <c r="E164" s="422" t="s">
        <v>1337</v>
      </c>
      <c r="F164" s="422"/>
      <c r="G164" s="422"/>
      <c r="H164" s="422"/>
      <c r="I164" s="422"/>
      <c r="J164" s="422"/>
      <c r="K164" s="422"/>
      <c r="L164" s="422"/>
      <c r="M164" s="422"/>
      <c r="N164" s="422"/>
      <c r="O164" s="422"/>
      <c r="P164" s="422"/>
      <c r="Q164" s="422"/>
      <c r="R164" s="422"/>
      <c r="S164" s="422"/>
      <c r="T164" s="422"/>
      <c r="U164" s="422"/>
      <c r="V164" s="422"/>
      <c r="W164" s="422"/>
      <c r="X164" s="422"/>
      <c r="Y164" s="422"/>
      <c r="Z164" s="422"/>
      <c r="AA164" s="422"/>
      <c r="AB164" s="422"/>
      <c r="AC164" s="422"/>
      <c r="AD164" s="422"/>
      <c r="AE164" s="422"/>
      <c r="AF164" s="422"/>
      <c r="AG164" s="422"/>
      <c r="AH164" s="422"/>
      <c r="AI164" s="422"/>
      <c r="AJ164" s="422"/>
      <c r="AK164" s="966"/>
      <c r="AL164" s="379"/>
    </row>
    <row r="165" spans="1:38" ht="20.100000000000001" customHeight="1">
      <c r="A165" s="768"/>
      <c r="B165" s="352"/>
      <c r="C165" s="2043"/>
      <c r="D165" s="2043"/>
      <c r="E165" s="367" t="s">
        <v>1345</v>
      </c>
      <c r="F165" s="368"/>
      <c r="G165" s="368"/>
      <c r="H165" s="368"/>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8"/>
      <c r="AG165" s="368"/>
      <c r="AH165" s="368"/>
      <c r="AI165" s="368"/>
      <c r="AJ165" s="424"/>
      <c r="AK165" s="941"/>
      <c r="AL165" s="379"/>
    </row>
    <row r="166" spans="1:38" ht="20.25" customHeight="1">
      <c r="A166" s="768"/>
      <c r="B166" s="352"/>
      <c r="C166" s="2043"/>
      <c r="D166" s="2043"/>
      <c r="E166" s="2278" t="s">
        <v>1346</v>
      </c>
      <c r="F166" s="2660"/>
      <c r="G166" s="2660"/>
      <c r="H166" s="2660"/>
      <c r="I166" s="2660"/>
      <c r="J166" s="2660"/>
      <c r="K166" s="2660"/>
      <c r="L166" s="2660"/>
      <c r="M166" s="2660"/>
      <c r="N166" s="2660"/>
      <c r="O166" s="2660"/>
      <c r="P166" s="2660"/>
      <c r="Q166" s="2660"/>
      <c r="R166" s="2660"/>
      <c r="S166" s="2660"/>
      <c r="T166" s="2660"/>
      <c r="U166" s="2660"/>
      <c r="V166" s="2660"/>
      <c r="W166" s="2660"/>
      <c r="X166" s="2660"/>
      <c r="Y166" s="2660"/>
      <c r="Z166" s="2660"/>
      <c r="AA166" s="2660"/>
      <c r="AB166" s="2660"/>
      <c r="AC166" s="2660"/>
      <c r="AD166" s="2660"/>
      <c r="AE166" s="2660"/>
      <c r="AF166" s="2660"/>
      <c r="AG166" s="2660"/>
      <c r="AH166" s="2660"/>
      <c r="AI166" s="2660"/>
      <c r="AJ166" s="2661"/>
      <c r="AK166" s="967"/>
    </row>
    <row r="167" spans="1:38" ht="20.100000000000001" customHeight="1">
      <c r="A167" s="768"/>
      <c r="B167" s="352"/>
      <c r="C167" s="2043"/>
      <c r="D167" s="2043"/>
      <c r="E167" s="367" t="s">
        <v>1347</v>
      </c>
      <c r="F167" s="368"/>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424"/>
      <c r="AK167" s="941"/>
      <c r="AL167" s="379"/>
    </row>
    <row r="168" spans="1:38" ht="20.100000000000001" customHeight="1">
      <c r="A168" s="768"/>
      <c r="B168" s="352"/>
      <c r="C168" s="2043"/>
      <c r="D168" s="2043"/>
      <c r="E168" s="367" t="s">
        <v>1348</v>
      </c>
      <c r="F168" s="368"/>
      <c r="G168" s="368"/>
      <c r="H168" s="368"/>
      <c r="I168" s="368"/>
      <c r="J168" s="368"/>
      <c r="K168" s="368"/>
      <c r="L168" s="368"/>
      <c r="M168" s="368"/>
      <c r="N168" s="368"/>
      <c r="O168" s="368"/>
      <c r="P168" s="368"/>
      <c r="Q168" s="368"/>
      <c r="R168" s="368"/>
      <c r="S168" s="368"/>
      <c r="T168" s="368"/>
      <c r="U168" s="368"/>
      <c r="V168" s="368"/>
      <c r="W168" s="368"/>
      <c r="X168" s="368"/>
      <c r="Y168" s="368"/>
      <c r="Z168" s="368"/>
      <c r="AA168" s="368"/>
      <c r="AB168" s="368"/>
      <c r="AC168" s="368"/>
      <c r="AD168" s="368"/>
      <c r="AE168" s="368"/>
      <c r="AF168" s="368"/>
      <c r="AG168" s="368"/>
      <c r="AH168" s="368"/>
      <c r="AI168" s="368"/>
      <c r="AJ168" s="424"/>
      <c r="AK168" s="941"/>
      <c r="AL168" s="379"/>
    </row>
    <row r="169" spans="1:38" ht="27.9" customHeight="1">
      <c r="A169" s="768"/>
      <c r="B169" s="352"/>
      <c r="C169" s="2043"/>
      <c r="D169" s="2043"/>
      <c r="E169" s="2074" t="s">
        <v>1349</v>
      </c>
      <c r="F169" s="2074"/>
      <c r="G169" s="2074"/>
      <c r="H169" s="2074"/>
      <c r="I169" s="2074"/>
      <c r="J169" s="2074"/>
      <c r="K169" s="2074"/>
      <c r="L169" s="2074"/>
      <c r="M169" s="2074"/>
      <c r="N169" s="2074"/>
      <c r="O169" s="2074"/>
      <c r="P169" s="2074"/>
      <c r="Q169" s="2074"/>
      <c r="R169" s="2074"/>
      <c r="S169" s="2074"/>
      <c r="T169" s="2074"/>
      <c r="U169" s="2074"/>
      <c r="V169" s="2074"/>
      <c r="W169" s="2074"/>
      <c r="X169" s="2074"/>
      <c r="Y169" s="2074"/>
      <c r="Z169" s="2074"/>
      <c r="AA169" s="2074"/>
      <c r="AB169" s="2074"/>
      <c r="AC169" s="2074"/>
      <c r="AD169" s="2074"/>
      <c r="AE169" s="2074"/>
      <c r="AF169" s="2074"/>
      <c r="AG169" s="2074"/>
      <c r="AH169" s="2074"/>
      <c r="AI169" s="2074"/>
      <c r="AJ169" s="2074"/>
      <c r="AK169" s="948"/>
      <c r="AL169" s="379"/>
    </row>
    <row r="170" spans="1:38" ht="20.100000000000001" customHeight="1">
      <c r="C170" s="2043"/>
      <c r="D170" s="2043"/>
      <c r="E170" s="367" t="s">
        <v>1350</v>
      </c>
      <c r="F170" s="368"/>
      <c r="G170" s="368"/>
      <c r="H170" s="368"/>
      <c r="I170" s="368"/>
      <c r="J170" s="368"/>
      <c r="K170" s="368"/>
      <c r="L170" s="368"/>
      <c r="M170" s="368"/>
      <c r="N170" s="368"/>
      <c r="O170" s="368"/>
      <c r="P170" s="368"/>
      <c r="Q170" s="368"/>
      <c r="R170" s="368"/>
      <c r="S170" s="368"/>
      <c r="T170" s="368"/>
      <c r="U170" s="368"/>
      <c r="V170" s="368"/>
      <c r="W170" s="368"/>
      <c r="X170" s="368"/>
      <c r="Y170" s="368"/>
      <c r="Z170" s="368"/>
      <c r="AA170" s="368"/>
      <c r="AB170" s="368"/>
      <c r="AC170" s="368"/>
      <c r="AD170" s="368"/>
      <c r="AE170" s="368"/>
      <c r="AF170" s="368"/>
      <c r="AG170" s="368"/>
      <c r="AH170" s="368"/>
      <c r="AI170" s="368"/>
      <c r="AJ170" s="424"/>
      <c r="AK170" s="941"/>
      <c r="AL170" s="379"/>
    </row>
    <row r="171" spans="1:38" ht="18" customHeight="1">
      <c r="C171" s="2043"/>
      <c r="D171" s="2043"/>
      <c r="E171" s="367" t="s">
        <v>1351</v>
      </c>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8"/>
      <c r="AI171" s="368"/>
      <c r="AJ171" s="424"/>
      <c r="AK171" s="941"/>
      <c r="AL171" s="379"/>
    </row>
    <row r="172" spans="1:38" ht="20.100000000000001" customHeight="1">
      <c r="C172" s="2043"/>
      <c r="D172" s="2043"/>
      <c r="E172" s="436" t="s">
        <v>1352</v>
      </c>
      <c r="F172" s="368"/>
      <c r="G172" s="368"/>
      <c r="H172" s="368"/>
      <c r="I172" s="368"/>
      <c r="J172" s="368"/>
      <c r="K172" s="368"/>
      <c r="L172" s="368"/>
      <c r="M172" s="368"/>
      <c r="N172" s="368"/>
      <c r="O172" s="368"/>
      <c r="P172" s="368"/>
      <c r="Q172" s="368"/>
      <c r="R172" s="368"/>
      <c r="S172" s="368"/>
      <c r="T172" s="368"/>
      <c r="U172" s="368"/>
      <c r="V172" s="368"/>
      <c r="W172" s="368"/>
      <c r="X172" s="368"/>
      <c r="Y172" s="368"/>
      <c r="Z172" s="368"/>
      <c r="AA172" s="368"/>
      <c r="AB172" s="368"/>
      <c r="AC172" s="368"/>
      <c r="AD172" s="368"/>
      <c r="AE172" s="368"/>
      <c r="AF172" s="368"/>
      <c r="AG172" s="368"/>
      <c r="AH172" s="368"/>
      <c r="AI172" s="368"/>
      <c r="AJ172" s="424"/>
      <c r="AK172" s="941"/>
      <c r="AL172" s="379"/>
    </row>
    <row r="173" spans="1:38" ht="15" customHeight="1">
      <c r="A173" s="768"/>
      <c r="B173" s="352"/>
      <c r="C173" s="420"/>
      <c r="D173" s="352"/>
      <c r="E173" s="352"/>
      <c r="F173" s="352"/>
      <c r="G173" s="352"/>
      <c r="H173" s="352"/>
      <c r="I173" s="352"/>
      <c r="J173" s="352"/>
      <c r="K173" s="352"/>
      <c r="L173" s="352"/>
      <c r="M173" s="352"/>
      <c r="N173" s="352"/>
      <c r="O173" s="352"/>
      <c r="P173" s="352"/>
      <c r="Q173" s="352"/>
      <c r="R173" s="352"/>
      <c r="S173" s="352"/>
      <c r="T173" s="352"/>
      <c r="U173" s="352"/>
      <c r="V173" s="352"/>
      <c r="W173" s="352"/>
      <c r="X173" s="352"/>
      <c r="Y173" s="352"/>
      <c r="Z173" s="352"/>
      <c r="AA173" s="352"/>
      <c r="AB173" s="352"/>
      <c r="AC173" s="352"/>
      <c r="AD173" s="352"/>
      <c r="AE173" s="352"/>
      <c r="AF173" s="352"/>
      <c r="AG173" s="352"/>
      <c r="AH173" s="352"/>
      <c r="AI173" s="352"/>
      <c r="AJ173" s="352"/>
      <c r="AK173" s="352"/>
      <c r="AL173" s="379"/>
    </row>
    <row r="174" spans="1:38" ht="20.100000000000001" customHeight="1">
      <c r="A174" s="768"/>
      <c r="B174" s="352"/>
      <c r="C174" s="461" t="s">
        <v>2222</v>
      </c>
      <c r="D174" s="352"/>
      <c r="E174" s="352"/>
      <c r="F174" s="352"/>
      <c r="G174" s="352" t="s">
        <v>2223</v>
      </c>
      <c r="H174" s="352"/>
      <c r="I174" s="352"/>
      <c r="J174" s="352"/>
      <c r="K174" s="352"/>
      <c r="L174" s="352"/>
      <c r="M174" s="352"/>
      <c r="N174" s="352"/>
      <c r="O174" s="352"/>
      <c r="P174" s="352"/>
      <c r="Q174" s="352"/>
      <c r="R174" s="352"/>
      <c r="S174" s="352"/>
      <c r="T174" s="352"/>
      <c r="U174" s="352"/>
      <c r="V174" s="352"/>
      <c r="W174" s="352"/>
      <c r="X174" s="352"/>
      <c r="Y174" s="352"/>
      <c r="Z174" s="352"/>
      <c r="AA174" s="352"/>
      <c r="AB174" s="352"/>
      <c r="AC174" s="352"/>
      <c r="AD174" s="352"/>
      <c r="AE174" s="352"/>
      <c r="AF174" s="352"/>
      <c r="AG174" s="352"/>
      <c r="AH174" s="352"/>
      <c r="AI174" s="352"/>
      <c r="AJ174" s="352"/>
      <c r="AK174" s="352"/>
      <c r="AL174" s="379"/>
    </row>
    <row r="175" spans="1:38" ht="17.25" customHeight="1">
      <c r="A175" s="768"/>
      <c r="B175" s="352"/>
      <c r="C175" s="353" t="s">
        <v>1336</v>
      </c>
      <c r="D175" s="359"/>
      <c r="E175" s="422" t="s">
        <v>1337</v>
      </c>
      <c r="F175" s="422"/>
      <c r="G175" s="422"/>
      <c r="H175" s="422"/>
      <c r="I175" s="422"/>
      <c r="J175" s="422"/>
      <c r="K175" s="422"/>
      <c r="L175" s="422"/>
      <c r="M175" s="422"/>
      <c r="N175" s="422"/>
      <c r="O175" s="422"/>
      <c r="P175" s="422"/>
      <c r="Q175" s="422"/>
      <c r="R175" s="422"/>
      <c r="S175" s="422"/>
      <c r="T175" s="422"/>
      <c r="U175" s="422"/>
      <c r="V175" s="422"/>
      <c r="W175" s="422"/>
      <c r="X175" s="422"/>
      <c r="Y175" s="422"/>
      <c r="Z175" s="422"/>
      <c r="AA175" s="422"/>
      <c r="AB175" s="422"/>
      <c r="AC175" s="422"/>
      <c r="AD175" s="422"/>
      <c r="AE175" s="422"/>
      <c r="AF175" s="422"/>
      <c r="AG175" s="422"/>
      <c r="AH175" s="422"/>
      <c r="AI175" s="422"/>
      <c r="AJ175" s="422"/>
      <c r="AK175" s="966"/>
      <c r="AL175" s="379"/>
    </row>
    <row r="176" spans="1:38" ht="45.75" customHeight="1">
      <c r="C176" s="2043"/>
      <c r="D176" s="2043"/>
      <c r="E176" s="2074" t="s">
        <v>1353</v>
      </c>
      <c r="F176" s="2074"/>
      <c r="G176" s="2074"/>
      <c r="H176" s="2074"/>
      <c r="I176" s="2074"/>
      <c r="J176" s="2074"/>
      <c r="K176" s="2074"/>
      <c r="L176" s="2074"/>
      <c r="M176" s="2074"/>
      <c r="N176" s="2074"/>
      <c r="O176" s="2074"/>
      <c r="P176" s="2074"/>
      <c r="Q176" s="2074"/>
      <c r="R176" s="2074"/>
      <c r="S176" s="2074"/>
      <c r="T176" s="2074"/>
      <c r="U176" s="2074"/>
      <c r="V176" s="2074"/>
      <c r="W176" s="2074"/>
      <c r="X176" s="2074"/>
      <c r="Y176" s="2074"/>
      <c r="Z176" s="2074"/>
      <c r="AA176" s="2074"/>
      <c r="AB176" s="2074"/>
      <c r="AC176" s="2074"/>
      <c r="AD176" s="2074"/>
      <c r="AE176" s="2074"/>
      <c r="AF176" s="2074"/>
      <c r="AG176" s="2074"/>
      <c r="AH176" s="2074"/>
      <c r="AI176" s="2074"/>
      <c r="AJ176" s="2074"/>
      <c r="AK176" s="948"/>
      <c r="AL176" s="379"/>
    </row>
    <row r="177" spans="1:38" ht="20.100000000000001" customHeight="1">
      <c r="C177" s="1992"/>
      <c r="D177" s="1993"/>
      <c r="E177" s="2659" t="s">
        <v>1354</v>
      </c>
      <c r="F177" s="2659"/>
      <c r="G177" s="2659"/>
      <c r="H177" s="2659"/>
      <c r="I177" s="2659"/>
      <c r="J177" s="2659"/>
      <c r="K177" s="2659"/>
      <c r="L177" s="2659"/>
      <c r="M177" s="2659"/>
      <c r="N177" s="2659"/>
      <c r="O177" s="2659"/>
      <c r="P177" s="2659"/>
      <c r="Q177" s="2659"/>
      <c r="R177" s="2659"/>
      <c r="S177" s="2659"/>
      <c r="T177" s="2659"/>
      <c r="U177" s="2659"/>
      <c r="V177" s="2659"/>
      <c r="W177" s="2659"/>
      <c r="X177" s="2659"/>
      <c r="Y177" s="2659"/>
      <c r="Z177" s="2659"/>
      <c r="AA177" s="2659"/>
      <c r="AB177" s="2659"/>
      <c r="AC177" s="2659"/>
      <c r="AD177" s="2659"/>
      <c r="AE177" s="2659"/>
      <c r="AF177" s="2659"/>
      <c r="AG177" s="2659"/>
      <c r="AH177" s="2659"/>
      <c r="AI177" s="2659"/>
      <c r="AJ177" s="2659"/>
      <c r="AK177" s="948"/>
      <c r="AL177" s="379"/>
    </row>
    <row r="178" spans="1:38" ht="19.5" customHeight="1">
      <c r="C178" s="2107"/>
      <c r="D178" s="2108"/>
      <c r="E178" s="363"/>
      <c r="F178" s="2278" t="s">
        <v>1355</v>
      </c>
      <c r="G178" s="2045"/>
      <c r="H178" s="2045"/>
      <c r="I178" s="2045"/>
      <c r="J178" s="2045"/>
      <c r="K178" s="2045"/>
      <c r="L178" s="2045"/>
      <c r="M178" s="2045"/>
      <c r="N178" s="2045"/>
      <c r="O178" s="2045"/>
      <c r="P178" s="2045"/>
      <c r="Q178" s="2045"/>
      <c r="R178" s="2045"/>
      <c r="S178" s="2045"/>
      <c r="T178" s="2045"/>
      <c r="U178" s="2045"/>
      <c r="V178" s="2045"/>
      <c r="W178" s="2045"/>
      <c r="X178" s="2045"/>
      <c r="Y178" s="2045"/>
      <c r="Z178" s="2045"/>
      <c r="AA178" s="2045"/>
      <c r="AB178" s="2045"/>
      <c r="AC178" s="2045"/>
      <c r="AD178" s="2045"/>
      <c r="AE178" s="2045"/>
      <c r="AF178" s="2045"/>
      <c r="AG178" s="2045"/>
      <c r="AH178" s="2045"/>
      <c r="AI178" s="2045"/>
      <c r="AJ178" s="2046"/>
      <c r="AK178" s="941"/>
      <c r="AL178" s="379"/>
    </row>
    <row r="179" spans="1:38" ht="38.1" customHeight="1">
      <c r="C179" s="1984"/>
      <c r="D179" s="1985"/>
      <c r="E179" s="363"/>
      <c r="F179" s="2278" t="s">
        <v>1356</v>
      </c>
      <c r="G179" s="2045"/>
      <c r="H179" s="2045"/>
      <c r="I179" s="2045"/>
      <c r="J179" s="2045"/>
      <c r="K179" s="2045"/>
      <c r="L179" s="2045"/>
      <c r="M179" s="2045"/>
      <c r="N179" s="2045"/>
      <c r="O179" s="2045"/>
      <c r="P179" s="2045"/>
      <c r="Q179" s="2045"/>
      <c r="R179" s="2045"/>
      <c r="S179" s="2045"/>
      <c r="T179" s="2045"/>
      <c r="U179" s="2045"/>
      <c r="V179" s="2045"/>
      <c r="W179" s="2045"/>
      <c r="X179" s="2045"/>
      <c r="Y179" s="2045"/>
      <c r="Z179" s="2045"/>
      <c r="AA179" s="2045"/>
      <c r="AB179" s="2045"/>
      <c r="AC179" s="2045"/>
      <c r="AD179" s="2045"/>
      <c r="AE179" s="2045"/>
      <c r="AF179" s="2045"/>
      <c r="AG179" s="2045"/>
      <c r="AH179" s="2045"/>
      <c r="AI179" s="2045"/>
      <c r="AJ179" s="2046"/>
      <c r="AK179" s="941"/>
      <c r="AL179" s="379"/>
    </row>
    <row r="180" spans="1:38" ht="24.75" customHeight="1">
      <c r="C180" s="2043"/>
      <c r="D180" s="2043"/>
      <c r="E180" s="2074" t="s">
        <v>1357</v>
      </c>
      <c r="F180" s="2074"/>
      <c r="G180" s="2074"/>
      <c r="H180" s="2074"/>
      <c r="I180" s="2074"/>
      <c r="J180" s="2074"/>
      <c r="K180" s="2074"/>
      <c r="L180" s="2074"/>
      <c r="M180" s="2074"/>
      <c r="N180" s="2074"/>
      <c r="O180" s="2074"/>
      <c r="P180" s="2074"/>
      <c r="Q180" s="2074"/>
      <c r="R180" s="2074"/>
      <c r="S180" s="2074"/>
      <c r="T180" s="2074"/>
      <c r="U180" s="2074"/>
      <c r="V180" s="2074"/>
      <c r="W180" s="2074"/>
      <c r="X180" s="2074"/>
      <c r="Y180" s="2074"/>
      <c r="Z180" s="2074"/>
      <c r="AA180" s="2074"/>
      <c r="AB180" s="2074"/>
      <c r="AC180" s="2074"/>
      <c r="AD180" s="2074"/>
      <c r="AE180" s="2074"/>
      <c r="AF180" s="2074"/>
      <c r="AG180" s="2074"/>
      <c r="AH180" s="2074"/>
      <c r="AI180" s="2074"/>
      <c r="AJ180" s="2074"/>
      <c r="AK180" s="948"/>
      <c r="AL180" s="379"/>
    </row>
    <row r="181" spans="1:38" ht="10.5" customHeight="1">
      <c r="C181" s="420"/>
      <c r="D181" s="352"/>
      <c r="E181" s="464"/>
      <c r="F181" s="464"/>
      <c r="G181" s="464"/>
      <c r="H181" s="464"/>
      <c r="I181" s="464"/>
      <c r="J181" s="464"/>
      <c r="K181" s="464"/>
      <c r="L181" s="464"/>
      <c r="M181" s="464"/>
      <c r="N181" s="464"/>
      <c r="O181" s="464"/>
      <c r="P181" s="464"/>
      <c r="Q181" s="464"/>
      <c r="R181" s="464"/>
      <c r="S181" s="464"/>
      <c r="T181" s="464"/>
      <c r="U181" s="464"/>
      <c r="V181" s="464"/>
      <c r="W181" s="464"/>
      <c r="X181" s="464"/>
      <c r="Y181" s="464"/>
      <c r="Z181" s="464"/>
      <c r="AA181" s="464"/>
      <c r="AB181" s="464"/>
      <c r="AC181" s="464"/>
      <c r="AD181" s="464"/>
      <c r="AE181" s="464"/>
      <c r="AF181" s="464"/>
      <c r="AG181" s="464"/>
      <c r="AH181" s="464"/>
      <c r="AI181" s="464"/>
      <c r="AJ181" s="464"/>
      <c r="AK181" s="948"/>
      <c r="AL181" s="379"/>
    </row>
    <row r="182" spans="1:38" ht="20.100000000000001" customHeight="1">
      <c r="A182" s="768"/>
      <c r="B182" s="352"/>
      <c r="C182" s="420" t="s">
        <v>2224</v>
      </c>
      <c r="D182" s="352"/>
      <c r="E182" s="352"/>
      <c r="F182" s="352"/>
      <c r="G182" s="352" t="s">
        <v>2225</v>
      </c>
      <c r="H182" s="352"/>
      <c r="I182" s="352"/>
      <c r="J182" s="352"/>
      <c r="K182" s="352"/>
      <c r="L182" s="352"/>
      <c r="M182" s="352"/>
      <c r="N182" s="352"/>
      <c r="O182" s="352"/>
      <c r="P182" s="352"/>
      <c r="Q182" s="352"/>
      <c r="R182" s="352"/>
      <c r="S182" s="352"/>
      <c r="T182" s="352"/>
      <c r="U182" s="352"/>
      <c r="V182" s="352"/>
      <c r="W182" s="352"/>
      <c r="X182" s="352"/>
      <c r="Y182" s="352"/>
      <c r="Z182" s="352"/>
      <c r="AA182" s="352"/>
      <c r="AB182" s="352"/>
      <c r="AC182" s="352"/>
      <c r="AD182" s="352"/>
      <c r="AE182" s="352"/>
      <c r="AF182" s="352"/>
      <c r="AG182" s="352"/>
      <c r="AH182" s="352"/>
      <c r="AI182" s="352"/>
      <c r="AJ182" s="352"/>
      <c r="AK182" s="352"/>
      <c r="AL182" s="379"/>
    </row>
    <row r="183" spans="1:38" ht="20.100000000000001" customHeight="1">
      <c r="A183" s="768"/>
      <c r="B183" s="352"/>
      <c r="C183" s="353" t="s">
        <v>1336</v>
      </c>
      <c r="D183" s="359"/>
      <c r="E183" s="422" t="s">
        <v>1337</v>
      </c>
      <c r="F183" s="422"/>
      <c r="G183" s="422"/>
      <c r="H183" s="422"/>
      <c r="I183" s="422"/>
      <c r="J183" s="422"/>
      <c r="K183" s="422"/>
      <c r="L183" s="422"/>
      <c r="M183" s="422"/>
      <c r="N183" s="422"/>
      <c r="O183" s="422"/>
      <c r="P183" s="422"/>
      <c r="Q183" s="422"/>
      <c r="R183" s="422"/>
      <c r="S183" s="422"/>
      <c r="T183" s="422"/>
      <c r="U183" s="422"/>
      <c r="V183" s="422"/>
      <c r="W183" s="422"/>
      <c r="X183" s="422"/>
      <c r="Y183" s="422"/>
      <c r="Z183" s="422"/>
      <c r="AA183" s="422"/>
      <c r="AB183" s="422"/>
      <c r="AC183" s="422"/>
      <c r="AD183" s="422"/>
      <c r="AE183" s="422"/>
      <c r="AF183" s="422"/>
      <c r="AG183" s="422"/>
      <c r="AH183" s="422"/>
      <c r="AI183" s="422"/>
      <c r="AJ183" s="422"/>
      <c r="AK183" s="966"/>
      <c r="AL183" s="379"/>
    </row>
    <row r="184" spans="1:38" ht="20.100000000000001" customHeight="1">
      <c r="C184" s="2043"/>
      <c r="D184" s="2043"/>
      <c r="E184" s="367" t="s">
        <v>1358</v>
      </c>
      <c r="F184" s="368"/>
      <c r="G184" s="368"/>
      <c r="H184" s="368"/>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424"/>
      <c r="AK184" s="941"/>
      <c r="AL184" s="379"/>
    </row>
    <row r="185" spans="1:38" ht="12" customHeight="1">
      <c r="C185" s="703"/>
      <c r="D185" s="703"/>
      <c r="E185" s="702"/>
      <c r="F185" s="702"/>
      <c r="G185" s="702"/>
      <c r="H185" s="702"/>
      <c r="I185" s="702"/>
      <c r="J185" s="702"/>
      <c r="K185" s="702"/>
      <c r="L185" s="702"/>
      <c r="M185" s="702"/>
      <c r="N185" s="702"/>
      <c r="O185" s="702"/>
      <c r="P185" s="702"/>
      <c r="Q185" s="702"/>
      <c r="R185" s="702"/>
      <c r="S185" s="702"/>
      <c r="T185" s="702"/>
      <c r="U185" s="702"/>
      <c r="V185" s="702"/>
      <c r="W185" s="702"/>
      <c r="X185" s="702"/>
      <c r="Y185" s="702"/>
      <c r="Z185" s="702"/>
      <c r="AA185" s="702"/>
      <c r="AB185" s="702"/>
      <c r="AC185" s="702"/>
      <c r="AD185" s="702"/>
      <c r="AE185" s="702"/>
      <c r="AF185" s="702"/>
      <c r="AG185" s="702"/>
      <c r="AH185" s="702"/>
      <c r="AI185" s="702"/>
      <c r="AJ185" s="702"/>
      <c r="AK185" s="941"/>
      <c r="AL185" s="379"/>
    </row>
    <row r="186" spans="1:38" ht="18" customHeight="1">
      <c r="A186" s="759"/>
      <c r="B186" s="370"/>
      <c r="C186" s="370"/>
      <c r="D186" s="370"/>
      <c r="E186" s="370"/>
      <c r="F186" s="370"/>
      <c r="G186" s="370"/>
      <c r="H186" s="370"/>
      <c r="I186" s="370"/>
      <c r="J186" s="370"/>
      <c r="K186" s="349"/>
      <c r="L186" s="349"/>
      <c r="M186" s="349"/>
      <c r="N186" s="349"/>
      <c r="O186" s="349"/>
      <c r="P186" s="349"/>
      <c r="Q186" s="349"/>
      <c r="R186" s="349"/>
      <c r="S186" s="349"/>
      <c r="T186" s="349"/>
      <c r="U186" s="349"/>
      <c r="V186" s="349"/>
      <c r="W186" s="349"/>
      <c r="X186" s="349"/>
      <c r="Y186" s="349"/>
      <c r="Z186" s="349"/>
      <c r="AA186" s="349"/>
      <c r="AB186" s="349" t="str">
        <f>表紙!D28</f>
        <v>　　　　　　保育所（園）　   　</v>
      </c>
      <c r="AC186" s="349"/>
      <c r="AD186" s="349"/>
      <c r="AE186" s="349"/>
      <c r="AF186" s="349"/>
      <c r="AG186" s="349"/>
      <c r="AH186" s="349"/>
      <c r="AI186" s="349"/>
      <c r="AJ186" s="349"/>
      <c r="AK186" s="349"/>
      <c r="AL186" s="350"/>
    </row>
    <row r="187" spans="1:38" ht="15.6" customHeight="1">
      <c r="A187" s="759"/>
      <c r="B187" s="348" t="s">
        <v>2058</v>
      </c>
      <c r="C187" s="370"/>
      <c r="D187" s="349" t="s">
        <v>2059</v>
      </c>
      <c r="E187" s="349"/>
      <c r="F187" s="349"/>
      <c r="G187" s="349"/>
      <c r="H187" s="349"/>
      <c r="I187" s="349"/>
      <c r="J187" s="349"/>
      <c r="K187" s="349"/>
      <c r="L187" s="349"/>
      <c r="M187" s="349"/>
      <c r="N187" s="349"/>
      <c r="O187" s="349"/>
      <c r="P187" s="349"/>
      <c r="Q187" s="349"/>
      <c r="R187" s="349"/>
      <c r="S187" s="349"/>
      <c r="T187" s="349"/>
      <c r="U187" s="349"/>
      <c r="V187" s="349"/>
      <c r="W187" s="349"/>
      <c r="X187" s="349"/>
      <c r="Y187" s="349"/>
      <c r="Z187" s="349"/>
      <c r="AA187" s="349"/>
      <c r="AB187" s="349"/>
      <c r="AC187" s="349"/>
      <c r="AD187" s="349"/>
      <c r="AE187" s="349"/>
      <c r="AF187" s="349"/>
      <c r="AG187" s="349"/>
      <c r="AH187" s="349"/>
      <c r="AI187" s="349"/>
      <c r="AJ187" s="349"/>
      <c r="AK187" s="349"/>
      <c r="AL187" s="350"/>
    </row>
    <row r="188" spans="1:38" s="561" customFormat="1" ht="20.100000000000001" customHeight="1">
      <c r="A188" s="778"/>
      <c r="B188" s="557"/>
      <c r="C188" s="558" t="s">
        <v>1359</v>
      </c>
      <c r="D188" s="559"/>
      <c r="E188" s="2604" t="s">
        <v>1360</v>
      </c>
      <c r="F188" s="2605"/>
      <c r="G188" s="2605"/>
      <c r="H188" s="2605"/>
      <c r="I188" s="2605"/>
      <c r="J188" s="2605"/>
      <c r="K188" s="2605"/>
      <c r="L188" s="2605"/>
      <c r="M188" s="2605"/>
      <c r="N188" s="2605"/>
      <c r="O188" s="2605"/>
      <c r="P188" s="2605"/>
      <c r="Q188" s="2605"/>
      <c r="R188" s="2605"/>
      <c r="S188" s="2605"/>
      <c r="T188" s="2605"/>
      <c r="U188" s="2605"/>
      <c r="V188" s="2605"/>
      <c r="W188" s="2605"/>
      <c r="X188" s="2605"/>
      <c r="Y188" s="2605"/>
      <c r="Z188" s="2605"/>
      <c r="AA188" s="2605"/>
      <c r="AB188" s="2605"/>
      <c r="AC188" s="2649" t="s">
        <v>1412</v>
      </c>
      <c r="AD188" s="2650"/>
      <c r="AE188" s="2650"/>
      <c r="AF188" s="2650"/>
      <c r="AG188" s="2650"/>
      <c r="AH188" s="2650"/>
      <c r="AI188" s="2650"/>
      <c r="AJ188" s="2651"/>
      <c r="AK188" s="938"/>
      <c r="AL188" s="560"/>
    </row>
    <row r="189" spans="1:38" s="561" customFormat="1" ht="20.100000000000001" customHeight="1">
      <c r="A189" s="778"/>
      <c r="B189" s="557"/>
      <c r="C189" s="2634"/>
      <c r="D189" s="2634"/>
      <c r="E189" s="562" t="s">
        <v>771</v>
      </c>
      <c r="F189" s="563" t="s">
        <v>2137</v>
      </c>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2599"/>
      <c r="AD189" s="2600"/>
      <c r="AE189" s="2600"/>
      <c r="AF189" s="2600"/>
      <c r="AG189" s="2600"/>
      <c r="AH189" s="2600"/>
      <c r="AI189" s="2600"/>
      <c r="AJ189" s="2601"/>
      <c r="AK189" s="936"/>
      <c r="AL189" s="560"/>
    </row>
    <row r="190" spans="1:38" s="561" customFormat="1" ht="20.100000000000001" customHeight="1">
      <c r="A190" s="778"/>
      <c r="B190" s="557"/>
      <c r="C190" s="2634"/>
      <c r="D190" s="2634"/>
      <c r="E190" s="562" t="s">
        <v>775</v>
      </c>
      <c r="F190" s="563" t="s">
        <v>2138</v>
      </c>
      <c r="G190" s="563"/>
      <c r="H190" s="563"/>
      <c r="I190" s="563"/>
      <c r="J190" s="563"/>
      <c r="K190" s="563"/>
      <c r="L190" s="563"/>
      <c r="M190" s="563"/>
      <c r="N190" s="563"/>
      <c r="O190" s="563"/>
      <c r="P190" s="563"/>
      <c r="Q190" s="563"/>
      <c r="R190" s="563"/>
      <c r="S190" s="563"/>
      <c r="T190" s="563"/>
      <c r="U190" s="563"/>
      <c r="V190" s="563"/>
      <c r="W190" s="563"/>
      <c r="X190" s="563"/>
      <c r="Y190" s="563"/>
      <c r="Z190" s="563"/>
      <c r="AA190" s="563"/>
      <c r="AB190" s="563"/>
      <c r="AC190" s="2652"/>
      <c r="AD190" s="2653"/>
      <c r="AE190" s="2653"/>
      <c r="AF190" s="2653"/>
      <c r="AG190" s="2653"/>
      <c r="AH190" s="2653"/>
      <c r="AI190" s="2653"/>
      <c r="AJ190" s="574" t="s">
        <v>1062</v>
      </c>
      <c r="AK190" s="865"/>
      <c r="AL190" s="560"/>
    </row>
    <row r="191" spans="1:38" s="561" customFormat="1" ht="20.100000000000001" customHeight="1">
      <c r="A191" s="778"/>
      <c r="B191" s="557"/>
      <c r="C191" s="2634"/>
      <c r="D191" s="2634"/>
      <c r="E191" s="562" t="s">
        <v>776</v>
      </c>
      <c r="F191" s="889" t="s">
        <v>2139</v>
      </c>
      <c r="G191" s="889"/>
      <c r="H191" s="889"/>
      <c r="I191" s="889"/>
      <c r="J191" s="889"/>
      <c r="K191" s="889"/>
      <c r="L191" s="889"/>
      <c r="M191" s="889"/>
      <c r="N191" s="889"/>
      <c r="O191" s="889"/>
      <c r="P191" s="889"/>
      <c r="Q191" s="889"/>
      <c r="R191" s="889"/>
      <c r="S191" s="889"/>
      <c r="T191" s="889"/>
      <c r="U191" s="889"/>
      <c r="V191" s="889"/>
      <c r="W191" s="889"/>
      <c r="X191" s="889"/>
      <c r="Y191" s="889"/>
      <c r="Z191" s="889"/>
      <c r="AA191" s="889"/>
      <c r="AB191" s="889"/>
      <c r="AC191" s="2654"/>
      <c r="AD191" s="2655"/>
      <c r="AE191" s="2655"/>
      <c r="AF191" s="2655"/>
      <c r="AG191" s="2655"/>
      <c r="AH191" s="2655"/>
      <c r="AI191" s="2656"/>
      <c r="AJ191" s="574" t="s">
        <v>1062</v>
      </c>
      <c r="AK191" s="865"/>
      <c r="AL191" s="560"/>
    </row>
    <row r="192" spans="1:38" s="561" customFormat="1" ht="20.100000000000001" customHeight="1">
      <c r="A192" s="778"/>
      <c r="B192" s="557"/>
      <c r="C192" s="2634"/>
      <c r="D192" s="2634"/>
      <c r="E192" s="562" t="s">
        <v>778</v>
      </c>
      <c r="F192" s="889" t="s">
        <v>2140</v>
      </c>
      <c r="G192" s="889"/>
      <c r="H192" s="889"/>
      <c r="I192" s="889"/>
      <c r="J192" s="889"/>
      <c r="K192" s="889"/>
      <c r="L192" s="889"/>
      <c r="M192" s="889"/>
      <c r="N192" s="889"/>
      <c r="O192" s="889"/>
      <c r="P192" s="889"/>
      <c r="Q192" s="889"/>
      <c r="R192" s="889"/>
      <c r="S192" s="889"/>
      <c r="T192" s="889"/>
      <c r="U192" s="889"/>
      <c r="V192" s="889"/>
      <c r="W192" s="889"/>
      <c r="X192" s="889"/>
      <c r="Y192" s="889"/>
      <c r="Z192" s="889"/>
      <c r="AA192" s="889"/>
      <c r="AB192" s="889"/>
      <c r="AC192" s="2654"/>
      <c r="AD192" s="2655"/>
      <c r="AE192" s="2655"/>
      <c r="AF192" s="2655"/>
      <c r="AG192" s="2655"/>
      <c r="AH192" s="2655"/>
      <c r="AI192" s="2656"/>
      <c r="AJ192" s="574" t="s">
        <v>1062</v>
      </c>
      <c r="AK192" s="865"/>
      <c r="AL192" s="560"/>
    </row>
    <row r="193" spans="1:38" s="561" customFormat="1" ht="20.100000000000001" customHeight="1">
      <c r="A193" s="778"/>
      <c r="B193" s="557"/>
      <c r="C193" s="2634"/>
      <c r="D193" s="2634"/>
      <c r="E193" s="562" t="s">
        <v>1596</v>
      </c>
      <c r="F193" s="889" t="s">
        <v>2141</v>
      </c>
      <c r="G193" s="889"/>
      <c r="H193" s="889"/>
      <c r="I193" s="889"/>
      <c r="J193" s="889"/>
      <c r="K193" s="889"/>
      <c r="L193" s="889"/>
      <c r="M193" s="889"/>
      <c r="N193" s="889"/>
      <c r="O193" s="889"/>
      <c r="P193" s="889"/>
      <c r="Q193" s="889"/>
      <c r="R193" s="889"/>
      <c r="S193" s="889"/>
      <c r="T193" s="889"/>
      <c r="U193" s="889"/>
      <c r="V193" s="889"/>
      <c r="W193" s="889"/>
      <c r="X193" s="889"/>
      <c r="Y193" s="889"/>
      <c r="Z193" s="889"/>
      <c r="AA193" s="889"/>
      <c r="AB193" s="889"/>
      <c r="AC193" s="2654"/>
      <c r="AD193" s="2655"/>
      <c r="AE193" s="2655"/>
      <c r="AF193" s="2655"/>
      <c r="AG193" s="2655"/>
      <c r="AH193" s="2655"/>
      <c r="AI193" s="2656"/>
      <c r="AJ193" s="574" t="s">
        <v>1062</v>
      </c>
      <c r="AK193" s="865"/>
      <c r="AL193" s="560"/>
    </row>
    <row r="194" spans="1:38" s="561" customFormat="1" ht="20.100000000000001" customHeight="1">
      <c r="A194" s="778"/>
      <c r="B194" s="557"/>
      <c r="C194" s="2634"/>
      <c r="D194" s="2634"/>
      <c r="E194" s="890" t="s">
        <v>1566</v>
      </c>
      <c r="F194" s="2657" t="s">
        <v>2142</v>
      </c>
      <c r="G194" s="2657"/>
      <c r="H194" s="2657"/>
      <c r="I194" s="2657"/>
      <c r="J194" s="2657"/>
      <c r="K194" s="2657"/>
      <c r="L194" s="2657"/>
      <c r="M194" s="2657"/>
      <c r="N194" s="2657"/>
      <c r="O194" s="2657"/>
      <c r="P194" s="2657"/>
      <c r="Q194" s="2657"/>
      <c r="R194" s="2657"/>
      <c r="S194" s="2657"/>
      <c r="T194" s="2657"/>
      <c r="U194" s="2657"/>
      <c r="V194" s="2657"/>
      <c r="W194" s="2657"/>
      <c r="X194" s="2657"/>
      <c r="Y194" s="2657"/>
      <c r="Z194" s="2657"/>
      <c r="AA194" s="2657"/>
      <c r="AB194" s="2658"/>
      <c r="AC194" s="2654"/>
      <c r="AD194" s="2655"/>
      <c r="AE194" s="2655"/>
      <c r="AF194" s="2655"/>
      <c r="AG194" s="2655"/>
      <c r="AH194" s="2655"/>
      <c r="AI194" s="2656"/>
      <c r="AJ194" s="912" t="s">
        <v>1062</v>
      </c>
      <c r="AK194" s="937"/>
      <c r="AL194" s="560"/>
    </row>
    <row r="195" spans="1:38" s="561" customFormat="1" ht="20.100000000000001" customHeight="1">
      <c r="A195" s="778"/>
      <c r="B195" s="557"/>
      <c r="C195" s="2634"/>
      <c r="D195" s="2634"/>
      <c r="E195" s="562" t="s">
        <v>1568</v>
      </c>
      <c r="F195" s="2657" t="s">
        <v>2155</v>
      </c>
      <c r="G195" s="2657"/>
      <c r="H195" s="2657"/>
      <c r="I195" s="2657"/>
      <c r="J195" s="2657"/>
      <c r="K195" s="2657"/>
      <c r="L195" s="2657"/>
      <c r="M195" s="2657"/>
      <c r="N195" s="2657"/>
      <c r="O195" s="2657"/>
      <c r="P195" s="2657"/>
      <c r="Q195" s="2657"/>
      <c r="R195" s="2657"/>
      <c r="S195" s="2657"/>
      <c r="T195" s="2657"/>
      <c r="U195" s="2657"/>
      <c r="V195" s="2657"/>
      <c r="W195" s="2657"/>
      <c r="X195" s="2657"/>
      <c r="Y195" s="2657"/>
      <c r="Z195" s="2657"/>
      <c r="AA195" s="2657"/>
      <c r="AB195" s="2658"/>
      <c r="AC195" s="2654"/>
      <c r="AD195" s="2655"/>
      <c r="AE195" s="2655"/>
      <c r="AF195" s="2655"/>
      <c r="AG195" s="2655"/>
      <c r="AH195" s="2655"/>
      <c r="AI195" s="2656"/>
      <c r="AJ195" s="912" t="s">
        <v>1062</v>
      </c>
      <c r="AK195" s="937"/>
      <c r="AL195" s="560"/>
    </row>
    <row r="196" spans="1:38" s="561" customFormat="1" ht="20.100000000000001" customHeight="1">
      <c r="A196" s="778"/>
      <c r="B196" s="557"/>
      <c r="C196" s="2634"/>
      <c r="D196" s="2634"/>
      <c r="E196" s="562" t="s">
        <v>1570</v>
      </c>
      <c r="F196" s="563" t="s">
        <v>2143</v>
      </c>
      <c r="G196" s="563"/>
      <c r="H196" s="563"/>
      <c r="I196" s="563"/>
      <c r="J196" s="563"/>
      <c r="K196" s="563"/>
      <c r="L196" s="563"/>
      <c r="M196" s="563"/>
      <c r="N196" s="563"/>
      <c r="O196" s="563"/>
      <c r="P196" s="563"/>
      <c r="Q196" s="563"/>
      <c r="R196" s="563"/>
      <c r="S196" s="563"/>
      <c r="T196" s="563"/>
      <c r="U196" s="563"/>
      <c r="V196" s="563"/>
      <c r="W196" s="563"/>
      <c r="X196" s="563"/>
      <c r="Y196" s="563"/>
      <c r="Z196" s="563"/>
      <c r="AA196" s="563"/>
      <c r="AB196" s="563"/>
      <c r="AC196" s="2654"/>
      <c r="AD196" s="2655"/>
      <c r="AE196" s="2655"/>
      <c r="AF196" s="2655"/>
      <c r="AG196" s="2655"/>
      <c r="AH196" s="2655"/>
      <c r="AI196" s="2656"/>
      <c r="AJ196" s="912" t="s">
        <v>1062</v>
      </c>
      <c r="AK196" s="937"/>
      <c r="AL196" s="560"/>
    </row>
    <row r="197" spans="1:38" s="561" customFormat="1" ht="20.100000000000001" customHeight="1">
      <c r="A197" s="778"/>
      <c r="B197" s="557"/>
      <c r="C197" s="2634"/>
      <c r="D197" s="2634"/>
      <c r="E197" s="562" t="s">
        <v>1560</v>
      </c>
      <c r="F197" s="563" t="s">
        <v>2226</v>
      </c>
      <c r="G197" s="563"/>
      <c r="H197" s="563"/>
      <c r="I197" s="563"/>
      <c r="J197" s="563"/>
      <c r="K197" s="563"/>
      <c r="L197" s="563"/>
      <c r="M197" s="563"/>
      <c r="N197" s="563"/>
      <c r="O197" s="563"/>
      <c r="P197" s="563"/>
      <c r="Q197" s="563"/>
      <c r="R197" s="563"/>
      <c r="S197" s="563"/>
      <c r="T197" s="563"/>
      <c r="U197" s="563"/>
      <c r="V197" s="563"/>
      <c r="W197" s="563"/>
      <c r="X197" s="563"/>
      <c r="Y197" s="563"/>
      <c r="Z197" s="563"/>
      <c r="AA197" s="563"/>
      <c r="AB197" s="563"/>
      <c r="AC197" s="2654"/>
      <c r="AD197" s="2655"/>
      <c r="AE197" s="2655"/>
      <c r="AF197" s="2655"/>
      <c r="AG197" s="2655"/>
      <c r="AH197" s="2655"/>
      <c r="AI197" s="2656"/>
      <c r="AJ197" s="574" t="s">
        <v>1062</v>
      </c>
      <c r="AK197" s="865"/>
      <c r="AL197" s="560"/>
    </row>
    <row r="198" spans="1:38" s="561" customFormat="1" ht="20.100000000000001" customHeight="1">
      <c r="A198" s="778"/>
      <c r="B198" s="557"/>
      <c r="C198" s="2634"/>
      <c r="D198" s="2634"/>
      <c r="E198" s="562" t="s">
        <v>2144</v>
      </c>
      <c r="F198" s="563" t="s">
        <v>2145</v>
      </c>
      <c r="G198" s="563"/>
      <c r="H198" s="563"/>
      <c r="I198" s="563"/>
      <c r="J198" s="563"/>
      <c r="K198" s="563"/>
      <c r="L198" s="563"/>
      <c r="M198" s="563"/>
      <c r="N198" s="563"/>
      <c r="O198" s="563"/>
      <c r="P198" s="563"/>
      <c r="Q198" s="563"/>
      <c r="R198" s="563"/>
      <c r="S198" s="563"/>
      <c r="T198" s="563"/>
      <c r="U198" s="563"/>
      <c r="V198" s="563"/>
      <c r="W198" s="563"/>
      <c r="X198" s="563"/>
      <c r="Y198" s="563"/>
      <c r="Z198" s="563"/>
      <c r="AA198" s="563"/>
      <c r="AB198" s="563"/>
      <c r="AC198" s="2654"/>
      <c r="AD198" s="2655"/>
      <c r="AE198" s="2655"/>
      <c r="AF198" s="2655"/>
      <c r="AG198" s="2655"/>
      <c r="AH198" s="2655"/>
      <c r="AI198" s="2656"/>
      <c r="AJ198" s="912" t="s">
        <v>1062</v>
      </c>
      <c r="AK198" s="937"/>
      <c r="AL198" s="560"/>
    </row>
    <row r="199" spans="1:38" s="561" customFormat="1" ht="20.100000000000001" customHeight="1">
      <c r="A199" s="778"/>
      <c r="B199" s="557"/>
      <c r="C199" s="2634"/>
      <c r="D199" s="2634"/>
      <c r="E199" s="891" t="s">
        <v>2146</v>
      </c>
      <c r="F199" s="2657" t="s">
        <v>2147</v>
      </c>
      <c r="G199" s="2657"/>
      <c r="H199" s="2657"/>
      <c r="I199" s="2657"/>
      <c r="J199" s="2657"/>
      <c r="K199" s="2657"/>
      <c r="L199" s="2657"/>
      <c r="M199" s="2657"/>
      <c r="N199" s="2657"/>
      <c r="O199" s="2657"/>
      <c r="P199" s="2657"/>
      <c r="Q199" s="2657"/>
      <c r="R199" s="2657"/>
      <c r="S199" s="2657"/>
      <c r="T199" s="2657"/>
      <c r="U199" s="2657"/>
      <c r="V199" s="2657"/>
      <c r="W199" s="2657"/>
      <c r="X199" s="2657"/>
      <c r="Y199" s="2657"/>
      <c r="Z199" s="2657"/>
      <c r="AA199" s="2657"/>
      <c r="AB199" s="2658"/>
      <c r="AC199" s="2654"/>
      <c r="AD199" s="2655"/>
      <c r="AE199" s="2655"/>
      <c r="AF199" s="2655"/>
      <c r="AG199" s="2655"/>
      <c r="AH199" s="2655"/>
      <c r="AI199" s="2656"/>
      <c r="AJ199" s="574" t="s">
        <v>1062</v>
      </c>
      <c r="AK199" s="865"/>
      <c r="AL199" s="560"/>
    </row>
    <row r="200" spans="1:38" s="561" customFormat="1" ht="20.100000000000001" customHeight="1">
      <c r="A200" s="778"/>
      <c r="B200" s="557"/>
      <c r="C200" s="2634"/>
      <c r="D200" s="2634"/>
      <c r="E200" s="562" t="s">
        <v>2148</v>
      </c>
      <c r="F200" s="563" t="s">
        <v>2239</v>
      </c>
      <c r="G200" s="563"/>
      <c r="H200" s="563"/>
      <c r="I200" s="563"/>
      <c r="J200" s="563"/>
      <c r="K200" s="563"/>
      <c r="L200" s="563"/>
      <c r="M200" s="563"/>
      <c r="N200" s="563"/>
      <c r="O200" s="563"/>
      <c r="P200" s="563"/>
      <c r="Q200" s="563"/>
      <c r="R200" s="563"/>
      <c r="S200" s="563"/>
      <c r="T200" s="563"/>
      <c r="U200" s="563"/>
      <c r="V200" s="563"/>
      <c r="W200" s="563"/>
      <c r="X200" s="563"/>
      <c r="Y200" s="563"/>
      <c r="Z200" s="563"/>
      <c r="AA200" s="563"/>
      <c r="AB200" s="563"/>
      <c r="AC200" s="2654"/>
      <c r="AD200" s="2655"/>
      <c r="AE200" s="2655"/>
      <c r="AF200" s="2655"/>
      <c r="AG200" s="2655"/>
      <c r="AH200" s="2655"/>
      <c r="AI200" s="2656"/>
      <c r="AJ200" s="574" t="s">
        <v>1062</v>
      </c>
      <c r="AK200" s="865"/>
      <c r="AL200" s="560"/>
    </row>
    <row r="201" spans="1:38" s="561" customFormat="1" ht="20.100000000000001" customHeight="1">
      <c r="A201" s="778"/>
      <c r="B201" s="557"/>
      <c r="C201" s="2634"/>
      <c r="D201" s="2634"/>
      <c r="E201" s="562" t="s">
        <v>2149</v>
      </c>
      <c r="F201" s="2657" t="s">
        <v>2150</v>
      </c>
      <c r="G201" s="2657"/>
      <c r="H201" s="2657"/>
      <c r="I201" s="2657"/>
      <c r="J201" s="2657"/>
      <c r="K201" s="2657"/>
      <c r="L201" s="2657"/>
      <c r="M201" s="2657"/>
      <c r="N201" s="2657"/>
      <c r="O201" s="2657"/>
      <c r="P201" s="2657"/>
      <c r="Q201" s="2657"/>
      <c r="R201" s="2657"/>
      <c r="S201" s="2657"/>
      <c r="T201" s="2657"/>
      <c r="U201" s="2657"/>
      <c r="V201" s="2657"/>
      <c r="W201" s="2657"/>
      <c r="X201" s="2657"/>
      <c r="Y201" s="2657"/>
      <c r="Z201" s="2657"/>
      <c r="AA201" s="2657"/>
      <c r="AB201" s="2658"/>
      <c r="AC201" s="2654"/>
      <c r="AD201" s="2655"/>
      <c r="AE201" s="2655"/>
      <c r="AF201" s="2655"/>
      <c r="AG201" s="2655"/>
      <c r="AH201" s="2655"/>
      <c r="AI201" s="2656"/>
      <c r="AJ201" s="574" t="s">
        <v>1062</v>
      </c>
      <c r="AK201" s="865"/>
      <c r="AL201" s="560"/>
    </row>
    <row r="202" spans="1:38" s="561" customFormat="1" ht="20.100000000000001" customHeight="1">
      <c r="A202" s="778"/>
      <c r="B202" s="557"/>
      <c r="C202" s="2634"/>
      <c r="D202" s="2634"/>
      <c r="E202" s="562" t="s">
        <v>1738</v>
      </c>
      <c r="F202" s="563" t="s">
        <v>2151</v>
      </c>
      <c r="G202" s="563"/>
      <c r="H202" s="563"/>
      <c r="I202" s="563"/>
      <c r="J202" s="563"/>
      <c r="K202" s="563"/>
      <c r="L202" s="563"/>
      <c r="M202" s="563"/>
      <c r="N202" s="563"/>
      <c r="O202" s="563"/>
      <c r="P202" s="563"/>
      <c r="Q202" s="563"/>
      <c r="R202" s="563"/>
      <c r="S202" s="563"/>
      <c r="T202" s="563"/>
      <c r="U202" s="563"/>
      <c r="V202" s="563"/>
      <c r="W202" s="563"/>
      <c r="X202" s="563"/>
      <c r="Y202" s="563"/>
      <c r="Z202" s="563"/>
      <c r="AA202" s="563"/>
      <c r="AB202" s="563"/>
      <c r="AC202" s="2654"/>
      <c r="AD202" s="2655"/>
      <c r="AE202" s="2655"/>
      <c r="AF202" s="2655"/>
      <c r="AG202" s="2655"/>
      <c r="AH202" s="2655"/>
      <c r="AI202" s="2656"/>
      <c r="AJ202" s="574" t="s">
        <v>1062</v>
      </c>
      <c r="AK202" s="865"/>
      <c r="AL202" s="560"/>
    </row>
    <row r="203" spans="1:38" s="561" customFormat="1" ht="20.100000000000001" customHeight="1">
      <c r="A203" s="778"/>
      <c r="B203" s="557"/>
      <c r="C203" s="2634"/>
      <c r="D203" s="2634"/>
      <c r="E203" s="562" t="s">
        <v>2152</v>
      </c>
      <c r="F203" s="563" t="s">
        <v>2240</v>
      </c>
      <c r="G203" s="563"/>
      <c r="H203" s="563"/>
      <c r="I203" s="563"/>
      <c r="J203" s="563"/>
      <c r="K203" s="563"/>
      <c r="L203" s="563"/>
      <c r="M203" s="563"/>
      <c r="N203" s="563"/>
      <c r="O203" s="563"/>
      <c r="P203" s="563"/>
      <c r="Q203" s="563"/>
      <c r="R203" s="563"/>
      <c r="S203" s="563"/>
      <c r="T203" s="563"/>
      <c r="U203" s="563"/>
      <c r="V203" s="563"/>
      <c r="W203" s="563"/>
      <c r="X203" s="563"/>
      <c r="Y203" s="563"/>
      <c r="Z203" s="563"/>
      <c r="AA203" s="563"/>
      <c r="AB203" s="563"/>
      <c r="AC203" s="2654"/>
      <c r="AD203" s="2655"/>
      <c r="AE203" s="2655"/>
      <c r="AF203" s="2655"/>
      <c r="AG203" s="2655"/>
      <c r="AH203" s="2655"/>
      <c r="AI203" s="2656"/>
      <c r="AJ203" s="574" t="s">
        <v>1062</v>
      </c>
      <c r="AK203" s="865"/>
      <c r="AL203" s="560"/>
    </row>
    <row r="204" spans="1:38" s="561" customFormat="1" ht="20.100000000000001" customHeight="1">
      <c r="A204" s="778"/>
      <c r="B204" s="557"/>
      <c r="C204" s="2634"/>
      <c r="D204" s="2634"/>
      <c r="E204" s="562" t="s">
        <v>2153</v>
      </c>
      <c r="F204" s="563" t="s">
        <v>2154</v>
      </c>
      <c r="G204" s="563"/>
      <c r="H204" s="563"/>
      <c r="I204" s="563"/>
      <c r="J204" s="563"/>
      <c r="K204" s="563"/>
      <c r="L204" s="563"/>
      <c r="M204" s="563"/>
      <c r="N204" s="563"/>
      <c r="O204" s="563"/>
      <c r="P204" s="563"/>
      <c r="Q204" s="563"/>
      <c r="R204" s="563"/>
      <c r="S204" s="563"/>
      <c r="T204" s="563"/>
      <c r="U204" s="563"/>
      <c r="V204" s="563"/>
      <c r="W204" s="563"/>
      <c r="X204" s="563"/>
      <c r="Y204" s="563"/>
      <c r="Z204" s="563"/>
      <c r="AA204" s="563"/>
      <c r="AB204" s="563"/>
      <c r="AC204" s="2654"/>
      <c r="AD204" s="2655"/>
      <c r="AE204" s="2655"/>
      <c r="AF204" s="2655"/>
      <c r="AG204" s="2655"/>
      <c r="AH204" s="2655"/>
      <c r="AI204" s="2656"/>
      <c r="AJ204" s="574" t="s">
        <v>1062</v>
      </c>
      <c r="AK204" s="865"/>
      <c r="AL204" s="560"/>
    </row>
    <row r="205" spans="1:38" s="561" customFormat="1" ht="14.1" customHeight="1">
      <c r="A205" s="779"/>
      <c r="B205" s="1221" t="s">
        <v>1554</v>
      </c>
      <c r="C205" s="1221"/>
      <c r="D205" s="594" t="s">
        <v>1606</v>
      </c>
      <c r="E205" s="564"/>
      <c r="F205" s="564"/>
      <c r="G205" s="564"/>
      <c r="H205" s="564"/>
      <c r="I205" s="564"/>
      <c r="J205" s="564"/>
      <c r="K205" s="564"/>
      <c r="L205" s="564"/>
      <c r="M205" s="564"/>
      <c r="N205" s="564"/>
      <c r="O205" s="564"/>
      <c r="P205" s="564"/>
      <c r="Q205" s="564"/>
      <c r="R205" s="564"/>
      <c r="S205" s="564"/>
      <c r="T205" s="564"/>
      <c r="U205" s="564"/>
      <c r="V205" s="564"/>
      <c r="W205" s="564"/>
      <c r="X205" s="564"/>
      <c r="Y205" s="564"/>
      <c r="Z205" s="564"/>
      <c r="AA205" s="564"/>
      <c r="AB205" s="564"/>
      <c r="AC205" s="564"/>
      <c r="AD205" s="564"/>
      <c r="AE205" s="564"/>
      <c r="AF205" s="564"/>
      <c r="AG205" s="564"/>
      <c r="AH205" s="564"/>
      <c r="AI205" s="564"/>
      <c r="AJ205" s="564"/>
      <c r="AK205" s="564"/>
      <c r="AL205" s="560"/>
    </row>
    <row r="206" spans="1:38" ht="11.4" customHeight="1">
      <c r="C206" s="378"/>
      <c r="AL206" s="379"/>
    </row>
    <row r="207" spans="1:38" ht="20.100000000000001" customHeight="1">
      <c r="A207" s="759"/>
      <c r="B207" s="348" t="s">
        <v>2060</v>
      </c>
      <c r="C207" s="370"/>
      <c r="D207" s="349" t="s">
        <v>2061</v>
      </c>
      <c r="E207" s="349"/>
      <c r="F207" s="349"/>
      <c r="G207" s="349"/>
      <c r="H207" s="349"/>
      <c r="I207" s="349"/>
      <c r="J207" s="349"/>
      <c r="K207" s="349"/>
      <c r="L207" s="349"/>
      <c r="M207" s="349"/>
      <c r="N207" s="349"/>
      <c r="O207" s="349"/>
      <c r="P207" s="349"/>
      <c r="Q207" s="349"/>
      <c r="R207" s="349"/>
      <c r="S207" s="349"/>
      <c r="T207" s="349"/>
      <c r="U207" s="349"/>
      <c r="V207" s="349"/>
      <c r="W207" s="349"/>
      <c r="X207" s="349"/>
      <c r="Y207" s="349"/>
      <c r="Z207" s="349"/>
      <c r="AA207" s="349"/>
      <c r="AB207" s="349"/>
      <c r="AC207" s="349"/>
      <c r="AD207" s="349"/>
      <c r="AE207" s="349"/>
      <c r="AF207" s="349"/>
      <c r="AG207" s="349"/>
      <c r="AH207" s="349"/>
      <c r="AI207" s="349"/>
      <c r="AJ207" s="349"/>
      <c r="AK207" s="349"/>
      <c r="AL207" s="379"/>
    </row>
    <row r="208" spans="1:38" s="561" customFormat="1" ht="20.100000000000001" customHeight="1">
      <c r="A208" s="778"/>
      <c r="B208" s="557"/>
      <c r="C208" s="558" t="s">
        <v>727</v>
      </c>
      <c r="D208" s="565"/>
      <c r="E208" s="565"/>
      <c r="F208" s="565"/>
      <c r="G208" s="565"/>
      <c r="H208" s="565"/>
      <c r="I208" s="565"/>
      <c r="J208" s="565"/>
      <c r="K208" s="565"/>
      <c r="L208" s="565"/>
      <c r="M208" s="565"/>
      <c r="N208" s="565"/>
      <c r="O208" s="558" t="s">
        <v>1361</v>
      </c>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59"/>
      <c r="AK208" s="968"/>
      <c r="AL208" s="560"/>
    </row>
    <row r="209" spans="1:38" s="561" customFormat="1" ht="19.95" customHeight="1">
      <c r="A209" s="778"/>
      <c r="B209" s="557"/>
      <c r="C209" s="2693" t="s">
        <v>1362</v>
      </c>
      <c r="D209" s="2693"/>
      <c r="E209" s="2693"/>
      <c r="F209" s="2693"/>
      <c r="G209" s="2694" t="s">
        <v>2237</v>
      </c>
      <c r="H209" s="2694"/>
      <c r="I209" s="2694"/>
      <c r="J209" s="2694"/>
      <c r="K209" s="2694"/>
      <c r="L209" s="2694"/>
      <c r="M209" s="2694"/>
      <c r="N209" s="2695"/>
      <c r="O209" s="2707" t="s">
        <v>2245</v>
      </c>
      <c r="P209" s="2708"/>
      <c r="Q209" s="2708"/>
      <c r="R209" s="2708"/>
      <c r="S209" s="2708"/>
      <c r="T209" s="2708"/>
      <c r="U209" s="2708"/>
      <c r="V209" s="2708"/>
      <c r="W209" s="2709"/>
      <c r="X209" s="2698" t="s">
        <v>1364</v>
      </c>
      <c r="Y209" s="2699"/>
      <c r="Z209" s="2702" t="s">
        <v>1365</v>
      </c>
      <c r="AA209" s="2703"/>
      <c r="AB209" s="2703"/>
      <c r="AC209" s="2703"/>
      <c r="AD209" s="2703"/>
      <c r="AE209" s="2703"/>
      <c r="AF209" s="2703"/>
      <c r="AG209" s="2703"/>
      <c r="AH209" s="2703"/>
      <c r="AI209" s="2703"/>
      <c r="AJ209" s="2704"/>
      <c r="AK209" s="865"/>
      <c r="AL209" s="560"/>
    </row>
    <row r="210" spans="1:38" s="561" customFormat="1" ht="19.95" customHeight="1">
      <c r="A210" s="778"/>
      <c r="B210" s="557"/>
      <c r="C210" s="2693"/>
      <c r="D210" s="2693"/>
      <c r="E210" s="2693"/>
      <c r="F210" s="2693"/>
      <c r="G210" s="2694"/>
      <c r="H210" s="2694"/>
      <c r="I210" s="2694"/>
      <c r="J210" s="2694"/>
      <c r="K210" s="2694"/>
      <c r="L210" s="2694"/>
      <c r="M210" s="2694"/>
      <c r="N210" s="2696"/>
      <c r="O210" s="2710">
        <f>SUM(AC193:AI194,AC196:AI198)</f>
        <v>0</v>
      </c>
      <c r="P210" s="2711"/>
      <c r="Q210" s="2711"/>
      <c r="R210" s="2711"/>
      <c r="S210" s="2711"/>
      <c r="T210" s="2711"/>
      <c r="U210" s="2711"/>
      <c r="V210" s="2711"/>
      <c r="W210" s="576" t="s">
        <v>1062</v>
      </c>
      <c r="X210" s="2700"/>
      <c r="Y210" s="2701"/>
      <c r="Z210" s="2705"/>
      <c r="AA210" s="2706"/>
      <c r="AB210" s="2706"/>
      <c r="AC210" s="2706"/>
      <c r="AD210" s="2706"/>
      <c r="AE210" s="2706"/>
      <c r="AF210" s="2706"/>
      <c r="AG210" s="2706"/>
      <c r="AH210" s="2706"/>
      <c r="AI210" s="2706"/>
      <c r="AJ210" s="575" t="s">
        <v>1062</v>
      </c>
      <c r="AK210" s="865"/>
      <c r="AL210" s="560"/>
    </row>
    <row r="211" spans="1:38" s="561" customFormat="1" ht="19.95" customHeight="1">
      <c r="A211" s="778"/>
      <c r="B211" s="557"/>
      <c r="C211" s="2693"/>
      <c r="D211" s="2693"/>
      <c r="E211" s="2693"/>
      <c r="F211" s="2693"/>
      <c r="G211" s="2697" t="s">
        <v>1413</v>
      </c>
      <c r="H211" s="2697"/>
      <c r="I211" s="2697"/>
      <c r="J211" s="2697"/>
      <c r="K211" s="2697"/>
      <c r="L211" s="2697"/>
      <c r="M211" s="2697"/>
      <c r="N211" s="2695"/>
      <c r="O211" s="2702" t="s">
        <v>1366</v>
      </c>
      <c r="P211" s="2703"/>
      <c r="Q211" s="2703"/>
      <c r="R211" s="2703"/>
      <c r="S211" s="2703"/>
      <c r="T211" s="2703"/>
      <c r="U211" s="2703"/>
      <c r="V211" s="2703"/>
      <c r="W211" s="2704"/>
      <c r="X211" s="2698" t="s">
        <v>1364</v>
      </c>
      <c r="Y211" s="2699"/>
      <c r="Z211" s="2702" t="s">
        <v>1365</v>
      </c>
      <c r="AA211" s="2703"/>
      <c r="AB211" s="2703"/>
      <c r="AC211" s="2703"/>
      <c r="AD211" s="2703"/>
      <c r="AE211" s="2703"/>
      <c r="AF211" s="2703"/>
      <c r="AG211" s="2703"/>
      <c r="AH211" s="2703"/>
      <c r="AI211" s="2703"/>
      <c r="AJ211" s="2704"/>
      <c r="AK211" s="865"/>
      <c r="AL211" s="560"/>
    </row>
    <row r="212" spans="1:38" s="561" customFormat="1" ht="19.95" customHeight="1">
      <c r="A212" s="778"/>
      <c r="B212" s="557"/>
      <c r="C212" s="2693"/>
      <c r="D212" s="2693"/>
      <c r="E212" s="2693"/>
      <c r="F212" s="2693"/>
      <c r="G212" s="2697"/>
      <c r="H212" s="2697"/>
      <c r="I212" s="2697"/>
      <c r="J212" s="2697"/>
      <c r="K212" s="2697"/>
      <c r="L212" s="2697"/>
      <c r="M212" s="2697"/>
      <c r="N212" s="2696"/>
      <c r="O212" s="2710">
        <f>SUM(AC194,AC197)</f>
        <v>0</v>
      </c>
      <c r="P212" s="2711"/>
      <c r="Q212" s="2711"/>
      <c r="R212" s="2711"/>
      <c r="S212" s="2711"/>
      <c r="T212" s="2711"/>
      <c r="U212" s="2711"/>
      <c r="V212" s="2711"/>
      <c r="W212" s="576" t="s">
        <v>1062</v>
      </c>
      <c r="X212" s="2700"/>
      <c r="Y212" s="2701"/>
      <c r="Z212" s="2705"/>
      <c r="AA212" s="2706"/>
      <c r="AB212" s="2706"/>
      <c r="AC212" s="2706"/>
      <c r="AD212" s="2706"/>
      <c r="AE212" s="2706"/>
      <c r="AF212" s="2706"/>
      <c r="AG212" s="2706"/>
      <c r="AH212" s="2706"/>
      <c r="AI212" s="2706"/>
      <c r="AJ212" s="575" t="s">
        <v>1062</v>
      </c>
      <c r="AK212" s="865"/>
      <c r="AL212" s="560"/>
    </row>
    <row r="213" spans="1:38" s="561" customFormat="1" ht="19.95" customHeight="1">
      <c r="A213" s="778"/>
      <c r="B213" s="557"/>
      <c r="C213" s="2712" t="s">
        <v>1367</v>
      </c>
      <c r="D213" s="2712"/>
      <c r="E213" s="2712"/>
      <c r="F213" s="2712"/>
      <c r="G213" s="2712"/>
      <c r="H213" s="2712"/>
      <c r="I213" s="2712"/>
      <c r="J213" s="2712"/>
      <c r="K213" s="2712"/>
      <c r="L213" s="2712"/>
      <c r="M213" s="2712"/>
      <c r="N213" s="2695"/>
      <c r="O213" s="2702" t="s">
        <v>2246</v>
      </c>
      <c r="P213" s="2703"/>
      <c r="Q213" s="2703"/>
      <c r="R213" s="2703"/>
      <c r="S213" s="2703"/>
      <c r="T213" s="2703"/>
      <c r="U213" s="2703"/>
      <c r="V213" s="2703"/>
      <c r="W213" s="2704"/>
      <c r="X213" s="2698" t="s">
        <v>1364</v>
      </c>
      <c r="Y213" s="2699"/>
      <c r="Z213" s="2702" t="s">
        <v>1365</v>
      </c>
      <c r="AA213" s="2703"/>
      <c r="AB213" s="2703"/>
      <c r="AC213" s="2703"/>
      <c r="AD213" s="2703"/>
      <c r="AE213" s="2703"/>
      <c r="AF213" s="2703"/>
      <c r="AG213" s="2703"/>
      <c r="AH213" s="2703"/>
      <c r="AI213" s="2703"/>
      <c r="AJ213" s="2704"/>
      <c r="AK213" s="865"/>
      <c r="AL213" s="560"/>
    </row>
    <row r="214" spans="1:38" s="561" customFormat="1" ht="19.95" customHeight="1">
      <c r="A214" s="778"/>
      <c r="B214" s="557"/>
      <c r="C214" s="2712"/>
      <c r="D214" s="2712"/>
      <c r="E214" s="2712"/>
      <c r="F214" s="2712"/>
      <c r="G214" s="2712"/>
      <c r="H214" s="2712"/>
      <c r="I214" s="2712"/>
      <c r="J214" s="2712"/>
      <c r="K214" s="2712"/>
      <c r="L214" s="2712"/>
      <c r="M214" s="2712"/>
      <c r="N214" s="2713"/>
      <c r="O214" s="2710">
        <f>SUM(AC199:AI204)</f>
        <v>0</v>
      </c>
      <c r="P214" s="2711"/>
      <c r="Q214" s="2711"/>
      <c r="R214" s="2711"/>
      <c r="S214" s="2711"/>
      <c r="T214" s="2711"/>
      <c r="U214" s="2711"/>
      <c r="V214" s="2711"/>
      <c r="W214" s="576" t="s">
        <v>1062</v>
      </c>
      <c r="X214" s="2700"/>
      <c r="Y214" s="2701"/>
      <c r="Z214" s="2705"/>
      <c r="AA214" s="2706"/>
      <c r="AB214" s="2706"/>
      <c r="AC214" s="2706"/>
      <c r="AD214" s="2706"/>
      <c r="AE214" s="2706"/>
      <c r="AF214" s="2706"/>
      <c r="AG214" s="2706"/>
      <c r="AH214" s="2706"/>
      <c r="AI214" s="2706"/>
      <c r="AJ214" s="575" t="s">
        <v>1062</v>
      </c>
      <c r="AK214" s="865"/>
      <c r="AL214" s="560"/>
    </row>
    <row r="215" spans="1:38" s="561" customFormat="1" ht="19.95" customHeight="1">
      <c r="A215" s="778"/>
      <c r="B215" s="557"/>
      <c r="C215" s="2712"/>
      <c r="D215" s="2712"/>
      <c r="E215" s="2712"/>
      <c r="F215" s="2712"/>
      <c r="G215" s="2712"/>
      <c r="H215" s="2712"/>
      <c r="I215" s="2712"/>
      <c r="J215" s="2712"/>
      <c r="K215" s="2712"/>
      <c r="L215" s="2712"/>
      <c r="M215" s="2712"/>
      <c r="N215" s="2713"/>
      <c r="O215" s="2715" t="s">
        <v>2247</v>
      </c>
      <c r="P215" s="2716"/>
      <c r="Q215" s="2716"/>
      <c r="R215" s="2716"/>
      <c r="S215" s="2716"/>
      <c r="T215" s="2716"/>
      <c r="U215" s="2716"/>
      <c r="V215" s="2716"/>
      <c r="W215" s="2717"/>
      <c r="X215" s="2698" t="s">
        <v>1364</v>
      </c>
      <c r="Y215" s="2699"/>
      <c r="Z215" s="2702" t="s">
        <v>1372</v>
      </c>
      <c r="AA215" s="2703"/>
      <c r="AB215" s="2703"/>
      <c r="AC215" s="2703"/>
      <c r="AD215" s="2703"/>
      <c r="AE215" s="2703"/>
      <c r="AF215" s="2703"/>
      <c r="AG215" s="2703"/>
      <c r="AH215" s="2703"/>
      <c r="AI215" s="2703"/>
      <c r="AJ215" s="2704"/>
      <c r="AK215" s="865"/>
      <c r="AL215" s="560"/>
    </row>
    <row r="216" spans="1:38" s="561" customFormat="1" ht="19.95" customHeight="1">
      <c r="A216" s="778"/>
      <c r="B216" s="557"/>
      <c r="C216" s="2712"/>
      <c r="D216" s="2712"/>
      <c r="E216" s="2712"/>
      <c r="F216" s="2712"/>
      <c r="G216" s="2712"/>
      <c r="H216" s="2712"/>
      <c r="I216" s="2712"/>
      <c r="J216" s="2712"/>
      <c r="K216" s="2712"/>
      <c r="L216" s="2712"/>
      <c r="M216" s="2712"/>
      <c r="N216" s="2696"/>
      <c r="O216" s="2710">
        <f>SUM(AC194:AI196,AC197:AI200)</f>
        <v>0</v>
      </c>
      <c r="P216" s="2711"/>
      <c r="Q216" s="2711"/>
      <c r="R216" s="2711"/>
      <c r="S216" s="2711"/>
      <c r="T216" s="2711"/>
      <c r="U216" s="2711"/>
      <c r="V216" s="2711"/>
      <c r="W216" s="576" t="s">
        <v>1062</v>
      </c>
      <c r="X216" s="2700"/>
      <c r="Y216" s="2701"/>
      <c r="Z216" s="2705"/>
      <c r="AA216" s="2706"/>
      <c r="AB216" s="2706"/>
      <c r="AC216" s="2706"/>
      <c r="AD216" s="2706"/>
      <c r="AE216" s="2706"/>
      <c r="AF216" s="2706"/>
      <c r="AG216" s="2706"/>
      <c r="AH216" s="2706"/>
      <c r="AI216" s="2706"/>
      <c r="AJ216" s="575" t="s">
        <v>1062</v>
      </c>
      <c r="AK216" s="865"/>
      <c r="AL216" s="560"/>
    </row>
    <row r="217" spans="1:38" ht="14.25" customHeight="1">
      <c r="A217" s="768"/>
      <c r="B217" s="2714" t="s">
        <v>1586</v>
      </c>
      <c r="C217" s="2714"/>
      <c r="D217" s="593">
        <v>1</v>
      </c>
      <c r="E217" s="405" t="s">
        <v>1607</v>
      </c>
      <c r="F217" s="464"/>
      <c r="G217" s="464"/>
      <c r="H217" s="464"/>
      <c r="I217" s="464"/>
      <c r="J217" s="464"/>
      <c r="K217" s="464"/>
      <c r="L217" s="464"/>
      <c r="M217" s="464"/>
      <c r="N217" s="464"/>
      <c r="O217" s="405"/>
      <c r="P217" s="405"/>
      <c r="Q217" s="405"/>
      <c r="R217" s="405"/>
      <c r="S217" s="405"/>
      <c r="T217" s="405"/>
      <c r="U217" s="405"/>
      <c r="V217" s="405"/>
      <c r="W217" s="405"/>
      <c r="X217" s="405"/>
      <c r="Y217" s="405"/>
      <c r="Z217" s="480"/>
      <c r="AA217" s="405"/>
      <c r="AB217" s="405"/>
      <c r="AC217" s="405"/>
      <c r="AD217" s="405"/>
      <c r="AE217" s="405"/>
      <c r="AF217" s="405"/>
      <c r="AG217" s="405"/>
      <c r="AH217" s="480"/>
      <c r="AI217" s="480"/>
      <c r="AJ217" s="480"/>
      <c r="AK217" s="480"/>
      <c r="AL217" s="379"/>
    </row>
    <row r="218" spans="1:38" ht="14.25" customHeight="1">
      <c r="A218" s="768"/>
      <c r="B218" s="352"/>
      <c r="C218" s="378"/>
      <c r="D218" s="593">
        <v>2</v>
      </c>
      <c r="E218" s="2436" t="s">
        <v>2064</v>
      </c>
      <c r="F218" s="2436"/>
      <c r="G218" s="2436"/>
      <c r="H218" s="2436"/>
      <c r="I218" s="2436"/>
      <c r="J218" s="2436"/>
      <c r="K218" s="2436"/>
      <c r="L218" s="2436"/>
      <c r="M218" s="2436"/>
      <c r="N218" s="2436"/>
      <c r="O218" s="2436"/>
      <c r="P218" s="2436"/>
      <c r="Q218" s="2436"/>
      <c r="R218" s="2436"/>
      <c r="S218" s="2436"/>
      <c r="T218" s="2436"/>
      <c r="U218" s="2436"/>
      <c r="V218" s="2436"/>
      <c r="W218" s="2436"/>
      <c r="X218" s="2436"/>
      <c r="Y218" s="2436"/>
      <c r="Z218" s="2436"/>
      <c r="AA218" s="2436"/>
      <c r="AB218" s="2436"/>
      <c r="AC218" s="2436"/>
      <c r="AD218" s="2436"/>
      <c r="AE218" s="2436"/>
      <c r="AF218" s="2436"/>
      <c r="AG218" s="2436"/>
      <c r="AH218" s="2436"/>
      <c r="AI218" s="2436"/>
      <c r="AJ218" s="480"/>
      <c r="AK218" s="480"/>
      <c r="AL218" s="379"/>
    </row>
    <row r="219" spans="1:38" ht="14.25" customHeight="1">
      <c r="A219" s="768"/>
      <c r="B219" s="352"/>
      <c r="C219" s="378" t="s">
        <v>1608</v>
      </c>
      <c r="D219" s="464"/>
      <c r="E219" s="2436"/>
      <c r="F219" s="2436"/>
      <c r="G219" s="2436"/>
      <c r="H219" s="2436"/>
      <c r="I219" s="2436"/>
      <c r="J219" s="2436"/>
      <c r="K219" s="2436"/>
      <c r="L219" s="2436"/>
      <c r="M219" s="2436"/>
      <c r="N219" s="2436"/>
      <c r="O219" s="2436"/>
      <c r="P219" s="2436"/>
      <c r="Q219" s="2436"/>
      <c r="R219" s="2436"/>
      <c r="S219" s="2436"/>
      <c r="T219" s="2436"/>
      <c r="U219" s="2436"/>
      <c r="V219" s="2436"/>
      <c r="W219" s="2436"/>
      <c r="X219" s="2436"/>
      <c r="Y219" s="2436"/>
      <c r="Z219" s="2436"/>
      <c r="AA219" s="2436"/>
      <c r="AB219" s="2436"/>
      <c r="AC219" s="2436"/>
      <c r="AD219" s="2436"/>
      <c r="AE219" s="2436"/>
      <c r="AF219" s="2436"/>
      <c r="AG219" s="2436"/>
      <c r="AH219" s="2436"/>
      <c r="AI219" s="2436"/>
      <c r="AJ219" s="480"/>
      <c r="AK219" s="480"/>
      <c r="AL219" s="379"/>
    </row>
    <row r="220" spans="1:38" ht="15.6" customHeight="1">
      <c r="C220" s="378"/>
      <c r="AL220" s="379"/>
    </row>
    <row r="221" spans="1:38" ht="20.100000000000001" customHeight="1">
      <c r="A221" s="768"/>
      <c r="B221" s="352" t="s">
        <v>770</v>
      </c>
      <c r="C221" s="528"/>
      <c r="D221" s="405"/>
      <c r="E221" s="405"/>
      <c r="F221" s="405"/>
      <c r="G221" s="405"/>
      <c r="H221" s="394"/>
      <c r="I221" s="394"/>
      <c r="J221" s="352"/>
      <c r="K221" s="352"/>
      <c r="L221" s="352"/>
      <c r="M221" s="352"/>
      <c r="N221" s="352"/>
      <c r="O221" s="352"/>
      <c r="P221" s="352"/>
      <c r="Q221" s="352"/>
      <c r="R221" s="352"/>
      <c r="S221" s="352"/>
      <c r="T221" s="352"/>
      <c r="U221" s="352"/>
      <c r="V221" s="352"/>
      <c r="W221" s="352"/>
      <c r="X221" s="352"/>
      <c r="Y221" s="392"/>
      <c r="Z221" s="392"/>
      <c r="AA221" s="392"/>
      <c r="AB221" s="392"/>
      <c r="AC221" s="392"/>
      <c r="AD221" s="392"/>
      <c r="AE221" s="392"/>
      <c r="AF221" s="392"/>
      <c r="AG221" s="392"/>
      <c r="AH221" s="392"/>
      <c r="AI221" s="392"/>
      <c r="AJ221" s="392"/>
      <c r="AK221" s="945"/>
      <c r="AL221" s="379"/>
    </row>
    <row r="222" spans="1:38" ht="20.100000000000001" customHeight="1">
      <c r="A222" s="768"/>
      <c r="B222" s="352"/>
      <c r="C222" s="405" t="s">
        <v>771</v>
      </c>
      <c r="D222" s="405" t="s">
        <v>2062</v>
      </c>
      <c r="E222" s="405"/>
      <c r="F222" s="405"/>
      <c r="G222" s="405"/>
      <c r="H222" s="394"/>
      <c r="I222" s="394"/>
      <c r="J222" s="352"/>
      <c r="K222" s="352"/>
      <c r="L222" s="352"/>
      <c r="M222" s="352"/>
      <c r="N222" s="352"/>
      <c r="O222" s="352"/>
      <c r="P222" s="352"/>
      <c r="Q222" s="352"/>
      <c r="R222" s="352"/>
      <c r="S222" s="352"/>
      <c r="T222" s="352"/>
      <c r="U222" s="352"/>
      <c r="V222" s="352"/>
      <c r="W222" s="352"/>
      <c r="X222" s="352"/>
      <c r="Y222" s="392"/>
      <c r="Z222" s="392"/>
      <c r="AA222" s="392"/>
      <c r="AB222" s="392"/>
      <c r="AC222" s="392"/>
      <c r="AD222" s="392"/>
      <c r="AE222" s="392"/>
      <c r="AF222" s="418"/>
      <c r="AG222" s="418"/>
      <c r="AH222" s="392"/>
      <c r="AI222" s="392"/>
      <c r="AJ222" s="392"/>
      <c r="AK222" s="945"/>
      <c r="AL222" s="379"/>
    </row>
    <row r="223" spans="1:38" ht="20.100000000000001" customHeight="1">
      <c r="C223" s="349"/>
      <c r="D223" s="353" t="s">
        <v>1067</v>
      </c>
      <c r="E223" s="354"/>
      <c r="F223" s="354"/>
      <c r="G223" s="354"/>
      <c r="H223" s="354"/>
      <c r="I223" s="354"/>
      <c r="J223" s="354"/>
      <c r="K223" s="354"/>
      <c r="L223" s="354"/>
      <c r="M223" s="354"/>
      <c r="N223" s="354"/>
      <c r="O223" s="354"/>
      <c r="P223" s="354"/>
      <c r="Q223" s="546"/>
      <c r="R223" s="353" t="s">
        <v>1368</v>
      </c>
      <c r="S223" s="354"/>
      <c r="T223" s="354"/>
      <c r="U223" s="354"/>
      <c r="V223" s="354"/>
      <c r="W223" s="354"/>
      <c r="X223" s="354"/>
      <c r="Y223" s="359"/>
      <c r="AA223" s="353" t="s">
        <v>1369</v>
      </c>
      <c r="AB223" s="354"/>
      <c r="AC223" s="354"/>
      <c r="AD223" s="354"/>
      <c r="AE223" s="354"/>
      <c r="AF223" s="354"/>
      <c r="AG223" s="354"/>
      <c r="AH223" s="359"/>
      <c r="AI223" s="391"/>
      <c r="AL223" s="379"/>
    </row>
    <row r="224" spans="1:38" ht="20.100000000000001" customHeight="1">
      <c r="C224" s="349"/>
      <c r="D224" s="367" t="s">
        <v>1370</v>
      </c>
      <c r="E224" s="368"/>
      <c r="F224" s="368"/>
      <c r="G224" s="368"/>
      <c r="H224" s="368"/>
      <c r="I224" s="368"/>
      <c r="J224" s="368"/>
      <c r="K224" s="368"/>
      <c r="L224" s="368"/>
      <c r="M224" s="368"/>
      <c r="N224" s="368"/>
      <c r="O224" s="368"/>
      <c r="P224" s="368"/>
      <c r="Q224" s="514"/>
      <c r="R224" s="2041"/>
      <c r="S224" s="2042"/>
      <c r="T224" s="2042"/>
      <c r="U224" s="2042"/>
      <c r="V224" s="2042"/>
      <c r="W224" s="2042"/>
      <c r="X224" s="2042"/>
      <c r="Y224" s="547" t="s">
        <v>1062</v>
      </c>
      <c r="Z224" s="548" t="s">
        <v>1371</v>
      </c>
      <c r="AA224" s="2041"/>
      <c r="AB224" s="2042"/>
      <c r="AC224" s="2042"/>
      <c r="AD224" s="2042"/>
      <c r="AE224" s="2042"/>
      <c r="AF224" s="2042"/>
      <c r="AG224" s="2042"/>
      <c r="AH224" s="547" t="s">
        <v>1062</v>
      </c>
      <c r="AI224" s="391"/>
      <c r="AL224" s="379"/>
    </row>
    <row r="225" spans="1:38" ht="20.100000000000001" customHeight="1">
      <c r="C225" s="349"/>
      <c r="D225" s="367" t="s">
        <v>1365</v>
      </c>
      <c r="E225" s="368"/>
      <c r="F225" s="368"/>
      <c r="G225" s="368"/>
      <c r="H225" s="368"/>
      <c r="I225" s="368"/>
      <c r="J225" s="368"/>
      <c r="K225" s="368"/>
      <c r="L225" s="368"/>
      <c r="M225" s="368"/>
      <c r="N225" s="368"/>
      <c r="O225" s="368"/>
      <c r="P225" s="368"/>
      <c r="Q225" s="514"/>
      <c r="R225" s="2041"/>
      <c r="S225" s="2042"/>
      <c r="T225" s="2042"/>
      <c r="U225" s="2042"/>
      <c r="V225" s="2042"/>
      <c r="W225" s="2042"/>
      <c r="X225" s="2042"/>
      <c r="Y225" s="547" t="s">
        <v>1062</v>
      </c>
      <c r="Z225" s="548" t="s">
        <v>1371</v>
      </c>
      <c r="AA225" s="2041"/>
      <c r="AB225" s="2042"/>
      <c r="AC225" s="2042"/>
      <c r="AD225" s="2042"/>
      <c r="AE225" s="2042"/>
      <c r="AF225" s="2042"/>
      <c r="AG225" s="2042"/>
      <c r="AH225" s="547" t="s">
        <v>1062</v>
      </c>
      <c r="AI225" s="391"/>
      <c r="AL225" s="379"/>
    </row>
    <row r="226" spans="1:38" ht="20.100000000000001" customHeight="1">
      <c r="C226" s="349"/>
      <c r="D226" s="367" t="s">
        <v>1372</v>
      </c>
      <c r="E226" s="368"/>
      <c r="F226" s="368"/>
      <c r="G226" s="368"/>
      <c r="H226" s="368"/>
      <c r="I226" s="368"/>
      <c r="J226" s="368"/>
      <c r="K226" s="368"/>
      <c r="L226" s="368"/>
      <c r="M226" s="368"/>
      <c r="N226" s="368"/>
      <c r="O226" s="368"/>
      <c r="P226" s="368"/>
      <c r="Q226" s="514"/>
      <c r="R226" s="2041"/>
      <c r="S226" s="2042"/>
      <c r="T226" s="2042"/>
      <c r="U226" s="2042"/>
      <c r="V226" s="2042"/>
      <c r="W226" s="2042"/>
      <c r="X226" s="2042"/>
      <c r="Y226" s="547" t="s">
        <v>1062</v>
      </c>
      <c r="Z226" s="548" t="s">
        <v>1371</v>
      </c>
      <c r="AA226" s="2041"/>
      <c r="AB226" s="2042"/>
      <c r="AC226" s="2042"/>
      <c r="AD226" s="2042"/>
      <c r="AE226" s="2042"/>
      <c r="AF226" s="2042"/>
      <c r="AG226" s="2042"/>
      <c r="AH226" s="547" t="s">
        <v>1062</v>
      </c>
      <c r="AI226" s="391"/>
      <c r="AL226" s="379"/>
    </row>
    <row r="227" spans="1:38" ht="14.1" customHeight="1">
      <c r="A227" s="771"/>
      <c r="B227" s="378"/>
      <c r="C227" s="2091" t="s">
        <v>1586</v>
      </c>
      <c r="D227" s="2091"/>
      <c r="E227" s="474" t="s">
        <v>1609</v>
      </c>
      <c r="F227" s="474"/>
      <c r="G227" s="474"/>
      <c r="H227" s="474"/>
      <c r="I227" s="474"/>
      <c r="J227" s="474"/>
      <c r="K227" s="549"/>
      <c r="L227" s="549"/>
      <c r="M227" s="549"/>
      <c r="N227" s="549"/>
      <c r="O227" s="549"/>
      <c r="P227" s="549"/>
      <c r="Q227" s="549"/>
      <c r="R227" s="549"/>
      <c r="S227" s="549"/>
      <c r="T227" s="549"/>
      <c r="U227" s="549"/>
      <c r="V227" s="549"/>
      <c r="W227" s="549"/>
      <c r="X227" s="549"/>
      <c r="Y227" s="378"/>
      <c r="Z227" s="416"/>
      <c r="AA227" s="416"/>
      <c r="AB227" s="416"/>
      <c r="AC227" s="416"/>
      <c r="AD227" s="416"/>
      <c r="AE227" s="416"/>
      <c r="AF227" s="416"/>
      <c r="AG227" s="416"/>
      <c r="AH227" s="416"/>
      <c r="AI227" s="416"/>
      <c r="AJ227" s="416"/>
      <c r="AK227" s="416"/>
      <c r="AL227" s="480"/>
    </row>
    <row r="228" spans="1:38" ht="20.100000000000001" customHeight="1">
      <c r="A228" s="768"/>
      <c r="B228" s="352"/>
      <c r="C228" s="352" t="s">
        <v>775</v>
      </c>
      <c r="D228" s="405" t="s">
        <v>2063</v>
      </c>
      <c r="E228" s="405"/>
      <c r="F228" s="405"/>
      <c r="G228" s="405"/>
      <c r="H228" s="405"/>
      <c r="I228" s="405"/>
      <c r="J228" s="541"/>
      <c r="K228" s="541"/>
      <c r="L228" s="541"/>
      <c r="M228" s="541"/>
      <c r="N228" s="541"/>
      <c r="O228" s="541"/>
      <c r="P228" s="541"/>
      <c r="Q228" s="541"/>
      <c r="R228" s="541"/>
      <c r="S228" s="541"/>
      <c r="T228" s="541"/>
      <c r="U228" s="541"/>
      <c r="V228" s="541"/>
      <c r="W228" s="541"/>
      <c r="X228" s="541"/>
      <c r="Y228" s="541"/>
      <c r="Z228" s="541"/>
      <c r="AA228" s="541"/>
      <c r="AB228" s="541"/>
      <c r="AC228" s="541"/>
      <c r="AD228" s="419" t="s">
        <v>1066</v>
      </c>
      <c r="AE228" s="1981" t="s">
        <v>558</v>
      </c>
      <c r="AF228" s="1981"/>
      <c r="AG228" s="1981"/>
      <c r="AH228" s="1981"/>
      <c r="AI228" s="1981"/>
      <c r="AJ228" s="419" t="s">
        <v>1065</v>
      </c>
      <c r="AK228" s="944"/>
      <c r="AL228" s="379"/>
    </row>
    <row r="229" spans="1:38" s="520" customFormat="1" ht="20.100000000000001" customHeight="1">
      <c r="A229" s="834"/>
      <c r="B229" s="433"/>
      <c r="C229" s="2539" t="s">
        <v>829</v>
      </c>
      <c r="D229" s="2539"/>
      <c r="E229" s="807" t="s">
        <v>1913</v>
      </c>
      <c r="F229" s="807"/>
      <c r="G229" s="807"/>
      <c r="H229" s="807"/>
      <c r="I229" s="807"/>
      <c r="J229" s="835"/>
      <c r="K229" s="835"/>
      <c r="L229" s="835"/>
      <c r="M229" s="835"/>
      <c r="N229" s="835"/>
      <c r="O229" s="835"/>
      <c r="P229" s="835"/>
      <c r="Q229" s="835"/>
      <c r="R229" s="835"/>
      <c r="S229" s="835"/>
      <c r="T229" s="835"/>
      <c r="U229" s="835"/>
      <c r="V229" s="835"/>
      <c r="W229" s="835"/>
      <c r="X229" s="835"/>
      <c r="Y229" s="835"/>
      <c r="Z229" s="835"/>
      <c r="AA229" s="835"/>
      <c r="AB229" s="835"/>
      <c r="AC229" s="835"/>
      <c r="AD229" s="462"/>
      <c r="AE229" s="836"/>
      <c r="AF229" s="836"/>
      <c r="AG229" s="460"/>
      <c r="AH229" s="460"/>
      <c r="AI229" s="460"/>
      <c r="AJ229" s="462"/>
      <c r="AK229" s="462"/>
      <c r="AL229" s="491"/>
    </row>
    <row r="230" spans="1:38" ht="20.100000000000001" customHeight="1">
      <c r="B230" s="370"/>
      <c r="C230" s="370"/>
      <c r="D230" s="370"/>
      <c r="E230" s="370"/>
      <c r="F230" s="370"/>
      <c r="G230" s="370"/>
      <c r="H230" s="370"/>
      <c r="I230" s="370"/>
      <c r="Y230" s="391"/>
      <c r="Z230" s="391"/>
      <c r="AA230" s="391"/>
      <c r="AB230" s="391" t="str">
        <f>表紙!D28</f>
        <v>　　　　　　保育所（園）　   　</v>
      </c>
      <c r="AC230" s="391"/>
      <c r="AD230" s="391"/>
      <c r="AE230" s="391"/>
      <c r="AF230" s="391"/>
      <c r="AG230" s="391"/>
      <c r="AH230" s="391"/>
      <c r="AI230" s="391"/>
      <c r="AJ230" s="391"/>
      <c r="AK230" s="391"/>
      <c r="AL230" s="379"/>
    </row>
    <row r="231" spans="1:38" ht="20.100000000000001" customHeight="1">
      <c r="B231" s="713" t="s">
        <v>1916</v>
      </c>
      <c r="C231" s="705" t="s">
        <v>1917</v>
      </c>
      <c r="D231" s="405"/>
      <c r="E231" s="405"/>
      <c r="F231" s="405"/>
      <c r="G231" s="405"/>
      <c r="H231" s="394"/>
      <c r="I231" s="394"/>
      <c r="Y231" s="391"/>
      <c r="Z231" s="391"/>
      <c r="AA231" s="391"/>
      <c r="AB231" s="391"/>
      <c r="AC231" s="391"/>
      <c r="AD231" s="391"/>
      <c r="AE231" s="391"/>
      <c r="AF231" s="391"/>
      <c r="AG231" s="391"/>
      <c r="AH231" s="391"/>
      <c r="AI231" s="391"/>
      <c r="AJ231" s="391"/>
      <c r="AK231" s="391"/>
      <c r="AL231" s="925"/>
    </row>
    <row r="232" spans="1:38" ht="20.100000000000001" customHeight="1">
      <c r="A232" s="768"/>
      <c r="B232"/>
      <c r="C232" s="2035" t="s">
        <v>1279</v>
      </c>
      <c r="D232" s="2036"/>
      <c r="E232" s="2036"/>
      <c r="F232" s="2036"/>
      <c r="G232" s="2036"/>
      <c r="H232" s="2037"/>
      <c r="I232" s="2398" t="s">
        <v>1453</v>
      </c>
      <c r="J232" s="2643"/>
      <c r="K232" s="2643"/>
      <c r="L232" s="2643"/>
      <c r="M232" s="2644"/>
      <c r="N232" s="353" t="s">
        <v>1373</v>
      </c>
      <c r="O232" s="354"/>
      <c r="P232" s="354"/>
      <c r="Q232" s="354"/>
      <c r="R232" s="354"/>
      <c r="S232" s="354"/>
      <c r="T232" s="354"/>
      <c r="U232" s="354"/>
      <c r="V232" s="354"/>
      <c r="W232" s="354"/>
      <c r="X232" s="354"/>
      <c r="Y232" s="354"/>
      <c r="Z232" s="359"/>
      <c r="AA232" s="2398" t="s">
        <v>1454</v>
      </c>
      <c r="AB232" s="2643"/>
      <c r="AC232" s="2643"/>
      <c r="AD232" s="2643"/>
      <c r="AE232" s="2644"/>
      <c r="AF232" s="2398" t="s">
        <v>1374</v>
      </c>
      <c r="AG232" s="2643"/>
      <c r="AH232" s="2643"/>
      <c r="AI232" s="2643"/>
      <c r="AJ232" s="2644"/>
      <c r="AK232" s="969"/>
      <c r="AL232" s="379"/>
    </row>
    <row r="233" spans="1:38" ht="24" customHeight="1">
      <c r="A233" s="780"/>
      <c r="B233"/>
      <c r="C233" s="2038"/>
      <c r="D233" s="2039"/>
      <c r="E233" s="2039"/>
      <c r="F233" s="2039"/>
      <c r="G233" s="2039"/>
      <c r="H233" s="2040"/>
      <c r="I233" s="2645"/>
      <c r="J233" s="2646"/>
      <c r="K233" s="2646"/>
      <c r="L233" s="2646"/>
      <c r="M233" s="2647"/>
      <c r="N233" s="353" t="s">
        <v>1375</v>
      </c>
      <c r="O233" s="354"/>
      <c r="P233" s="354"/>
      <c r="Q233" s="354"/>
      <c r="R233" s="359"/>
      <c r="S233" s="2648" t="s">
        <v>1376</v>
      </c>
      <c r="T233" s="2648"/>
      <c r="U233" s="2648"/>
      <c r="V233" s="2648"/>
      <c r="W233" s="2648"/>
      <c r="X233" s="2648" t="s">
        <v>1377</v>
      </c>
      <c r="Y233" s="2648"/>
      <c r="Z233" s="2648"/>
      <c r="AA233" s="2645"/>
      <c r="AB233" s="2646"/>
      <c r="AC233" s="2646"/>
      <c r="AD233" s="2646"/>
      <c r="AE233" s="2647"/>
      <c r="AF233" s="2645"/>
      <c r="AG233" s="2646"/>
      <c r="AH233" s="2646"/>
      <c r="AI233" s="2646"/>
      <c r="AJ233" s="2647"/>
      <c r="AK233" s="969"/>
      <c r="AL233" s="379"/>
    </row>
    <row r="234" spans="1:38" ht="22.05" customHeight="1">
      <c r="B234"/>
      <c r="C234" s="2640" t="s">
        <v>1378</v>
      </c>
      <c r="D234" s="2641"/>
      <c r="E234" s="2641"/>
      <c r="F234" s="2641"/>
      <c r="G234" s="2641"/>
      <c r="H234" s="2642"/>
      <c r="I234" s="2553"/>
      <c r="J234" s="2554"/>
      <c r="K234" s="2554"/>
      <c r="L234" s="2554"/>
      <c r="M234" s="574" t="s">
        <v>1062</v>
      </c>
      <c r="N234" s="2553"/>
      <c r="O234" s="2554"/>
      <c r="P234" s="2554"/>
      <c r="Q234" s="2554"/>
      <c r="R234" s="574" t="s">
        <v>1062</v>
      </c>
      <c r="S234" s="2553"/>
      <c r="T234" s="2554"/>
      <c r="U234" s="2554"/>
      <c r="V234" s="2554"/>
      <c r="W234" s="574" t="s">
        <v>1062</v>
      </c>
      <c r="X234" s="1199" t="s">
        <v>529</v>
      </c>
      <c r="Y234" s="1419"/>
      <c r="Z234" s="1200"/>
      <c r="AA234" s="2553"/>
      <c r="AB234" s="2554"/>
      <c r="AC234" s="2554"/>
      <c r="AD234" s="2554"/>
      <c r="AE234" s="574" t="s">
        <v>1062</v>
      </c>
      <c r="AF234" s="2634" t="s">
        <v>529</v>
      </c>
      <c r="AG234" s="2634"/>
      <c r="AH234" s="2634"/>
      <c r="AI234" s="2634"/>
      <c r="AJ234" s="2634"/>
      <c r="AK234" s="970"/>
      <c r="AL234" s="379"/>
    </row>
    <row r="235" spans="1:38" ht="22.05" customHeight="1">
      <c r="B235"/>
      <c r="C235" s="2640" t="s">
        <v>1379</v>
      </c>
      <c r="D235" s="2641"/>
      <c r="E235" s="2641"/>
      <c r="F235" s="2641"/>
      <c r="G235" s="2641"/>
      <c r="H235" s="2642"/>
      <c r="I235" s="2553"/>
      <c r="J235" s="2554"/>
      <c r="K235" s="2554"/>
      <c r="L235" s="2554"/>
      <c r="M235" s="574" t="s">
        <v>1062</v>
      </c>
      <c r="N235" s="2553"/>
      <c r="O235" s="2554"/>
      <c r="P235" s="2554"/>
      <c r="Q235" s="2554"/>
      <c r="R235" s="574" t="s">
        <v>1062</v>
      </c>
      <c r="S235" s="2553"/>
      <c r="T235" s="2554"/>
      <c r="U235" s="2554"/>
      <c r="V235" s="2554"/>
      <c r="W235" s="574" t="s">
        <v>1062</v>
      </c>
      <c r="X235" s="1199" t="s">
        <v>529</v>
      </c>
      <c r="Y235" s="1419"/>
      <c r="Z235" s="1200"/>
      <c r="AA235" s="2553"/>
      <c r="AB235" s="2554"/>
      <c r="AC235" s="2554"/>
      <c r="AD235" s="2554"/>
      <c r="AE235" s="574" t="s">
        <v>1062</v>
      </c>
      <c r="AF235" s="2634" t="s">
        <v>529</v>
      </c>
      <c r="AG235" s="2634"/>
      <c r="AH235" s="2634"/>
      <c r="AI235" s="2634"/>
      <c r="AJ235" s="2634"/>
      <c r="AK235" s="970"/>
      <c r="AL235" s="379"/>
    </row>
    <row r="236" spans="1:38" ht="22.05" customHeight="1">
      <c r="B236"/>
      <c r="C236" s="2640" t="s">
        <v>1380</v>
      </c>
      <c r="D236" s="2641"/>
      <c r="E236" s="2641"/>
      <c r="F236" s="2641"/>
      <c r="G236" s="2641"/>
      <c r="H236" s="2642"/>
      <c r="I236" s="2553"/>
      <c r="J236" s="2554"/>
      <c r="K236" s="2554"/>
      <c r="L236" s="2554"/>
      <c r="M236" s="574" t="s">
        <v>1062</v>
      </c>
      <c r="N236" s="2553"/>
      <c r="O236" s="2554"/>
      <c r="P236" s="2554"/>
      <c r="Q236" s="2554"/>
      <c r="R236" s="574" t="s">
        <v>1062</v>
      </c>
      <c r="S236" s="2553"/>
      <c r="T236" s="2554"/>
      <c r="U236" s="2554"/>
      <c r="V236" s="2554"/>
      <c r="W236" s="574" t="s">
        <v>1062</v>
      </c>
      <c r="X236" s="1199" t="s">
        <v>529</v>
      </c>
      <c r="Y236" s="1419"/>
      <c r="Z236" s="1200"/>
      <c r="AA236" s="2553"/>
      <c r="AB236" s="2554"/>
      <c r="AC236" s="2554"/>
      <c r="AD236" s="2554"/>
      <c r="AE236" s="574" t="s">
        <v>1062</v>
      </c>
      <c r="AF236" s="2634" t="s">
        <v>529</v>
      </c>
      <c r="AG236" s="2634"/>
      <c r="AH236" s="2634"/>
      <c r="AI236" s="2634"/>
      <c r="AJ236" s="2634"/>
      <c r="AK236" s="970"/>
      <c r="AL236" s="379"/>
    </row>
    <row r="237" spans="1:38" ht="22.05" customHeight="1">
      <c r="B237"/>
      <c r="C237" s="2635" t="s">
        <v>1914</v>
      </c>
      <c r="D237" s="2636"/>
      <c r="E237" s="2636"/>
      <c r="F237" s="2636"/>
      <c r="G237" s="2636"/>
      <c r="H237" s="2637"/>
      <c r="I237" s="2553"/>
      <c r="J237" s="2554"/>
      <c r="K237" s="2554"/>
      <c r="L237" s="2554"/>
      <c r="M237" s="574" t="s">
        <v>1062</v>
      </c>
      <c r="N237" s="2553"/>
      <c r="O237" s="2554"/>
      <c r="P237" s="2554"/>
      <c r="Q237" s="2554"/>
      <c r="R237" s="574" t="s">
        <v>1062</v>
      </c>
      <c r="S237" s="2553"/>
      <c r="T237" s="2554"/>
      <c r="U237" s="2554"/>
      <c r="V237" s="2554"/>
      <c r="W237" s="574" t="s">
        <v>1062</v>
      </c>
      <c r="X237" s="1199" t="s">
        <v>529</v>
      </c>
      <c r="Y237" s="1419"/>
      <c r="Z237" s="1200"/>
      <c r="AA237" s="2553"/>
      <c r="AB237" s="2554"/>
      <c r="AC237" s="2554"/>
      <c r="AD237" s="2554"/>
      <c r="AE237" s="574" t="s">
        <v>1062</v>
      </c>
      <c r="AF237" s="2634" t="s">
        <v>529</v>
      </c>
      <c r="AG237" s="2634"/>
      <c r="AH237" s="2634"/>
      <c r="AI237" s="2634"/>
      <c r="AJ237" s="2634"/>
      <c r="AK237" s="970"/>
      <c r="AL237" s="379"/>
    </row>
    <row r="238" spans="1:38" ht="9.6" customHeight="1">
      <c r="B238" s="701"/>
      <c r="C238" s="784"/>
      <c r="D238" s="784"/>
      <c r="E238" s="784"/>
      <c r="F238" s="784"/>
      <c r="G238" s="784"/>
      <c r="H238" s="784"/>
      <c r="I238" s="719"/>
      <c r="J238" s="719"/>
      <c r="K238" s="719"/>
      <c r="L238" s="719"/>
      <c r="M238" s="720"/>
      <c r="N238" s="719"/>
      <c r="O238" s="719"/>
      <c r="P238" s="719"/>
      <c r="Q238" s="719"/>
      <c r="R238" s="720"/>
      <c r="S238" s="719"/>
      <c r="T238" s="719"/>
      <c r="U238" s="719"/>
      <c r="V238" s="719"/>
      <c r="W238" s="720"/>
      <c r="X238"/>
      <c r="Y238"/>
      <c r="Z238"/>
      <c r="AA238"/>
      <c r="AB238"/>
      <c r="AC238"/>
      <c r="AD238"/>
      <c r="AE238"/>
      <c r="AF238"/>
      <c r="AG238"/>
      <c r="AH238"/>
      <c r="AI238"/>
      <c r="AJ238"/>
      <c r="AK238" s="701"/>
      <c r="AL238" s="379"/>
    </row>
    <row r="239" spans="1:38" ht="20.100000000000001" customHeight="1">
      <c r="B239" s="352" t="s">
        <v>770</v>
      </c>
      <c r="D239" s="405"/>
      <c r="E239" s="405"/>
      <c r="F239" s="405"/>
      <c r="G239" s="405"/>
      <c r="H239" s="394"/>
      <c r="I239" s="394"/>
      <c r="Y239" s="391"/>
      <c r="Z239" s="391"/>
      <c r="AA239" s="391"/>
      <c r="AB239" s="391"/>
      <c r="AC239" s="391"/>
      <c r="AD239" s="391"/>
      <c r="AE239" s="391"/>
      <c r="AF239" s="391"/>
      <c r="AG239" s="391"/>
      <c r="AH239" s="391"/>
      <c r="AI239" s="391"/>
      <c r="AJ239" s="391"/>
      <c r="AK239" s="391"/>
      <c r="AL239" s="350"/>
    </row>
    <row r="240" spans="1:38" s="553" customFormat="1" ht="20.100000000000001" customHeight="1">
      <c r="A240" s="781"/>
      <c r="B240" s="529"/>
      <c r="C240" s="378" t="s">
        <v>1575</v>
      </c>
      <c r="D240" s="706" t="s">
        <v>1610</v>
      </c>
      <c r="E240" s="550"/>
      <c r="F240" s="550"/>
      <c r="G240" s="550"/>
      <c r="H240" s="551"/>
      <c r="I240" s="551"/>
      <c r="J240" s="529"/>
      <c r="K240" s="529"/>
      <c r="L240" s="529"/>
      <c r="M240" s="529"/>
      <c r="N240" s="529"/>
      <c r="O240" s="529"/>
      <c r="P240" s="529"/>
      <c r="Q240" s="529"/>
      <c r="R240" s="529"/>
      <c r="S240" s="529"/>
      <c r="T240" s="529"/>
      <c r="U240" s="529"/>
      <c r="V240" s="529"/>
      <c r="W240" s="529"/>
      <c r="X240" s="529"/>
      <c r="Y240" s="552"/>
      <c r="Z240" s="552"/>
      <c r="AA240" s="552"/>
      <c r="AB240" s="552"/>
      <c r="AC240" s="552"/>
      <c r="AD240" s="552"/>
      <c r="AE240" s="552"/>
      <c r="AF240" s="552"/>
      <c r="AG240" s="552"/>
      <c r="AH240" s="552"/>
      <c r="AI240" s="552"/>
      <c r="AJ240" s="552"/>
      <c r="AK240" s="552"/>
    </row>
    <row r="241" spans="1:38" ht="20.100000000000001" customHeight="1">
      <c r="A241" s="780"/>
      <c r="B241" s="439"/>
      <c r="C241"/>
      <c r="D241" s="2226" t="s">
        <v>1067</v>
      </c>
      <c r="E241" s="2227"/>
      <c r="F241" s="2227"/>
      <c r="G241" s="2227"/>
      <c r="H241" s="2227"/>
      <c r="I241" s="2227"/>
      <c r="J241" s="2227"/>
      <c r="K241" s="2228"/>
      <c r="L241" s="2226" t="s">
        <v>1382</v>
      </c>
      <c r="M241" s="2227"/>
      <c r="N241" s="2227"/>
      <c r="O241" s="2227"/>
      <c r="P241" s="2227"/>
      <c r="Q241" s="2227"/>
      <c r="R241" s="2227"/>
      <c r="S241" s="2227"/>
      <c r="T241" s="2227"/>
      <c r="U241" s="2227"/>
      <c r="V241" s="2227"/>
      <c r="W241" s="2227"/>
      <c r="X241" s="2227"/>
      <c r="Y241" s="2227"/>
      <c r="Z241" s="2227"/>
      <c r="AA241" s="2227"/>
      <c r="AB241" s="2227"/>
      <c r="AC241" s="2227"/>
      <c r="AD241" s="2227"/>
      <c r="AE241" s="2227"/>
      <c r="AF241" s="2227"/>
      <c r="AG241" s="2227"/>
      <c r="AH241" s="2227"/>
      <c r="AI241" s="2227"/>
      <c r="AJ241" s="2228"/>
      <c r="AK241" s="951"/>
      <c r="AL241" s="379"/>
    </row>
    <row r="242" spans="1:38" ht="30" customHeight="1">
      <c r="C242"/>
      <c r="D242" s="2403" t="s">
        <v>1378</v>
      </c>
      <c r="E242" s="2404"/>
      <c r="F242" s="2404"/>
      <c r="G242" s="2404"/>
      <c r="H242" s="2404"/>
      <c r="I242" s="2404"/>
      <c r="J242" s="2404"/>
      <c r="K242" s="2405"/>
      <c r="L242" s="2631"/>
      <c r="M242" s="2632"/>
      <c r="N242" s="2632"/>
      <c r="O242" s="2632"/>
      <c r="P242" s="2632"/>
      <c r="Q242" s="2632"/>
      <c r="R242" s="2632"/>
      <c r="S242" s="2632"/>
      <c r="T242" s="2632"/>
      <c r="U242" s="2632"/>
      <c r="V242" s="2632"/>
      <c r="W242" s="2632"/>
      <c r="X242" s="2632"/>
      <c r="Y242" s="2632"/>
      <c r="Z242" s="2632"/>
      <c r="AA242" s="2632"/>
      <c r="AB242" s="2632"/>
      <c r="AC242" s="2632"/>
      <c r="AD242" s="2632"/>
      <c r="AE242" s="2632"/>
      <c r="AF242" s="2632"/>
      <c r="AG242" s="2632"/>
      <c r="AH242" s="2632"/>
      <c r="AI242" s="2632"/>
      <c r="AJ242" s="2633"/>
      <c r="AK242" s="544"/>
      <c r="AL242" s="379"/>
    </row>
    <row r="243" spans="1:38" ht="30" customHeight="1">
      <c r="C243"/>
      <c r="D243" s="2403" t="s">
        <v>1379</v>
      </c>
      <c r="E243" s="2404"/>
      <c r="F243" s="2404"/>
      <c r="G243" s="2404"/>
      <c r="H243" s="2404"/>
      <c r="I243" s="2404"/>
      <c r="J243" s="2404"/>
      <c r="K243" s="2405"/>
      <c r="L243" s="2631"/>
      <c r="M243" s="2632"/>
      <c r="N243" s="2632"/>
      <c r="O243" s="2632"/>
      <c r="P243" s="2632"/>
      <c r="Q243" s="2632"/>
      <c r="R243" s="2632"/>
      <c r="S243" s="2632"/>
      <c r="T243" s="2632"/>
      <c r="U243" s="2632"/>
      <c r="V243" s="2632"/>
      <c r="W243" s="2632"/>
      <c r="X243" s="2632"/>
      <c r="Y243" s="2632"/>
      <c r="Z243" s="2632"/>
      <c r="AA243" s="2632"/>
      <c r="AB243" s="2632"/>
      <c r="AC243" s="2632"/>
      <c r="AD243" s="2632"/>
      <c r="AE243" s="2632"/>
      <c r="AF243" s="2632"/>
      <c r="AG243" s="2632"/>
      <c r="AH243" s="2632"/>
      <c r="AI243" s="2632"/>
      <c r="AJ243" s="2633"/>
      <c r="AK243" s="544"/>
      <c r="AL243" s="379"/>
    </row>
    <row r="244" spans="1:38" ht="30" customHeight="1">
      <c r="C244"/>
      <c r="D244" s="2403" t="s">
        <v>1380</v>
      </c>
      <c r="E244" s="2404"/>
      <c r="F244" s="2404"/>
      <c r="G244" s="2404"/>
      <c r="H244" s="2404"/>
      <c r="I244" s="2404"/>
      <c r="J244" s="2404"/>
      <c r="K244" s="2405"/>
      <c r="L244" s="2631"/>
      <c r="M244" s="2632"/>
      <c r="N244" s="2632"/>
      <c r="O244" s="2632"/>
      <c r="P244" s="2632"/>
      <c r="Q244" s="2632"/>
      <c r="R244" s="2632"/>
      <c r="S244" s="2632"/>
      <c r="T244" s="2632"/>
      <c r="U244" s="2632"/>
      <c r="V244" s="2632"/>
      <c r="W244" s="2632"/>
      <c r="X244" s="2632"/>
      <c r="Y244" s="2632"/>
      <c r="Z244" s="2632"/>
      <c r="AA244" s="2632"/>
      <c r="AB244" s="2632"/>
      <c r="AC244" s="2632"/>
      <c r="AD244" s="2632"/>
      <c r="AE244" s="2632"/>
      <c r="AF244" s="2632"/>
      <c r="AG244" s="2632"/>
      <c r="AH244" s="2632"/>
      <c r="AI244" s="2632"/>
      <c r="AJ244" s="2633"/>
      <c r="AK244" s="544"/>
      <c r="AL244" s="379"/>
    </row>
    <row r="245" spans="1:38" ht="30" customHeight="1">
      <c r="C245" s="785"/>
      <c r="D245" s="2403" t="s">
        <v>1381</v>
      </c>
      <c r="E245" s="2404"/>
      <c r="F245" s="2404"/>
      <c r="G245" s="2404"/>
      <c r="H245" s="2404"/>
      <c r="I245" s="2404"/>
      <c r="J245" s="2404"/>
      <c r="K245" s="2405"/>
      <c r="L245" s="2631"/>
      <c r="M245" s="2632"/>
      <c r="N245" s="2632"/>
      <c r="O245" s="2632"/>
      <c r="P245" s="2632"/>
      <c r="Q245" s="2632"/>
      <c r="R245" s="2632"/>
      <c r="S245" s="2632"/>
      <c r="T245" s="2632"/>
      <c r="U245" s="2632"/>
      <c r="V245" s="2632"/>
      <c r="W245" s="2632"/>
      <c r="X245" s="2632"/>
      <c r="Y245" s="2632"/>
      <c r="Z245" s="2632"/>
      <c r="AA245" s="2632"/>
      <c r="AB245" s="2632"/>
      <c r="AC245" s="2632"/>
      <c r="AD245" s="2632"/>
      <c r="AE245" s="2632"/>
      <c r="AF245" s="2632"/>
      <c r="AG245" s="2632"/>
      <c r="AH245" s="2632"/>
      <c r="AI245" s="2632"/>
      <c r="AJ245" s="2633"/>
      <c r="AK245" s="544"/>
      <c r="AL245" s="379"/>
    </row>
    <row r="246" spans="1:38" ht="39" customHeight="1">
      <c r="B246" s="405"/>
      <c r="C246" s="716" t="s">
        <v>1611</v>
      </c>
      <c r="D246" s="2540" t="s">
        <v>1612</v>
      </c>
      <c r="E246" s="2540"/>
      <c r="F246" s="2540"/>
      <c r="G246" s="2540"/>
      <c r="H246" s="2540"/>
      <c r="I246" s="2540"/>
      <c r="J246" s="2540"/>
      <c r="K246" s="2540"/>
      <c r="L246" s="2540"/>
      <c r="M246" s="2540"/>
      <c r="N246" s="2540"/>
      <c r="O246" s="2540"/>
      <c r="P246" s="2540"/>
      <c r="Q246" s="2540"/>
      <c r="R246" s="2540"/>
      <c r="S246" s="2540"/>
      <c r="T246" s="2540"/>
      <c r="U246" s="2540"/>
      <c r="V246" s="2540"/>
      <c r="W246" s="2540"/>
      <c r="X246" s="2540"/>
      <c r="Y246" s="2540"/>
      <c r="Z246" s="2540"/>
      <c r="AA246" s="2540"/>
      <c r="AB246" s="595"/>
      <c r="AC246" s="595"/>
      <c r="AD246" s="419" t="s">
        <v>1234</v>
      </c>
      <c r="AE246" s="1981" t="s">
        <v>558</v>
      </c>
      <c r="AF246" s="1981"/>
      <c r="AG246" s="1981"/>
      <c r="AH246" s="1981"/>
      <c r="AI246" s="1981"/>
      <c r="AJ246" s="419" t="s">
        <v>1235</v>
      </c>
      <c r="AK246" s="944"/>
      <c r="AL246" s="379"/>
    </row>
    <row r="247" spans="1:38" ht="19.5" customHeight="1">
      <c r="B247" s="405"/>
      <c r="C247" s="701"/>
      <c r="D247" s="2545" t="s">
        <v>1383</v>
      </c>
      <c r="E247" s="2546"/>
      <c r="F247" s="2546"/>
      <c r="G247" s="2546"/>
      <c r="H247" s="2546"/>
      <c r="I247" s="2546"/>
      <c r="J247" s="2546"/>
      <c r="K247" s="2546"/>
      <c r="L247" s="2546"/>
      <c r="M247" s="2546"/>
      <c r="N247" s="2547"/>
      <c r="O247" s="2545" t="s">
        <v>1384</v>
      </c>
      <c r="P247" s="2546"/>
      <c r="Q247" s="2546"/>
      <c r="R247" s="2546"/>
      <c r="S247" s="2546"/>
      <c r="T247" s="2546"/>
      <c r="U247" s="2546"/>
      <c r="V247" s="2546"/>
      <c r="W247" s="2547"/>
      <c r="X247" s="370"/>
      <c r="Y247" s="370"/>
      <c r="Z247" s="370"/>
      <c r="AA247" s="370"/>
      <c r="AB247" s="370"/>
      <c r="AC247" s="370"/>
      <c r="AD247" s="419"/>
      <c r="AE247" s="418"/>
      <c r="AF247" s="418"/>
      <c r="AG247" s="418"/>
      <c r="AH247" s="418"/>
      <c r="AI247" s="418"/>
      <c r="AJ247" s="419"/>
      <c r="AK247" s="944"/>
      <c r="AL247" s="379"/>
    </row>
    <row r="248" spans="1:38" ht="21" customHeight="1">
      <c r="B248" s="405"/>
      <c r="C248" s="701"/>
      <c r="D248" s="2134" t="s">
        <v>1385</v>
      </c>
      <c r="E248" s="2548"/>
      <c r="F248" s="2548"/>
      <c r="G248" s="2548"/>
      <c r="H248" s="2548"/>
      <c r="I248" s="2548"/>
      <c r="J248" s="2548"/>
      <c r="K248" s="2548"/>
      <c r="L248" s="2548"/>
      <c r="M248" s="2549" t="s">
        <v>1386</v>
      </c>
      <c r="N248" s="2550"/>
      <c r="O248" s="2541"/>
      <c r="P248" s="2542"/>
      <c r="Q248" s="2542"/>
      <c r="R248" s="2542"/>
      <c r="S248" s="2542"/>
      <c r="T248" s="2542"/>
      <c r="U248" s="2542"/>
      <c r="V248" s="2542"/>
      <c r="W248" s="718" t="s">
        <v>1062</v>
      </c>
      <c r="X248" s="370"/>
      <c r="Y248" s="370"/>
      <c r="Z248" s="370"/>
      <c r="AA248" s="370"/>
      <c r="AB248" s="370"/>
      <c r="AC248" s="370"/>
      <c r="AD248" s="419"/>
      <c r="AE248" s="418"/>
      <c r="AF248" s="418"/>
      <c r="AG248" s="418"/>
      <c r="AH248" s="418"/>
      <c r="AI248" s="418"/>
      <c r="AJ248" s="419"/>
      <c r="AK248" s="944"/>
      <c r="AL248" s="379"/>
    </row>
    <row r="249" spans="1:38" ht="21" customHeight="1">
      <c r="B249" s="405"/>
      <c r="C249" s="701"/>
      <c r="D249" s="2134" t="s">
        <v>1387</v>
      </c>
      <c r="E249" s="2548"/>
      <c r="F249" s="2548"/>
      <c r="G249" s="2548"/>
      <c r="H249" s="2548"/>
      <c r="I249" s="2548"/>
      <c r="J249" s="2548"/>
      <c r="K249" s="2548"/>
      <c r="L249" s="2548"/>
      <c r="M249" s="2549" t="s">
        <v>1388</v>
      </c>
      <c r="N249" s="2550"/>
      <c r="O249" s="2541"/>
      <c r="P249" s="2542"/>
      <c r="Q249" s="2542"/>
      <c r="R249" s="2542"/>
      <c r="S249" s="2542"/>
      <c r="T249" s="2542"/>
      <c r="U249" s="2542"/>
      <c r="V249" s="2542"/>
      <c r="W249" s="718" t="s">
        <v>1062</v>
      </c>
      <c r="X249" s="370"/>
      <c r="Y249" s="370"/>
      <c r="Z249" s="370"/>
      <c r="AA249" s="370"/>
      <c r="AB249" s="370"/>
      <c r="AC249" s="370"/>
      <c r="AD249" s="419"/>
      <c r="AE249" s="418"/>
      <c r="AF249" s="418"/>
      <c r="AG249" s="418"/>
      <c r="AH249" s="418"/>
      <c r="AI249" s="418"/>
      <c r="AJ249" s="419"/>
      <c r="AK249" s="944"/>
      <c r="AL249" s="379"/>
    </row>
    <row r="250" spans="1:38" ht="21" customHeight="1">
      <c r="B250" s="405"/>
      <c r="C250" s="701"/>
      <c r="D250" s="2134" t="s">
        <v>1389</v>
      </c>
      <c r="E250" s="2548"/>
      <c r="F250" s="2548"/>
      <c r="G250" s="2548"/>
      <c r="H250" s="2548"/>
      <c r="I250" s="2548"/>
      <c r="J250" s="2548"/>
      <c r="K250" s="2548"/>
      <c r="L250" s="2548"/>
      <c r="M250" s="2549" t="s">
        <v>1390</v>
      </c>
      <c r="N250" s="2550"/>
      <c r="O250" s="2541"/>
      <c r="P250" s="2542"/>
      <c r="Q250" s="2542"/>
      <c r="R250" s="2542"/>
      <c r="S250" s="2542"/>
      <c r="T250" s="2542"/>
      <c r="U250" s="2542"/>
      <c r="V250" s="2542"/>
      <c r="W250" s="718" t="s">
        <v>1062</v>
      </c>
      <c r="X250" s="370"/>
      <c r="Y250" s="370"/>
      <c r="Z250" s="370"/>
      <c r="AA250" s="370"/>
      <c r="AB250" s="370"/>
      <c r="AC250" s="370"/>
      <c r="AD250" s="419"/>
      <c r="AE250" s="418"/>
      <c r="AF250" s="418"/>
      <c r="AG250" s="418"/>
      <c r="AH250" s="418"/>
      <c r="AI250" s="418"/>
      <c r="AJ250" s="419"/>
      <c r="AK250" s="944"/>
      <c r="AL250" s="379"/>
    </row>
    <row r="251" spans="1:38" ht="21" customHeight="1">
      <c r="B251" s="405"/>
      <c r="C251" s="701"/>
      <c r="D251" s="2134" t="s">
        <v>1391</v>
      </c>
      <c r="E251" s="2548"/>
      <c r="F251" s="2548"/>
      <c r="G251" s="2548"/>
      <c r="H251" s="2548"/>
      <c r="I251" s="2548"/>
      <c r="J251" s="2548"/>
      <c r="K251" s="2548"/>
      <c r="L251" s="2548"/>
      <c r="M251" s="2549" t="s">
        <v>1392</v>
      </c>
      <c r="N251" s="2550"/>
      <c r="O251" s="2541">
        <f>O250*0.05</f>
        <v>0</v>
      </c>
      <c r="P251" s="2542"/>
      <c r="Q251" s="2542"/>
      <c r="R251" s="2542"/>
      <c r="S251" s="2542"/>
      <c r="T251" s="2542"/>
      <c r="U251" s="2542"/>
      <c r="V251" s="2542"/>
      <c r="W251" s="718" t="s">
        <v>1062</v>
      </c>
      <c r="X251" s="370"/>
      <c r="Y251" s="370"/>
      <c r="Z251" s="370"/>
      <c r="AA251" s="370"/>
      <c r="AB251" s="370"/>
      <c r="AC251" s="370"/>
      <c r="AD251" s="419"/>
      <c r="AE251" s="418"/>
      <c r="AF251" s="418"/>
      <c r="AG251" s="418"/>
      <c r="AH251" s="418"/>
      <c r="AI251" s="418"/>
      <c r="AJ251" s="419"/>
      <c r="AK251" s="944"/>
      <c r="AL251" s="379"/>
    </row>
    <row r="252" spans="1:38" ht="21" customHeight="1">
      <c r="B252" s="405"/>
      <c r="C252" s="701"/>
      <c r="D252" s="2134" t="s">
        <v>1393</v>
      </c>
      <c r="E252" s="2548"/>
      <c r="F252" s="2548"/>
      <c r="G252" s="2548"/>
      <c r="H252" s="2548"/>
      <c r="I252" s="2548"/>
      <c r="J252" s="2548"/>
      <c r="K252" s="2548"/>
      <c r="L252" s="2548"/>
      <c r="M252" s="2638" t="s">
        <v>1394</v>
      </c>
      <c r="N252" s="2639"/>
      <c r="O252" s="2541">
        <f>O248+O249-O251</f>
        <v>0</v>
      </c>
      <c r="P252" s="2542"/>
      <c r="Q252" s="2542"/>
      <c r="R252" s="2542"/>
      <c r="S252" s="2542"/>
      <c r="T252" s="2542"/>
      <c r="U252" s="2542"/>
      <c r="V252" s="2542"/>
      <c r="W252" s="718" t="s">
        <v>1062</v>
      </c>
      <c r="X252" s="370"/>
      <c r="Y252" s="370"/>
      <c r="Z252" s="370"/>
      <c r="AA252" s="370"/>
      <c r="AB252" s="370"/>
      <c r="AC252" s="370"/>
      <c r="AD252" s="419"/>
      <c r="AE252" s="418"/>
      <c r="AF252" s="418"/>
      <c r="AG252" s="418"/>
      <c r="AH252" s="418"/>
      <c r="AI252" s="418"/>
      <c r="AJ252" s="419"/>
      <c r="AK252" s="944"/>
      <c r="AL252" s="379"/>
    </row>
    <row r="253" spans="1:38" ht="21" customHeight="1">
      <c r="B253" s="405"/>
      <c r="C253" s="370"/>
      <c r="D253" s="776" t="s">
        <v>1768</v>
      </c>
      <c r="E253" s="717" t="s">
        <v>2065</v>
      </c>
      <c r="F253" s="716"/>
      <c r="G253" s="716"/>
      <c r="H253" s="716"/>
      <c r="I253" s="716"/>
      <c r="J253" s="716"/>
      <c r="K253" s="716"/>
      <c r="L253" s="716"/>
      <c r="M253" s="716"/>
      <c r="N253" s="716"/>
      <c r="O253" s="716"/>
      <c r="P253" s="716"/>
      <c r="Q253" s="716"/>
      <c r="R253" s="716"/>
      <c r="S253" s="716"/>
      <c r="T253" s="716"/>
      <c r="U253" s="716"/>
      <c r="V253" s="716"/>
      <c r="W253" s="716"/>
      <c r="X253" s="716"/>
      <c r="Y253" s="716"/>
      <c r="Z253" s="716"/>
      <c r="AA253" s="716"/>
      <c r="AB253" s="716"/>
      <c r="AC253" s="716"/>
      <c r="AD253" s="716"/>
      <c r="AE253" s="418"/>
      <c r="AF253" s="418"/>
      <c r="AG253" s="418"/>
      <c r="AH253" s="418"/>
      <c r="AI253" s="418"/>
      <c r="AJ253" s="419"/>
      <c r="AK253" s="944"/>
      <c r="AL253" s="379"/>
    </row>
    <row r="254" spans="1:38" ht="14.25" customHeight="1">
      <c r="B254" s="405"/>
      <c r="C254" s="464"/>
      <c r="D254" s="464"/>
      <c r="E254" s="464"/>
      <c r="F254" s="464"/>
      <c r="G254" s="464"/>
      <c r="H254" s="464"/>
      <c r="I254" s="464"/>
      <c r="J254" s="464"/>
      <c r="K254" s="464"/>
      <c r="L254" s="464"/>
      <c r="M254" s="464"/>
      <c r="N254" s="464"/>
      <c r="O254" s="464"/>
      <c r="P254" s="464"/>
      <c r="Q254" s="464"/>
      <c r="R254" s="464"/>
      <c r="S254" s="464"/>
      <c r="T254" s="464"/>
      <c r="U254" s="464"/>
      <c r="V254" s="464"/>
      <c r="W254" s="464"/>
      <c r="X254" s="464"/>
      <c r="Y254" s="464"/>
      <c r="Z254" s="464"/>
      <c r="AA254" s="464"/>
      <c r="AB254" s="464"/>
      <c r="AC254" s="464"/>
      <c r="AD254" s="419"/>
      <c r="AE254" s="418"/>
      <c r="AF254" s="418"/>
      <c r="AG254" s="418"/>
      <c r="AH254" s="418"/>
      <c r="AI254" s="418"/>
      <c r="AJ254" s="419"/>
      <c r="AK254" s="944"/>
      <c r="AL254" s="379"/>
    </row>
    <row r="255" spans="1:38" ht="20.100000000000001" customHeight="1">
      <c r="A255" s="768"/>
      <c r="B255" s="352"/>
      <c r="C255" s="352" t="s">
        <v>1613</v>
      </c>
      <c r="D255" s="405" t="s">
        <v>1614</v>
      </c>
      <c r="E255" s="405"/>
      <c r="F255" s="405"/>
      <c r="G255" s="405"/>
      <c r="H255" s="405"/>
      <c r="I255" s="405"/>
      <c r="J255" s="541"/>
      <c r="K255" s="541"/>
      <c r="L255" s="541"/>
      <c r="M255" s="541"/>
      <c r="N255" s="541"/>
      <c r="O255" s="541"/>
      <c r="P255" s="541"/>
      <c r="Q255" s="541"/>
      <c r="R255" s="541"/>
      <c r="S255" s="541"/>
      <c r="T255" s="541"/>
      <c r="U255" s="541"/>
      <c r="V255" s="541"/>
      <c r="W255" s="541"/>
      <c r="X255" s="541"/>
      <c r="Y255" s="541"/>
      <c r="Z255" s="541"/>
      <c r="AA255" s="541"/>
      <c r="AB255" s="541"/>
      <c r="AC255" s="541"/>
      <c r="AD255" s="419" t="s">
        <v>1066</v>
      </c>
      <c r="AE255" s="1981" t="s">
        <v>558</v>
      </c>
      <c r="AF255" s="1981"/>
      <c r="AG255" s="1981"/>
      <c r="AH255" s="1981"/>
      <c r="AI255" s="1981"/>
      <c r="AJ255" s="419" t="s">
        <v>1065</v>
      </c>
      <c r="AK255" s="944"/>
      <c r="AL255" s="379"/>
    </row>
    <row r="256" spans="1:38" s="520" customFormat="1" ht="20.100000000000001" customHeight="1">
      <c r="A256" s="834"/>
      <c r="D256" s="2539" t="s">
        <v>829</v>
      </c>
      <c r="E256" s="2539"/>
      <c r="F256" s="807" t="s">
        <v>1913</v>
      </c>
      <c r="G256" s="807"/>
      <c r="H256" s="807"/>
      <c r="I256" s="807"/>
      <c r="J256" s="835"/>
      <c r="K256" s="835"/>
      <c r="L256" s="835"/>
      <c r="M256" s="835"/>
      <c r="N256" s="835"/>
      <c r="O256" s="835"/>
      <c r="P256" s="835"/>
      <c r="Q256" s="835"/>
      <c r="R256" s="835"/>
      <c r="S256" s="835"/>
      <c r="T256" s="835"/>
      <c r="U256" s="835"/>
      <c r="V256" s="835"/>
      <c r="W256" s="835"/>
      <c r="X256" s="835"/>
      <c r="Y256" s="835"/>
      <c r="Z256" s="835"/>
      <c r="AA256" s="835"/>
      <c r="AB256" s="835"/>
      <c r="AC256" s="835"/>
      <c r="AD256" s="462"/>
      <c r="AE256" s="460"/>
      <c r="AF256" s="460"/>
      <c r="AG256" s="460"/>
      <c r="AH256" s="460"/>
      <c r="AI256" s="460"/>
      <c r="AJ256" s="462"/>
      <c r="AK256" s="462"/>
      <c r="AL256" s="491"/>
    </row>
    <row r="257" spans="1:38" ht="9" customHeight="1">
      <c r="A257" s="770"/>
      <c r="B257" s="392"/>
      <c r="C257" s="392"/>
      <c r="D257" s="392"/>
      <c r="E257" s="392"/>
      <c r="F257" s="392"/>
      <c r="G257" s="392"/>
      <c r="H257" s="392"/>
      <c r="I257" s="392"/>
      <c r="J257" s="392"/>
      <c r="K257" s="392"/>
      <c r="L257" s="39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79"/>
    </row>
    <row r="258" spans="1:38" ht="20.100000000000001" customHeight="1">
      <c r="B258" s="370"/>
      <c r="C258" s="370"/>
      <c r="D258" s="370"/>
      <c r="E258" s="370"/>
      <c r="F258" s="370"/>
      <c r="G258" s="370"/>
      <c r="H258" s="370"/>
      <c r="I258" s="370"/>
      <c r="J258" s="370"/>
      <c r="Y258" s="391"/>
      <c r="Z258" s="391"/>
      <c r="AA258" s="391"/>
      <c r="AB258" s="391" t="str">
        <f>表紙!D28</f>
        <v>　　　　　　保育所（園）　   　</v>
      </c>
      <c r="AC258" s="391"/>
      <c r="AD258" s="391"/>
      <c r="AE258" s="391"/>
      <c r="AF258" s="391"/>
      <c r="AG258" s="391"/>
      <c r="AH258" s="391"/>
      <c r="AI258" s="391"/>
      <c r="AJ258" s="391"/>
      <c r="AK258" s="391"/>
      <c r="AL258" s="379"/>
    </row>
    <row r="259" spans="1:38" ht="20.100000000000001" customHeight="1">
      <c r="B259" s="713" t="s">
        <v>1918</v>
      </c>
      <c r="C259" s="705" t="s">
        <v>1919</v>
      </c>
      <c r="D259" s="405"/>
      <c r="E259" s="405"/>
      <c r="F259" s="405"/>
      <c r="G259" s="405"/>
      <c r="H259" s="394"/>
      <c r="I259" s="394"/>
      <c r="Y259" s="391"/>
      <c r="Z259" s="391"/>
      <c r="AA259" s="391"/>
      <c r="AB259" s="391"/>
      <c r="AC259" s="391"/>
      <c r="AD259" s="391"/>
      <c r="AE259" s="391"/>
      <c r="AF259" s="391"/>
      <c r="AG259" s="391"/>
      <c r="AH259" s="391"/>
      <c r="AI259" s="391"/>
      <c r="AJ259" s="391"/>
      <c r="AK259" s="391"/>
      <c r="AL259" s="925"/>
    </row>
    <row r="260" spans="1:38" ht="20.100000000000001" customHeight="1">
      <c r="B260" s="349" t="s">
        <v>1395</v>
      </c>
      <c r="C260" s="2079" t="s">
        <v>1615</v>
      </c>
      <c r="D260" s="2079"/>
      <c r="E260" s="597" t="s">
        <v>1616</v>
      </c>
      <c r="F260" s="596"/>
      <c r="G260" s="596"/>
      <c r="H260" s="596"/>
      <c r="I260" s="596"/>
      <c r="J260" s="596"/>
      <c r="K260" s="596"/>
      <c r="L260" s="596"/>
      <c r="M260" s="596"/>
      <c r="N260" s="596"/>
      <c r="O260" s="596"/>
      <c r="P260" s="596"/>
      <c r="Q260" s="596"/>
      <c r="R260" s="596"/>
      <c r="S260" s="596"/>
      <c r="T260" s="596"/>
      <c r="U260" s="596"/>
      <c r="V260" s="596"/>
      <c r="W260" s="596"/>
      <c r="X260" s="596"/>
      <c r="Y260" s="596"/>
      <c r="Z260" s="596"/>
      <c r="AA260" s="596"/>
      <c r="AB260" s="596"/>
      <c r="AC260" s="596"/>
      <c r="AD260" s="596"/>
      <c r="AE260" s="596"/>
      <c r="AF260" s="596"/>
      <c r="AG260" s="596"/>
      <c r="AH260" s="596"/>
      <c r="AI260" s="596"/>
      <c r="AJ260" s="391"/>
      <c r="AK260" s="391"/>
      <c r="AL260" s="379"/>
    </row>
    <row r="261" spans="1:38" ht="20.100000000000001" customHeight="1">
      <c r="B261" s="558" t="s">
        <v>1067</v>
      </c>
      <c r="C261" s="565"/>
      <c r="D261" s="565"/>
      <c r="E261" s="565"/>
      <c r="F261" s="2602" t="s">
        <v>1384</v>
      </c>
      <c r="G261" s="2603"/>
      <c r="H261" s="2603"/>
      <c r="I261" s="2603"/>
      <c r="J261" s="2604" t="s">
        <v>1417</v>
      </c>
      <c r="K261" s="2605"/>
      <c r="L261" s="2605"/>
      <c r="M261" s="2605"/>
      <c r="N261" s="2605"/>
      <c r="O261" s="2605"/>
      <c r="P261" s="2605"/>
      <c r="Q261" s="2605"/>
      <c r="R261" s="2605"/>
      <c r="S261" s="2605"/>
      <c r="T261" s="2605"/>
      <c r="U261" s="2605"/>
      <c r="V261" s="2605"/>
      <c r="W261" s="2605"/>
      <c r="X261" s="2605"/>
      <c r="Y261" s="2605"/>
      <c r="Z261" s="2605"/>
      <c r="AA261" s="2605"/>
      <c r="AB261" s="2605"/>
      <c r="AC261" s="2606"/>
      <c r="AD261" s="2607" t="s">
        <v>1384</v>
      </c>
      <c r="AE261" s="2608"/>
      <c r="AF261" s="2608"/>
      <c r="AG261" s="2608"/>
      <c r="AH261" s="2609" t="s">
        <v>1418</v>
      </c>
      <c r="AI261" s="2610"/>
      <c r="AJ261" s="2611"/>
      <c r="AK261" s="971"/>
      <c r="AL261" s="379"/>
    </row>
    <row r="262" spans="1:38" ht="21" customHeight="1">
      <c r="B262" s="1359" t="s">
        <v>1396</v>
      </c>
      <c r="C262" s="1360"/>
      <c r="D262" s="1360"/>
      <c r="E262" s="1360"/>
      <c r="F262" s="2612">
        <f>SUM(AD262:AF263)</f>
        <v>0</v>
      </c>
      <c r="G262" s="2613"/>
      <c r="H262" s="2613"/>
      <c r="I262" s="2614" t="s">
        <v>1062</v>
      </c>
      <c r="J262" s="1469" t="s">
        <v>1419</v>
      </c>
      <c r="K262" s="1469"/>
      <c r="L262" s="1469"/>
      <c r="M262" s="1469"/>
      <c r="N262" s="1469"/>
      <c r="O262" s="1469"/>
      <c r="P262" s="1469"/>
      <c r="Q262" s="1469"/>
      <c r="R262" s="1469"/>
      <c r="S262" s="1469"/>
      <c r="T262" s="1469"/>
      <c r="U262" s="1469"/>
      <c r="V262" s="1469"/>
      <c r="W262" s="1469"/>
      <c r="X262" s="1469"/>
      <c r="Y262" s="1469"/>
      <c r="Z262" s="1469"/>
      <c r="AA262" s="1469"/>
      <c r="AB262" s="1469"/>
      <c r="AC262" s="2615"/>
      <c r="AD262" s="2612"/>
      <c r="AE262" s="2613"/>
      <c r="AF262" s="2613"/>
      <c r="AG262" s="19" t="s">
        <v>1062</v>
      </c>
      <c r="AH262" s="2599"/>
      <c r="AI262" s="2600"/>
      <c r="AJ262" s="2601"/>
      <c r="AK262" s="936"/>
      <c r="AL262" s="379"/>
    </row>
    <row r="263" spans="1:38" ht="21" customHeight="1" thickBot="1">
      <c r="B263" s="1362"/>
      <c r="C263" s="1363"/>
      <c r="D263" s="1363"/>
      <c r="E263" s="1363"/>
      <c r="F263" s="2533"/>
      <c r="G263" s="2534"/>
      <c r="H263" s="2534"/>
      <c r="I263" s="2537"/>
      <c r="J263" s="2616" t="s">
        <v>1455</v>
      </c>
      <c r="K263" s="2617"/>
      <c r="L263" s="2617"/>
      <c r="M263" s="2617"/>
      <c r="N263" s="2617"/>
      <c r="O263" s="2617"/>
      <c r="P263" s="2617"/>
      <c r="Q263" s="2617"/>
      <c r="R263" s="2617"/>
      <c r="S263" s="2617"/>
      <c r="T263" s="2617"/>
      <c r="U263" s="2617"/>
      <c r="V263" s="2617"/>
      <c r="W263" s="2617"/>
      <c r="X263" s="2617"/>
      <c r="Y263" s="2617"/>
      <c r="Z263" s="2617"/>
      <c r="AA263" s="2617"/>
      <c r="AB263" s="2617"/>
      <c r="AC263" s="2618"/>
      <c r="AD263" s="2612"/>
      <c r="AE263" s="2613"/>
      <c r="AF263" s="2613"/>
      <c r="AG263" s="23" t="s">
        <v>1062</v>
      </c>
      <c r="AH263" s="2551" t="s">
        <v>529</v>
      </c>
      <c r="AI263" s="1294"/>
      <c r="AJ263" s="2552"/>
      <c r="AK263" s="939"/>
      <c r="AL263" s="379"/>
    </row>
    <row r="264" spans="1:38" ht="28.05" customHeight="1" thickTop="1" thickBot="1">
      <c r="B264" s="1362"/>
      <c r="C264" s="1363"/>
      <c r="D264" s="1363"/>
      <c r="E264" s="1363"/>
      <c r="F264" s="2619"/>
      <c r="G264" s="2620"/>
      <c r="H264" s="2620"/>
      <c r="I264" s="2621"/>
      <c r="J264" s="2622" t="s">
        <v>1420</v>
      </c>
      <c r="K264" s="2623"/>
      <c r="L264" s="2624" t="s">
        <v>2181</v>
      </c>
      <c r="M264" s="2625"/>
      <c r="N264" s="2625"/>
      <c r="O264" s="2625"/>
      <c r="P264" s="2625"/>
      <c r="Q264" s="2625"/>
      <c r="R264" s="2625"/>
      <c r="S264" s="2625"/>
      <c r="T264" s="2625"/>
      <c r="U264" s="2625"/>
      <c r="V264" s="2626"/>
      <c r="W264" s="2627"/>
      <c r="X264" s="2627"/>
      <c r="Y264" s="2627"/>
      <c r="Z264" s="577" t="s">
        <v>1062</v>
      </c>
      <c r="AA264" s="2623" t="s">
        <v>1421</v>
      </c>
      <c r="AB264" s="2623"/>
      <c r="AC264" s="2628"/>
      <c r="AD264" s="2629">
        <f>FLOOR(W264*0.03,1)</f>
        <v>0</v>
      </c>
      <c r="AE264" s="2630"/>
      <c r="AF264" s="2630"/>
      <c r="AG264" s="577" t="s">
        <v>1062</v>
      </c>
      <c r="AH264" s="2599"/>
      <c r="AI264" s="2600"/>
      <c r="AJ264" s="2601"/>
      <c r="AK264" s="936"/>
      <c r="AL264" s="379"/>
    </row>
    <row r="265" spans="1:38" ht="21" customHeight="1" thickTop="1">
      <c r="B265" s="1472" t="s">
        <v>1397</v>
      </c>
      <c r="C265" s="1473"/>
      <c r="D265" s="1473"/>
      <c r="E265" s="1474"/>
      <c r="F265" s="2533">
        <f>SUM(AD265:AF270)</f>
        <v>0</v>
      </c>
      <c r="G265" s="2534"/>
      <c r="H265" s="2534"/>
      <c r="I265" s="2537" t="s">
        <v>1062</v>
      </c>
      <c r="J265" s="1363" t="s">
        <v>2171</v>
      </c>
      <c r="K265" s="1363"/>
      <c r="L265" s="1363"/>
      <c r="M265" s="1363"/>
      <c r="N265" s="1363"/>
      <c r="O265" s="1363"/>
      <c r="P265" s="1363"/>
      <c r="Q265" s="1363"/>
      <c r="R265" s="1363"/>
      <c r="S265" s="1363"/>
      <c r="T265" s="1363"/>
      <c r="U265" s="1363"/>
      <c r="V265" s="1363"/>
      <c r="W265" s="1363"/>
      <c r="X265" s="1363"/>
      <c r="Y265" s="1363"/>
      <c r="Z265" s="1363"/>
      <c r="AA265" s="1363"/>
      <c r="AB265" s="1363"/>
      <c r="AC265" s="1364"/>
      <c r="AD265" s="2533"/>
      <c r="AE265" s="2534"/>
      <c r="AF265" s="2534"/>
      <c r="AG265" s="900" t="s">
        <v>1062</v>
      </c>
      <c r="AH265" s="2551" t="s">
        <v>529</v>
      </c>
      <c r="AI265" s="1294"/>
      <c r="AJ265" s="2552"/>
      <c r="AK265" s="939"/>
      <c r="AL265" s="379"/>
    </row>
    <row r="266" spans="1:38" ht="21" customHeight="1">
      <c r="B266" s="2543"/>
      <c r="C266" s="1831"/>
      <c r="D266" s="1831"/>
      <c r="E266" s="2544"/>
      <c r="F266" s="2533"/>
      <c r="G266" s="2534"/>
      <c r="H266" s="2534"/>
      <c r="I266" s="2537"/>
      <c r="J266" s="1222" t="s">
        <v>1398</v>
      </c>
      <c r="K266" s="1223"/>
      <c r="L266" s="1223"/>
      <c r="M266" s="1223"/>
      <c r="N266" s="1223"/>
      <c r="O266" s="1223"/>
      <c r="P266" s="1223"/>
      <c r="Q266" s="1223"/>
      <c r="R266" s="1223"/>
      <c r="S266" s="1223"/>
      <c r="T266" s="1223"/>
      <c r="U266" s="1223"/>
      <c r="V266" s="1223"/>
      <c r="W266" s="1223"/>
      <c r="X266" s="1223"/>
      <c r="Y266" s="1223"/>
      <c r="Z266" s="1223"/>
      <c r="AA266" s="1223"/>
      <c r="AB266" s="1223"/>
      <c r="AC266" s="1224"/>
      <c r="AD266" s="2553"/>
      <c r="AE266" s="2554"/>
      <c r="AF266" s="2554"/>
      <c r="AG266" s="574" t="s">
        <v>1062</v>
      </c>
      <c r="AH266" s="2555" t="s">
        <v>529</v>
      </c>
      <c r="AI266" s="2556"/>
      <c r="AJ266" s="2557"/>
      <c r="AK266" s="939"/>
      <c r="AL266" s="379"/>
    </row>
    <row r="267" spans="1:38" ht="42" customHeight="1">
      <c r="B267" s="2543"/>
      <c r="C267" s="1831"/>
      <c r="D267" s="1831"/>
      <c r="E267" s="2544"/>
      <c r="F267" s="2533"/>
      <c r="G267" s="2534"/>
      <c r="H267" s="2534"/>
      <c r="I267" s="2537"/>
      <c r="J267" s="1925" t="s">
        <v>1422</v>
      </c>
      <c r="K267" s="1926"/>
      <c r="L267" s="1926"/>
      <c r="M267" s="1926"/>
      <c r="N267" s="1926"/>
      <c r="O267" s="1926"/>
      <c r="P267" s="1926"/>
      <c r="Q267" s="1926"/>
      <c r="R267" s="1926"/>
      <c r="S267" s="1926"/>
      <c r="T267" s="1926"/>
      <c r="U267" s="1926"/>
      <c r="V267" s="1926"/>
      <c r="W267" s="1926"/>
      <c r="X267" s="1926"/>
      <c r="Y267" s="1926"/>
      <c r="Z267" s="1926"/>
      <c r="AA267" s="1926"/>
      <c r="AB267" s="1926"/>
      <c r="AC267" s="1927"/>
      <c r="AD267" s="2553"/>
      <c r="AE267" s="2554"/>
      <c r="AF267" s="2554"/>
      <c r="AG267" s="574" t="s">
        <v>1062</v>
      </c>
      <c r="AH267" s="2555" t="s">
        <v>529</v>
      </c>
      <c r="AI267" s="2556"/>
      <c r="AJ267" s="2557"/>
      <c r="AK267" s="939"/>
      <c r="AL267" s="379"/>
    </row>
    <row r="268" spans="1:38" ht="13.95" customHeight="1">
      <c r="B268" s="2543"/>
      <c r="C268" s="1831"/>
      <c r="D268" s="1831"/>
      <c r="E268" s="2544"/>
      <c r="F268" s="2533"/>
      <c r="G268" s="2534"/>
      <c r="H268" s="2534"/>
      <c r="I268" s="2537"/>
      <c r="J268" s="1363" t="s">
        <v>2183</v>
      </c>
      <c r="K268" s="1363"/>
      <c r="L268" s="1363"/>
      <c r="M268" s="1363"/>
      <c r="N268" s="1363"/>
      <c r="O268" s="1363"/>
      <c r="P268" s="1363"/>
      <c r="Q268" s="1363"/>
      <c r="R268" s="1363"/>
      <c r="S268" s="1363"/>
      <c r="T268" s="1363"/>
      <c r="U268" s="1363"/>
      <c r="V268" s="1363"/>
      <c r="W268" s="1363"/>
      <c r="X268" s="1363"/>
      <c r="Y268" s="1363"/>
      <c r="Z268" s="1363"/>
      <c r="AA268" s="1363"/>
      <c r="AB268" s="1363"/>
      <c r="AC268" s="1364"/>
      <c r="AD268" s="2533"/>
      <c r="AE268" s="2534"/>
      <c r="AF268" s="2534"/>
      <c r="AG268" s="2537" t="s">
        <v>1062</v>
      </c>
      <c r="AH268" s="2558" t="s">
        <v>529</v>
      </c>
      <c r="AI268" s="2559"/>
      <c r="AJ268" s="2560"/>
      <c r="AK268" s="939"/>
      <c r="AL268" s="379"/>
    </row>
    <row r="269" spans="1:38" ht="13.95" customHeight="1">
      <c r="B269" s="2543"/>
      <c r="C269" s="1831"/>
      <c r="D269" s="1831"/>
      <c r="E269" s="2544"/>
      <c r="F269" s="2533"/>
      <c r="G269" s="2534"/>
      <c r="H269" s="2534"/>
      <c r="I269" s="2537"/>
      <c r="J269" s="1363"/>
      <c r="K269" s="1363"/>
      <c r="L269" s="1363"/>
      <c r="M269" s="1363"/>
      <c r="N269" s="1363"/>
      <c r="O269" s="1363"/>
      <c r="P269" s="1363"/>
      <c r="Q269" s="1363"/>
      <c r="R269" s="1363"/>
      <c r="S269" s="1363"/>
      <c r="T269" s="1363"/>
      <c r="U269" s="1363"/>
      <c r="V269" s="1363"/>
      <c r="W269" s="1363"/>
      <c r="X269" s="1363"/>
      <c r="Y269" s="1363"/>
      <c r="Z269" s="1363"/>
      <c r="AA269" s="1363"/>
      <c r="AB269" s="1363"/>
      <c r="AC269" s="1364"/>
      <c r="AD269" s="2533"/>
      <c r="AE269" s="2534"/>
      <c r="AF269" s="2534"/>
      <c r="AG269" s="2537"/>
      <c r="AH269" s="2561"/>
      <c r="AI269" s="2562"/>
      <c r="AJ269" s="2563"/>
      <c r="AK269" s="939"/>
      <c r="AL269" s="379"/>
    </row>
    <row r="270" spans="1:38" ht="13.95" customHeight="1" thickBot="1">
      <c r="B270" s="2543"/>
      <c r="C270" s="1831"/>
      <c r="D270" s="1831"/>
      <c r="E270" s="2544"/>
      <c r="F270" s="2535"/>
      <c r="G270" s="2536"/>
      <c r="H270" s="2536"/>
      <c r="I270" s="2538"/>
      <c r="J270" s="1363"/>
      <c r="K270" s="1363"/>
      <c r="L270" s="1363"/>
      <c r="M270" s="1363"/>
      <c r="N270" s="1363"/>
      <c r="O270" s="1363"/>
      <c r="P270" s="1363"/>
      <c r="Q270" s="1363"/>
      <c r="R270" s="1363"/>
      <c r="S270" s="1363"/>
      <c r="T270" s="1363"/>
      <c r="U270" s="1363"/>
      <c r="V270" s="1363"/>
      <c r="W270" s="1363"/>
      <c r="X270" s="1363"/>
      <c r="Y270" s="1363"/>
      <c r="Z270" s="1363"/>
      <c r="AA270" s="1363"/>
      <c r="AB270" s="1363"/>
      <c r="AC270" s="1364"/>
      <c r="AD270" s="2533"/>
      <c r="AE270" s="2534"/>
      <c r="AF270" s="2534"/>
      <c r="AG270" s="2537"/>
      <c r="AH270" s="2564"/>
      <c r="AI270" s="2565"/>
      <c r="AJ270" s="2566"/>
      <c r="AK270" s="939"/>
      <c r="AL270" s="379"/>
    </row>
    <row r="271" spans="1:38" ht="18" customHeight="1" thickTop="1">
      <c r="B271" s="1359" t="s">
        <v>1423</v>
      </c>
      <c r="C271" s="1360"/>
      <c r="D271" s="1360"/>
      <c r="E271" s="1360"/>
      <c r="F271" s="2533"/>
      <c r="G271" s="2534"/>
      <c r="H271" s="2534"/>
      <c r="I271" s="2537" t="s">
        <v>1062</v>
      </c>
      <c r="J271" s="2567" t="s">
        <v>1420</v>
      </c>
      <c r="K271" s="2568"/>
      <c r="L271" s="2571" t="s">
        <v>2184</v>
      </c>
      <c r="M271" s="2572"/>
      <c r="N271" s="2572"/>
      <c r="O271" s="2572"/>
      <c r="P271" s="2572"/>
      <c r="Q271" s="2572"/>
      <c r="R271" s="2572"/>
      <c r="S271" s="2572"/>
      <c r="T271" s="2572"/>
      <c r="U271" s="2572"/>
      <c r="V271" s="2573"/>
      <c r="W271" s="2577"/>
      <c r="X271" s="2578"/>
      <c r="Y271" s="2578"/>
      <c r="Z271" s="2581" t="s">
        <v>1062</v>
      </c>
      <c r="AA271" s="2583" t="s">
        <v>2185</v>
      </c>
      <c r="AB271" s="2584"/>
      <c r="AC271" s="2585"/>
      <c r="AD271" s="2589"/>
      <c r="AE271" s="2590"/>
      <c r="AF271" s="2590"/>
      <c r="AG271" s="2581" t="s">
        <v>1062</v>
      </c>
      <c r="AH271" s="2593"/>
      <c r="AI271" s="2594"/>
      <c r="AJ271" s="2595"/>
      <c r="AK271" s="936"/>
      <c r="AL271" s="379"/>
    </row>
    <row r="272" spans="1:38" ht="18" customHeight="1" thickBot="1">
      <c r="B272" s="1365"/>
      <c r="C272" s="1366"/>
      <c r="D272" s="1366"/>
      <c r="E272" s="1366"/>
      <c r="F272" s="2535"/>
      <c r="G272" s="2536"/>
      <c r="H272" s="2536"/>
      <c r="I272" s="2538"/>
      <c r="J272" s="2569"/>
      <c r="K272" s="2570"/>
      <c r="L272" s="2574"/>
      <c r="M272" s="2575"/>
      <c r="N272" s="2575"/>
      <c r="O272" s="2575"/>
      <c r="P272" s="2575"/>
      <c r="Q272" s="2575"/>
      <c r="R272" s="2575"/>
      <c r="S272" s="2575"/>
      <c r="T272" s="2575"/>
      <c r="U272" s="2575"/>
      <c r="V272" s="2576"/>
      <c r="W272" s="2579"/>
      <c r="X272" s="2580"/>
      <c r="Y272" s="2580"/>
      <c r="Z272" s="2582"/>
      <c r="AA272" s="2586"/>
      <c r="AB272" s="2587"/>
      <c r="AC272" s="2588"/>
      <c r="AD272" s="2591"/>
      <c r="AE272" s="2592"/>
      <c r="AF272" s="2592"/>
      <c r="AG272" s="2582"/>
      <c r="AH272" s="2596"/>
      <c r="AI272" s="2597"/>
      <c r="AJ272" s="2598"/>
      <c r="AK272" s="936"/>
      <c r="AL272" s="379"/>
    </row>
    <row r="273" spans="1:38" s="379" customFormat="1" ht="14.1" customHeight="1" thickTop="1">
      <c r="A273" s="769"/>
      <c r="B273" s="369"/>
      <c r="C273" s="369"/>
      <c r="D273" s="369"/>
      <c r="E273" s="369"/>
      <c r="F273" s="369"/>
      <c r="G273" s="369"/>
      <c r="H273" s="369"/>
      <c r="I273" s="369"/>
      <c r="J273" s="369"/>
      <c r="K273" s="369"/>
      <c r="L273" s="369"/>
      <c r="M273" s="369"/>
      <c r="N273" s="369"/>
      <c r="O273" s="369"/>
      <c r="P273" s="369"/>
      <c r="Q273" s="369"/>
      <c r="R273" s="369"/>
      <c r="S273" s="369"/>
      <c r="T273" s="369"/>
      <c r="U273" s="369"/>
      <c r="V273" s="369"/>
      <c r="W273" s="369"/>
      <c r="X273" s="369"/>
      <c r="Y273" s="369"/>
      <c r="Z273" s="369"/>
      <c r="AA273" s="369"/>
      <c r="AB273" s="369"/>
      <c r="AC273" s="369"/>
      <c r="AD273" s="369"/>
      <c r="AE273" s="369"/>
      <c r="AF273" s="369"/>
      <c r="AG273" s="369"/>
      <c r="AH273" s="369"/>
      <c r="AI273" s="369"/>
      <c r="AJ273" s="369"/>
      <c r="AK273" s="369"/>
    </row>
    <row r="274" spans="1:38" s="553" customFormat="1" ht="20.100000000000001" customHeight="1">
      <c r="A274" s="781"/>
      <c r="B274" s="352" t="s">
        <v>770</v>
      </c>
      <c r="C274" s="528"/>
      <c r="D274" s="405"/>
      <c r="E274" s="405"/>
      <c r="F274" s="405"/>
      <c r="G274" s="405"/>
      <c r="H274" s="394"/>
      <c r="I274" s="394"/>
      <c r="J274" s="369"/>
      <c r="K274" s="369"/>
      <c r="L274" s="369"/>
      <c r="M274" s="369"/>
      <c r="N274" s="369"/>
      <c r="O274" s="369"/>
      <c r="P274" s="369"/>
      <c r="Q274" s="369"/>
      <c r="R274" s="369"/>
      <c r="S274" s="369"/>
      <c r="T274" s="369"/>
      <c r="U274" s="369"/>
      <c r="V274" s="369"/>
      <c r="W274" s="369"/>
      <c r="X274" s="369"/>
      <c r="Y274" s="391"/>
      <c r="Z274" s="391"/>
      <c r="AA274" s="391"/>
      <c r="AB274" s="391"/>
      <c r="AC274" s="391"/>
      <c r="AD274" s="391"/>
      <c r="AE274" s="391"/>
      <c r="AF274" s="391"/>
      <c r="AG274" s="391"/>
      <c r="AH274" s="391"/>
      <c r="AI274" s="391"/>
      <c r="AJ274" s="391"/>
      <c r="AK274" s="391"/>
    </row>
    <row r="275" spans="1:38" s="553" customFormat="1" ht="20.100000000000001" customHeight="1">
      <c r="A275" s="781"/>
      <c r="B275" s="352"/>
      <c r="C275" s="405" t="s">
        <v>1575</v>
      </c>
      <c r="D275" s="405" t="s">
        <v>1617</v>
      </c>
      <c r="E275" s="405"/>
      <c r="F275" s="405"/>
      <c r="G275" s="405"/>
      <c r="H275" s="394"/>
      <c r="I275" s="394"/>
      <c r="J275" s="369"/>
      <c r="K275" s="369"/>
      <c r="L275" s="369"/>
      <c r="M275" s="369"/>
      <c r="N275" s="369"/>
      <c r="O275" s="369"/>
      <c r="P275" s="369"/>
      <c r="Q275" s="369"/>
      <c r="R275" s="369"/>
      <c r="S275" s="369"/>
      <c r="T275" s="369"/>
      <c r="U275" s="369"/>
      <c r="V275" s="369"/>
      <c r="W275" s="369"/>
      <c r="X275" s="369"/>
      <c r="Y275" s="391"/>
      <c r="Z275" s="391"/>
      <c r="AA275" s="391"/>
      <c r="AB275" s="391"/>
      <c r="AC275" s="391"/>
      <c r="AD275" s="419" t="s">
        <v>1066</v>
      </c>
      <c r="AE275" s="1981" t="s">
        <v>558</v>
      </c>
      <c r="AF275" s="1981"/>
      <c r="AG275" s="1981"/>
      <c r="AH275" s="1981"/>
      <c r="AI275" s="1981"/>
      <c r="AJ275" s="419" t="s">
        <v>1065</v>
      </c>
      <c r="AK275" s="944"/>
    </row>
    <row r="276" spans="1:38" ht="20.100000000000001" customHeight="1">
      <c r="B276" s="405"/>
      <c r="C276" s="405" t="s">
        <v>1611</v>
      </c>
      <c r="D276" s="405" t="s">
        <v>1618</v>
      </c>
      <c r="E276" s="405"/>
      <c r="F276" s="405"/>
      <c r="G276" s="405"/>
      <c r="H276" s="405"/>
      <c r="I276" s="405"/>
      <c r="J276" s="544"/>
      <c r="K276" s="544"/>
      <c r="L276" s="544"/>
      <c r="M276" s="544"/>
      <c r="N276" s="544"/>
      <c r="O276" s="544"/>
      <c r="P276" s="544"/>
      <c r="Q276" s="544"/>
      <c r="R276" s="544"/>
      <c r="S276" s="544"/>
      <c r="T276" s="544"/>
      <c r="U276" s="544"/>
      <c r="V276" s="544"/>
      <c r="W276" s="544"/>
      <c r="X276" s="544"/>
      <c r="Y276" s="544"/>
      <c r="Z276" s="544"/>
      <c r="AA276" s="544"/>
      <c r="AB276" s="544"/>
      <c r="AC276" s="544"/>
      <c r="AD276" s="544"/>
      <c r="AE276" s="544"/>
      <c r="AF276" s="544"/>
      <c r="AG276" s="544"/>
      <c r="AH276" s="544"/>
      <c r="AI276" s="544"/>
      <c r="AJ276" s="544"/>
      <c r="AK276" s="544"/>
      <c r="AL276" s="379"/>
    </row>
    <row r="277" spans="1:38" ht="20.100000000000001" customHeight="1">
      <c r="A277" s="780"/>
      <c r="B277" s="439"/>
      <c r="C277"/>
      <c r="D277" s="2226" t="s">
        <v>1067</v>
      </c>
      <c r="E277" s="2227"/>
      <c r="F277" s="2227"/>
      <c r="G277" s="2227"/>
      <c r="H277" s="2227"/>
      <c r="I277" s="2227"/>
      <c r="J277" s="2227"/>
      <c r="K277" s="2227"/>
      <c r="L277" s="2228"/>
      <c r="M277" s="2226" t="s">
        <v>1399</v>
      </c>
      <c r="N277" s="2227"/>
      <c r="O277" s="2227"/>
      <c r="P277" s="2227"/>
      <c r="Q277" s="2227"/>
      <c r="R277" s="2227"/>
      <c r="S277" s="2227"/>
      <c r="T277" s="2227"/>
      <c r="U277" s="2227"/>
      <c r="V277" s="2227"/>
      <c r="W277" s="2227"/>
      <c r="X277" s="2227"/>
      <c r="Y277" s="2227"/>
      <c r="Z277" s="2227"/>
      <c r="AA277" s="2227"/>
      <c r="AB277" s="2227"/>
      <c r="AC277" s="2227"/>
      <c r="AD277" s="2227"/>
      <c r="AE277" s="2227"/>
      <c r="AF277" s="2227"/>
      <c r="AG277" s="2227"/>
      <c r="AH277" s="2227"/>
      <c r="AI277" s="2227"/>
      <c r="AJ277" s="2228"/>
      <c r="AK277" s="951"/>
      <c r="AL277" s="379"/>
    </row>
    <row r="278" spans="1:38" ht="40.049999999999997" customHeight="1">
      <c r="C278"/>
      <c r="D278" s="2044" t="s">
        <v>1400</v>
      </c>
      <c r="E278" s="2045"/>
      <c r="F278" s="2045"/>
      <c r="G278" s="2045"/>
      <c r="H278" s="2045"/>
      <c r="I278" s="2045"/>
      <c r="J278" s="2045"/>
      <c r="K278" s="2045"/>
      <c r="L278" s="2046"/>
      <c r="M278" s="786"/>
      <c r="N278" s="786"/>
      <c r="O278" s="786"/>
      <c r="P278" s="786"/>
      <c r="Q278" s="786"/>
      <c r="R278" s="786"/>
      <c r="S278" s="786"/>
      <c r="T278" s="786"/>
      <c r="U278" s="786"/>
      <c r="V278" s="786"/>
      <c r="W278" s="786"/>
      <c r="X278" s="786"/>
      <c r="Y278" s="786"/>
      <c r="Z278" s="786"/>
      <c r="AA278" s="786"/>
      <c r="AB278" s="786"/>
      <c r="AC278" s="786"/>
      <c r="AD278" s="786"/>
      <c r="AE278" s="786"/>
      <c r="AF278" s="786"/>
      <c r="AG278" s="786"/>
      <c r="AH278" s="786"/>
      <c r="AI278" s="786"/>
      <c r="AJ278" s="787"/>
      <c r="AK278" s="972"/>
      <c r="AL278" s="379"/>
    </row>
    <row r="279" spans="1:38" ht="40.049999999999997" customHeight="1">
      <c r="C279"/>
      <c r="D279" s="2403" t="s">
        <v>1401</v>
      </c>
      <c r="E279" s="2404"/>
      <c r="F279" s="2404"/>
      <c r="G279" s="2404"/>
      <c r="H279" s="2404"/>
      <c r="I279" s="2404"/>
      <c r="J279" s="2404"/>
      <c r="K279" s="2404"/>
      <c r="L279" s="2405"/>
      <c r="M279" s="786"/>
      <c r="N279" s="786"/>
      <c r="O279" s="786"/>
      <c r="P279" s="786"/>
      <c r="Q279" s="786"/>
      <c r="R279" s="786"/>
      <c r="S279" s="786"/>
      <c r="T279" s="786"/>
      <c r="U279" s="786"/>
      <c r="V279" s="786"/>
      <c r="W279" s="786"/>
      <c r="X279" s="786"/>
      <c r="Y279" s="786"/>
      <c r="Z279" s="786"/>
      <c r="AA279" s="786"/>
      <c r="AB279" s="786"/>
      <c r="AC279" s="786"/>
      <c r="AD279" s="786"/>
      <c r="AE279" s="786"/>
      <c r="AF279" s="786"/>
      <c r="AG279" s="786"/>
      <c r="AH279" s="786"/>
      <c r="AI279" s="786"/>
      <c r="AJ279" s="787"/>
      <c r="AK279" s="972"/>
      <c r="AL279" s="379"/>
    </row>
    <row r="280" spans="1:38" ht="20.100000000000001" customHeight="1">
      <c r="B280" s="378"/>
      <c r="C280" s="528"/>
      <c r="D280" s="405"/>
      <c r="E280" s="405"/>
      <c r="F280" s="405"/>
      <c r="G280" s="405"/>
      <c r="H280" s="394"/>
      <c r="I280" s="394"/>
      <c r="Y280" s="391"/>
      <c r="Z280" s="391"/>
      <c r="AA280" s="391"/>
      <c r="AB280" s="391"/>
      <c r="AC280" s="391"/>
      <c r="AD280" s="391"/>
      <c r="AE280" s="391"/>
      <c r="AF280" s="391"/>
      <c r="AG280" s="391"/>
      <c r="AH280" s="391"/>
      <c r="AI280" s="391"/>
      <c r="AJ280" s="391"/>
      <c r="AK280" s="391"/>
      <c r="AL280" s="379"/>
    </row>
    <row r="281" spans="1:38" ht="20.100000000000001" customHeight="1">
      <c r="B281" s="713" t="s">
        <v>1920</v>
      </c>
      <c r="C281" s="705" t="s">
        <v>1921</v>
      </c>
      <c r="D281" s="405"/>
      <c r="E281" s="405"/>
      <c r="F281" s="405"/>
      <c r="G281" s="405"/>
      <c r="H281" s="394"/>
      <c r="I281" s="394"/>
      <c r="Y281" s="391"/>
      <c r="Z281" s="391"/>
      <c r="AA281" s="391"/>
      <c r="AB281" s="391"/>
      <c r="AC281" s="391"/>
      <c r="AD281" s="391"/>
      <c r="AE281" s="391"/>
      <c r="AF281" s="391"/>
      <c r="AG281" s="391"/>
      <c r="AH281" s="391"/>
      <c r="AI281" s="391"/>
      <c r="AJ281" s="391"/>
      <c r="AK281" s="391"/>
      <c r="AL281" s="379"/>
    </row>
    <row r="282" spans="1:38" ht="20.100000000000001" customHeight="1">
      <c r="A282" s="782"/>
      <c r="B282" s="422" t="s">
        <v>1067</v>
      </c>
      <c r="C282" s="422"/>
      <c r="D282" s="422"/>
      <c r="E282" s="422"/>
      <c r="F282" s="422"/>
      <c r="G282" s="422"/>
      <c r="H282" s="353" t="s">
        <v>1402</v>
      </c>
      <c r="I282" s="354"/>
      <c r="J282" s="354"/>
      <c r="K282" s="354"/>
      <c r="L282" s="354"/>
      <c r="M282" s="354"/>
      <c r="N282" s="354"/>
      <c r="O282" s="354"/>
      <c r="P282" s="354"/>
      <c r="Q282" s="354"/>
      <c r="R282" s="354"/>
      <c r="S282" s="354"/>
      <c r="T282" s="354"/>
      <c r="U282" s="354"/>
      <c r="V282" s="354"/>
      <c r="W282" s="354"/>
      <c r="X282" s="354"/>
      <c r="Y282" s="354"/>
      <c r="Z282" s="354"/>
      <c r="AA282" s="354"/>
      <c r="AB282" s="354"/>
      <c r="AC282" s="354"/>
      <c r="AD282" s="354"/>
      <c r="AE282" s="354"/>
      <c r="AF282" s="354"/>
      <c r="AG282" s="354"/>
      <c r="AH282" s="354"/>
      <c r="AI282" s="354"/>
      <c r="AJ282" s="359"/>
      <c r="AK282" s="966"/>
      <c r="AL282" s="379"/>
    </row>
    <row r="283" spans="1:38" ht="16.05" customHeight="1">
      <c r="A283" s="782"/>
      <c r="B283" s="2065" t="s">
        <v>1403</v>
      </c>
      <c r="C283" s="2065"/>
      <c r="D283" s="2065"/>
      <c r="E283" s="2065"/>
      <c r="F283" s="2065"/>
      <c r="G283" s="2065"/>
      <c r="H283" s="554" t="s">
        <v>871</v>
      </c>
      <c r="I283" s="362"/>
      <c r="J283" s="362"/>
      <c r="K283" s="362"/>
      <c r="L283" s="362"/>
      <c r="M283" s="362"/>
      <c r="N283" s="362"/>
      <c r="O283" s="362"/>
      <c r="P283" s="362"/>
      <c r="Q283" s="362"/>
      <c r="R283" s="362"/>
      <c r="S283" s="362"/>
      <c r="T283" s="362"/>
      <c r="U283" s="362"/>
      <c r="V283" s="362"/>
      <c r="W283" s="362"/>
      <c r="X283" s="362"/>
      <c r="Y283" s="362"/>
      <c r="Z283" s="362"/>
      <c r="AA283" s="362"/>
      <c r="AB283" s="362"/>
      <c r="AC283" s="362"/>
      <c r="AD283" s="362"/>
      <c r="AE283" s="362"/>
      <c r="AF283" s="362"/>
      <c r="AG283" s="362"/>
      <c r="AH283" s="362"/>
      <c r="AI283" s="362"/>
      <c r="AJ283" s="400"/>
      <c r="AK283" s="941"/>
      <c r="AL283" s="379"/>
    </row>
    <row r="284" spans="1:38" ht="40.049999999999997" customHeight="1">
      <c r="A284" s="782"/>
      <c r="B284" s="2065"/>
      <c r="C284" s="2065"/>
      <c r="D284" s="2065"/>
      <c r="E284" s="2065"/>
      <c r="F284" s="2065"/>
      <c r="G284" s="2065"/>
      <c r="H284" s="2071"/>
      <c r="I284" s="2072"/>
      <c r="J284" s="2072"/>
      <c r="K284" s="2072"/>
      <c r="L284" s="2072"/>
      <c r="M284" s="2072"/>
      <c r="N284" s="2072"/>
      <c r="O284" s="2072"/>
      <c r="P284" s="2072"/>
      <c r="Q284" s="2072"/>
      <c r="R284" s="2072"/>
      <c r="S284" s="2072"/>
      <c r="T284" s="2072"/>
      <c r="U284" s="2072"/>
      <c r="V284" s="2072"/>
      <c r="W284" s="2072"/>
      <c r="X284" s="2072"/>
      <c r="Y284" s="2072"/>
      <c r="Z284" s="2072"/>
      <c r="AA284" s="2072"/>
      <c r="AB284" s="2072"/>
      <c r="AC284" s="2072"/>
      <c r="AD284" s="2072"/>
      <c r="AE284" s="2072"/>
      <c r="AF284" s="2072"/>
      <c r="AG284" s="2072"/>
      <c r="AH284" s="2072"/>
      <c r="AI284" s="2072"/>
      <c r="AJ284" s="2073"/>
      <c r="AK284" s="940"/>
      <c r="AL284" s="379"/>
    </row>
    <row r="285" spans="1:38" ht="16.05" customHeight="1">
      <c r="A285" s="782"/>
      <c r="B285" s="2065" t="s">
        <v>1404</v>
      </c>
      <c r="C285" s="2065"/>
      <c r="D285" s="2065"/>
      <c r="E285" s="2065"/>
      <c r="F285" s="2065"/>
      <c r="G285" s="2065"/>
      <c r="H285" s="1992" t="s">
        <v>529</v>
      </c>
      <c r="I285" s="1993"/>
      <c r="J285" s="554" t="s">
        <v>1405</v>
      </c>
      <c r="K285" s="555"/>
      <c r="L285" s="555"/>
      <c r="M285" s="555"/>
      <c r="N285" s="555"/>
      <c r="O285" s="555"/>
      <c r="P285" s="555"/>
      <c r="Q285" s="555"/>
      <c r="R285" s="555"/>
      <c r="S285" s="555"/>
      <c r="T285" s="555"/>
      <c r="U285" s="555"/>
      <c r="V285" s="555"/>
      <c r="W285" s="555"/>
      <c r="X285" s="555"/>
      <c r="Y285" s="555"/>
      <c r="Z285" s="555"/>
      <c r="AA285" s="555"/>
      <c r="AB285" s="555"/>
      <c r="AC285" s="555"/>
      <c r="AD285" s="555"/>
      <c r="AE285" s="555"/>
      <c r="AF285" s="555"/>
      <c r="AG285" s="555"/>
      <c r="AH285" s="555"/>
      <c r="AI285" s="555"/>
      <c r="AJ285" s="556"/>
      <c r="AK285" s="973"/>
      <c r="AL285" s="379"/>
    </row>
    <row r="286" spans="1:38" ht="19.95" customHeight="1">
      <c r="A286" s="782"/>
      <c r="B286" s="2065"/>
      <c r="C286" s="2065"/>
      <c r="D286" s="2065"/>
      <c r="E286" s="2065"/>
      <c r="F286" s="2065"/>
      <c r="G286" s="2065"/>
      <c r="H286" s="2107"/>
      <c r="I286" s="2108"/>
      <c r="J286" s="2028"/>
      <c r="K286" s="2029"/>
      <c r="L286" s="2029"/>
      <c r="M286" s="2029"/>
      <c r="N286" s="2029"/>
      <c r="O286" s="2029"/>
      <c r="P286" s="2029"/>
      <c r="Q286" s="2029"/>
      <c r="R286" s="2029"/>
      <c r="S286" s="2029"/>
      <c r="T286" s="2029"/>
      <c r="U286" s="2029"/>
      <c r="V286" s="2029"/>
      <c r="W286" s="2029"/>
      <c r="X286" s="2029"/>
      <c r="Y286" s="2029"/>
      <c r="Z286" s="2029"/>
      <c r="AA286" s="2029"/>
      <c r="AB286" s="2029"/>
      <c r="AC286" s="2029"/>
      <c r="AD286" s="2029"/>
      <c r="AE286" s="2029"/>
      <c r="AF286" s="2029"/>
      <c r="AG286" s="2029"/>
      <c r="AH286" s="2029"/>
      <c r="AI286" s="2029"/>
      <c r="AJ286" s="2030"/>
      <c r="AK286" s="941"/>
      <c r="AL286" s="379"/>
    </row>
    <row r="287" spans="1:38" ht="19.95" customHeight="1">
      <c r="A287" s="782"/>
      <c r="B287" s="2065"/>
      <c r="C287" s="2065"/>
      <c r="D287" s="2065"/>
      <c r="E287" s="2065"/>
      <c r="F287" s="2065"/>
      <c r="G287" s="2065"/>
      <c r="H287" s="1984"/>
      <c r="I287" s="1985"/>
      <c r="J287" s="1994"/>
      <c r="K287" s="1995"/>
      <c r="L287" s="1995"/>
      <c r="M287" s="1995"/>
      <c r="N287" s="1995"/>
      <c r="O287" s="1995"/>
      <c r="P287" s="1995"/>
      <c r="Q287" s="1995"/>
      <c r="R287" s="1995"/>
      <c r="S287" s="1995"/>
      <c r="T287" s="1995"/>
      <c r="U287" s="1995"/>
      <c r="V287" s="1995"/>
      <c r="W287" s="1995"/>
      <c r="X287" s="1995"/>
      <c r="Y287" s="1995"/>
      <c r="Z287" s="1995"/>
      <c r="AA287" s="1995"/>
      <c r="AB287" s="1995"/>
      <c r="AC287" s="1995"/>
      <c r="AD287" s="1995"/>
      <c r="AE287" s="1995"/>
      <c r="AF287" s="1995"/>
      <c r="AG287" s="1995"/>
      <c r="AH287" s="1995"/>
      <c r="AI287" s="1995"/>
      <c r="AJ287" s="1996"/>
      <c r="AK287" s="941"/>
      <c r="AL287" s="379"/>
    </row>
  </sheetData>
  <mergeCells count="565">
    <mergeCell ref="F199:AB199"/>
    <mergeCell ref="F201:AB201"/>
    <mergeCell ref="C203:D203"/>
    <mergeCell ref="AC203:AI203"/>
    <mergeCell ref="AE81:AI81"/>
    <mergeCell ref="AE83:AI83"/>
    <mergeCell ref="AE84:AI84"/>
    <mergeCell ref="AE86:AI86"/>
    <mergeCell ref="AE87:AI87"/>
    <mergeCell ref="AE88:AI88"/>
    <mergeCell ref="AE85:AI85"/>
    <mergeCell ref="D124:AI125"/>
    <mergeCell ref="B93:H94"/>
    <mergeCell ref="I93:J94"/>
    <mergeCell ref="K93:K94"/>
    <mergeCell ref="V93:V94"/>
    <mergeCell ref="C101:H102"/>
    <mergeCell ref="I101:J102"/>
    <mergeCell ref="K101:K102"/>
    <mergeCell ref="V101:V102"/>
    <mergeCell ref="Q101:T101"/>
    <mergeCell ref="Q102:T102"/>
    <mergeCell ref="L93:P93"/>
    <mergeCell ref="L94:P94"/>
    <mergeCell ref="C213:M216"/>
    <mergeCell ref="N213:N216"/>
    <mergeCell ref="R225:X225"/>
    <mergeCell ref="AA225:AG225"/>
    <mergeCell ref="R226:X226"/>
    <mergeCell ref="AA226:AG226"/>
    <mergeCell ref="B217:C217"/>
    <mergeCell ref="AE228:AI228"/>
    <mergeCell ref="I232:M233"/>
    <mergeCell ref="Z213:AJ213"/>
    <mergeCell ref="Z215:AJ215"/>
    <mergeCell ref="Z214:AI214"/>
    <mergeCell ref="Z216:AI216"/>
    <mergeCell ref="O213:W213"/>
    <mergeCell ref="O215:W215"/>
    <mergeCell ref="O214:V214"/>
    <mergeCell ref="O216:V216"/>
    <mergeCell ref="X213:Y214"/>
    <mergeCell ref="X215:Y216"/>
    <mergeCell ref="C209:F212"/>
    <mergeCell ref="G209:M210"/>
    <mergeCell ref="AC200:AI200"/>
    <mergeCell ref="C201:D201"/>
    <mergeCell ref="AC201:AI201"/>
    <mergeCell ref="C202:D202"/>
    <mergeCell ref="AC202:AI202"/>
    <mergeCell ref="N209:N210"/>
    <mergeCell ref="G211:M212"/>
    <mergeCell ref="N211:N212"/>
    <mergeCell ref="B205:C205"/>
    <mergeCell ref="C204:D204"/>
    <mergeCell ref="AC204:AI204"/>
    <mergeCell ref="X209:Y210"/>
    <mergeCell ref="Z209:AJ209"/>
    <mergeCell ref="Z211:AJ211"/>
    <mergeCell ref="Z210:AI210"/>
    <mergeCell ref="Z212:AI212"/>
    <mergeCell ref="O209:W209"/>
    <mergeCell ref="O211:W211"/>
    <mergeCell ref="O210:V210"/>
    <mergeCell ref="O212:V212"/>
    <mergeCell ref="X211:Y212"/>
    <mergeCell ref="B4:I5"/>
    <mergeCell ref="K4:Q4"/>
    <mergeCell ref="K5:Q5"/>
    <mergeCell ref="W5:AJ5"/>
    <mergeCell ref="B7:I9"/>
    <mergeCell ref="Q8:T8"/>
    <mergeCell ref="U8:X8"/>
    <mergeCell ref="Y8:AB8"/>
    <mergeCell ref="AC8:AF8"/>
    <mergeCell ref="AG8:AJ8"/>
    <mergeCell ref="Q9:T9"/>
    <mergeCell ref="U9:X9"/>
    <mergeCell ref="Y9:AB9"/>
    <mergeCell ref="AC9:AF9"/>
    <mergeCell ref="AG9:AJ9"/>
    <mergeCell ref="B10:I10"/>
    <mergeCell ref="K10:M10"/>
    <mergeCell ref="O10:Q10"/>
    <mergeCell ref="S10:U10"/>
    <mergeCell ref="Z10:AI10"/>
    <mergeCell ref="J18:K19"/>
    <mergeCell ref="L19:AJ19"/>
    <mergeCell ref="C20:I22"/>
    <mergeCell ref="J20:K22"/>
    <mergeCell ref="L21:AJ21"/>
    <mergeCell ref="AI22:AJ22"/>
    <mergeCell ref="B11:B22"/>
    <mergeCell ref="C11:I11"/>
    <mergeCell ref="C12:I14"/>
    <mergeCell ref="X12:AJ12"/>
    <mergeCell ref="Q13:T14"/>
    <mergeCell ref="U13:AJ14"/>
    <mergeCell ref="C15:I17"/>
    <mergeCell ref="J15:K17"/>
    <mergeCell ref="L16:AJ17"/>
    <mergeCell ref="C18:I19"/>
    <mergeCell ref="J27:K27"/>
    <mergeCell ref="L27:N27"/>
    <mergeCell ref="Q27:S27"/>
    <mergeCell ref="U27:AJ27"/>
    <mergeCell ref="C28:I29"/>
    <mergeCell ref="J28:K29"/>
    <mergeCell ref="L29:AJ29"/>
    <mergeCell ref="B23:I25"/>
    <mergeCell ref="J23:K25"/>
    <mergeCell ref="L24:AJ24"/>
    <mergeCell ref="U25:V25"/>
    <mergeCell ref="AI25:AJ25"/>
    <mergeCell ref="B26:B29"/>
    <mergeCell ref="J26:K26"/>
    <mergeCell ref="L26:N26"/>
    <mergeCell ref="Q26:S26"/>
    <mergeCell ref="U26:AJ26"/>
    <mergeCell ref="B33:B34"/>
    <mergeCell ref="C33:I34"/>
    <mergeCell ref="J33:K34"/>
    <mergeCell ref="L34:AJ34"/>
    <mergeCell ref="B30:B32"/>
    <mergeCell ref="J30:K30"/>
    <mergeCell ref="O30:R30"/>
    <mergeCell ref="W30:Z30"/>
    <mergeCell ref="AF30:AI30"/>
    <mergeCell ref="J31:K31"/>
    <mergeCell ref="Q31:S31"/>
    <mergeCell ref="Y31:AD31"/>
    <mergeCell ref="AE31:AJ31"/>
    <mergeCell ref="J32:K32"/>
    <mergeCell ref="O32:U32"/>
    <mergeCell ref="V32:AB32"/>
    <mergeCell ref="J35:K35"/>
    <mergeCell ref="R35:S35"/>
    <mergeCell ref="Z35:AA35"/>
    <mergeCell ref="AI35:AJ35"/>
    <mergeCell ref="E46:H47"/>
    <mergeCell ref="I46:L47"/>
    <mergeCell ref="AF46:AJ46"/>
    <mergeCell ref="AI36:AJ36"/>
    <mergeCell ref="AE38:AI38"/>
    <mergeCell ref="AE42:AI42"/>
    <mergeCell ref="B47:D47"/>
    <mergeCell ref="Z47:AB47"/>
    <mergeCell ref="AC47:AE47"/>
    <mergeCell ref="AF47:AI47"/>
    <mergeCell ref="E48:G48"/>
    <mergeCell ref="I48:K48"/>
    <mergeCell ref="M48:O48"/>
    <mergeCell ref="Q48:S48"/>
    <mergeCell ref="Z48:AB48"/>
    <mergeCell ref="AC48:AE48"/>
    <mergeCell ref="AF48:AI48"/>
    <mergeCell ref="I49:K49"/>
    <mergeCell ref="M49:O49"/>
    <mergeCell ref="Q49:S49"/>
    <mergeCell ref="E50:G50"/>
    <mergeCell ref="I50:K50"/>
    <mergeCell ref="M50:O50"/>
    <mergeCell ref="Q50:S50"/>
    <mergeCell ref="E55:G55"/>
    <mergeCell ref="I55:K55"/>
    <mergeCell ref="M55:O55"/>
    <mergeCell ref="Q55:S55"/>
    <mergeCell ref="E53:G53"/>
    <mergeCell ref="I53:K53"/>
    <mergeCell ref="M53:O53"/>
    <mergeCell ref="Q53:S53"/>
    <mergeCell ref="E51:G51"/>
    <mergeCell ref="I51:K51"/>
    <mergeCell ref="M51:O51"/>
    <mergeCell ref="Q51:S51"/>
    <mergeCell ref="E52:G52"/>
    <mergeCell ref="I52:K52"/>
    <mergeCell ref="M52:O52"/>
    <mergeCell ref="Q52:S52"/>
    <mergeCell ref="E49:G49"/>
    <mergeCell ref="E56:G56"/>
    <mergeCell ref="I56:K56"/>
    <mergeCell ref="M56:O56"/>
    <mergeCell ref="Q56:S56"/>
    <mergeCell ref="E54:G54"/>
    <mergeCell ref="I54:K54"/>
    <mergeCell ref="M54:O54"/>
    <mergeCell ref="Q54:S54"/>
    <mergeCell ref="E59:G59"/>
    <mergeCell ref="I59:K59"/>
    <mergeCell ref="M59:O59"/>
    <mergeCell ref="Q59:S59"/>
    <mergeCell ref="E60:G60"/>
    <mergeCell ref="I60:K60"/>
    <mergeCell ref="M60:O60"/>
    <mergeCell ref="Q60:S60"/>
    <mergeCell ref="E57:G57"/>
    <mergeCell ref="I57:K57"/>
    <mergeCell ref="M57:O57"/>
    <mergeCell ref="Q57:S57"/>
    <mergeCell ref="E58:G58"/>
    <mergeCell ref="I58:K58"/>
    <mergeCell ref="M58:O58"/>
    <mergeCell ref="Q58:S58"/>
    <mergeCell ref="C99:H100"/>
    <mergeCell ref="I99:J100"/>
    <mergeCell ref="K99:K100"/>
    <mergeCell ref="V99:V100"/>
    <mergeCell ref="Q99:T99"/>
    <mergeCell ref="Q100:T100"/>
    <mergeCell ref="B66:F69"/>
    <mergeCell ref="V66:AJ69"/>
    <mergeCell ref="B74:F77"/>
    <mergeCell ref="V74:AJ77"/>
    <mergeCell ref="C97:H98"/>
    <mergeCell ref="I97:J98"/>
    <mergeCell ref="K97:K98"/>
    <mergeCell ref="V97:V98"/>
    <mergeCell ref="W98:AA98"/>
    <mergeCell ref="AB95:AE95"/>
    <mergeCell ref="AB96:AE96"/>
    <mergeCell ref="AB93:AE93"/>
    <mergeCell ref="AB94:AE94"/>
    <mergeCell ref="C95:H96"/>
    <mergeCell ref="I95:J96"/>
    <mergeCell ref="K95:K96"/>
    <mergeCell ref="Q93:T93"/>
    <mergeCell ref="Q94:T94"/>
    <mergeCell ref="B107:H108"/>
    <mergeCell ref="I107:J108"/>
    <mergeCell ref="K107:M108"/>
    <mergeCell ref="U107:U108"/>
    <mergeCell ref="N111:T112"/>
    <mergeCell ref="B103:H104"/>
    <mergeCell ref="I103:J104"/>
    <mergeCell ref="K103:L104"/>
    <mergeCell ref="U103:U104"/>
    <mergeCell ref="B105:H106"/>
    <mergeCell ref="I105:J106"/>
    <mergeCell ref="K105:L106"/>
    <mergeCell ref="U105:U106"/>
    <mergeCell ref="B111:H112"/>
    <mergeCell ref="I111:J112"/>
    <mergeCell ref="K111:M112"/>
    <mergeCell ref="M103:T104"/>
    <mergeCell ref="M105:T106"/>
    <mergeCell ref="B109:H110"/>
    <mergeCell ref="I109:J110"/>
    <mergeCell ref="AC131:AE131"/>
    <mergeCell ref="AG131:AI131"/>
    <mergeCell ref="E132:G132"/>
    <mergeCell ref="I132:K132"/>
    <mergeCell ref="M132:O132"/>
    <mergeCell ref="Q132:S132"/>
    <mergeCell ref="U132:W132"/>
    <mergeCell ref="Y132:AA132"/>
    <mergeCell ref="AC132:AE132"/>
    <mergeCell ref="AG132:AI132"/>
    <mergeCell ref="E131:G131"/>
    <mergeCell ref="I131:K131"/>
    <mergeCell ref="M131:O131"/>
    <mergeCell ref="Q131:S131"/>
    <mergeCell ref="U131:W131"/>
    <mergeCell ref="Y131:AA131"/>
    <mergeCell ref="AG133:AI133"/>
    <mergeCell ref="E134:G134"/>
    <mergeCell ref="I134:K134"/>
    <mergeCell ref="M134:O134"/>
    <mergeCell ref="Q134:S134"/>
    <mergeCell ref="U134:W134"/>
    <mergeCell ref="Y134:AA134"/>
    <mergeCell ref="AC134:AE134"/>
    <mergeCell ref="AG134:AI134"/>
    <mergeCell ref="Q133:S133"/>
    <mergeCell ref="U133:W133"/>
    <mergeCell ref="Y133:AA133"/>
    <mergeCell ref="C155:D155"/>
    <mergeCell ref="C156:D156"/>
    <mergeCell ref="E156:AJ156"/>
    <mergeCell ref="C157:D157"/>
    <mergeCell ref="E157:AJ157"/>
    <mergeCell ref="C158:D158"/>
    <mergeCell ref="E158:AJ158"/>
    <mergeCell ref="AE140:AI140"/>
    <mergeCell ref="AE141:AI141"/>
    <mergeCell ref="AE144:AI144"/>
    <mergeCell ref="I150:K150"/>
    <mergeCell ref="C154:D154"/>
    <mergeCell ref="AE142:AI142"/>
    <mergeCell ref="D143:AB143"/>
    <mergeCell ref="AE143:AI143"/>
    <mergeCell ref="C167:D167"/>
    <mergeCell ref="C168:D168"/>
    <mergeCell ref="C169:D169"/>
    <mergeCell ref="E169:AJ169"/>
    <mergeCell ref="C170:D170"/>
    <mergeCell ref="C171:D171"/>
    <mergeCell ref="C159:D159"/>
    <mergeCell ref="E159:AJ159"/>
    <mergeCell ref="C160:D160"/>
    <mergeCell ref="C165:D165"/>
    <mergeCell ref="C166:D166"/>
    <mergeCell ref="E166:AJ166"/>
    <mergeCell ref="B161:C161"/>
    <mergeCell ref="G163:AI163"/>
    <mergeCell ref="C172:D172"/>
    <mergeCell ref="C176:D176"/>
    <mergeCell ref="E176:AJ176"/>
    <mergeCell ref="C177:D179"/>
    <mergeCell ref="E177:AJ177"/>
    <mergeCell ref="F178:AJ178"/>
    <mergeCell ref="F179:AJ179"/>
    <mergeCell ref="R224:X224"/>
    <mergeCell ref="AA224:AG224"/>
    <mergeCell ref="E218:AI219"/>
    <mergeCell ref="AC194:AI194"/>
    <mergeCell ref="AC195:AI195"/>
    <mergeCell ref="C196:D196"/>
    <mergeCell ref="AC196:AI196"/>
    <mergeCell ref="C198:D198"/>
    <mergeCell ref="AC198:AI198"/>
    <mergeCell ref="C199:D199"/>
    <mergeCell ref="AC199:AI199"/>
    <mergeCell ref="C200:D200"/>
    <mergeCell ref="C180:D180"/>
    <mergeCell ref="C197:D197"/>
    <mergeCell ref="AC197:AI197"/>
    <mergeCell ref="E180:AJ180"/>
    <mergeCell ref="C184:D184"/>
    <mergeCell ref="E188:AB188"/>
    <mergeCell ref="C192:D192"/>
    <mergeCell ref="C195:D195"/>
    <mergeCell ref="AC188:AJ188"/>
    <mergeCell ref="C189:D189"/>
    <mergeCell ref="AC189:AJ189"/>
    <mergeCell ref="C190:D190"/>
    <mergeCell ref="AC190:AI190"/>
    <mergeCell ref="C191:D191"/>
    <mergeCell ref="AC191:AI191"/>
    <mergeCell ref="AC192:AI192"/>
    <mergeCell ref="C193:D193"/>
    <mergeCell ref="AC193:AI193"/>
    <mergeCell ref="C194:D194"/>
    <mergeCell ref="F194:AB194"/>
    <mergeCell ref="F195:AB195"/>
    <mergeCell ref="C235:H235"/>
    <mergeCell ref="C236:H236"/>
    <mergeCell ref="AA232:AE233"/>
    <mergeCell ref="AF232:AJ233"/>
    <mergeCell ref="S233:W233"/>
    <mergeCell ref="X233:Z233"/>
    <mergeCell ref="I235:L235"/>
    <mergeCell ref="N235:Q235"/>
    <mergeCell ref="S235:V235"/>
    <mergeCell ref="AA235:AD235"/>
    <mergeCell ref="X236:Z236"/>
    <mergeCell ref="AF234:AJ234"/>
    <mergeCell ref="AF235:AJ235"/>
    <mergeCell ref="AF236:AJ236"/>
    <mergeCell ref="I234:L234"/>
    <mergeCell ref="N234:Q234"/>
    <mergeCell ref="I236:L236"/>
    <mergeCell ref="N236:Q236"/>
    <mergeCell ref="S236:V236"/>
    <mergeCell ref="AA236:AD236"/>
    <mergeCell ref="S234:V234"/>
    <mergeCell ref="AA234:AD234"/>
    <mergeCell ref="C234:H234"/>
    <mergeCell ref="D256:E256"/>
    <mergeCell ref="AE246:AI246"/>
    <mergeCell ref="L244:AJ244"/>
    <mergeCell ref="L245:AJ245"/>
    <mergeCell ref="I237:L237"/>
    <mergeCell ref="N237:Q237"/>
    <mergeCell ref="S237:V237"/>
    <mergeCell ref="AA237:AD237"/>
    <mergeCell ref="X237:Z237"/>
    <mergeCell ref="AF237:AJ237"/>
    <mergeCell ref="L242:AJ242"/>
    <mergeCell ref="L243:AJ243"/>
    <mergeCell ref="D242:K242"/>
    <mergeCell ref="D243:K243"/>
    <mergeCell ref="D244:K244"/>
    <mergeCell ref="D245:K245"/>
    <mergeCell ref="D241:K241"/>
    <mergeCell ref="L241:AJ241"/>
    <mergeCell ref="C237:H237"/>
    <mergeCell ref="M251:N251"/>
    <mergeCell ref="M252:N252"/>
    <mergeCell ref="O248:V248"/>
    <mergeCell ref="O249:V249"/>
    <mergeCell ref="O250:V250"/>
    <mergeCell ref="AH264:AJ264"/>
    <mergeCell ref="F261:I261"/>
    <mergeCell ref="J261:AC261"/>
    <mergeCell ref="AD261:AG261"/>
    <mergeCell ref="AH261:AJ261"/>
    <mergeCell ref="F262:H263"/>
    <mergeCell ref="I262:I263"/>
    <mergeCell ref="J262:AC262"/>
    <mergeCell ref="AD262:AF262"/>
    <mergeCell ref="AH262:AJ262"/>
    <mergeCell ref="J263:AC263"/>
    <mergeCell ref="AD263:AF263"/>
    <mergeCell ref="AH263:AJ263"/>
    <mergeCell ref="F264:I264"/>
    <mergeCell ref="J264:K264"/>
    <mergeCell ref="L264:V264"/>
    <mergeCell ref="W264:Y264"/>
    <mergeCell ref="AA264:AC264"/>
    <mergeCell ref="AD264:AF264"/>
    <mergeCell ref="B285:G287"/>
    <mergeCell ref="H285:I287"/>
    <mergeCell ref="J286:AJ287"/>
    <mergeCell ref="B271:E272"/>
    <mergeCell ref="AE275:AI275"/>
    <mergeCell ref="F271:H272"/>
    <mergeCell ref="I271:I272"/>
    <mergeCell ref="J271:K272"/>
    <mergeCell ref="L271:V272"/>
    <mergeCell ref="W271:Y272"/>
    <mergeCell ref="Z271:Z272"/>
    <mergeCell ref="AA271:AC272"/>
    <mergeCell ref="AD271:AF272"/>
    <mergeCell ref="AG271:AG272"/>
    <mergeCell ref="AH271:AJ272"/>
    <mergeCell ref="D277:L277"/>
    <mergeCell ref="M277:AJ277"/>
    <mergeCell ref="D278:L278"/>
    <mergeCell ref="D279:L279"/>
    <mergeCell ref="B283:G284"/>
    <mergeCell ref="H284:AJ284"/>
    <mergeCell ref="AD268:AF270"/>
    <mergeCell ref="AG268:AG270"/>
    <mergeCell ref="J265:AC265"/>
    <mergeCell ref="J266:AC266"/>
    <mergeCell ref="AD265:AF265"/>
    <mergeCell ref="AH265:AJ265"/>
    <mergeCell ref="J267:AC267"/>
    <mergeCell ref="AD267:AF267"/>
    <mergeCell ref="AH267:AJ267"/>
    <mergeCell ref="AH268:AJ270"/>
    <mergeCell ref="J268:AC270"/>
    <mergeCell ref="AD266:AF266"/>
    <mergeCell ref="AH266:AJ266"/>
    <mergeCell ref="F265:H270"/>
    <mergeCell ref="I265:I270"/>
    <mergeCell ref="AE255:AI255"/>
    <mergeCell ref="B262:E264"/>
    <mergeCell ref="C227:D227"/>
    <mergeCell ref="C229:D229"/>
    <mergeCell ref="D246:AA246"/>
    <mergeCell ref="C260:D260"/>
    <mergeCell ref="X234:Z234"/>
    <mergeCell ref="X235:Z235"/>
    <mergeCell ref="C232:H233"/>
    <mergeCell ref="O251:V251"/>
    <mergeCell ref="O252:V252"/>
    <mergeCell ref="B265:E270"/>
    <mergeCell ref="D247:N247"/>
    <mergeCell ref="O247:W247"/>
    <mergeCell ref="D250:L250"/>
    <mergeCell ref="D251:L251"/>
    <mergeCell ref="D252:L252"/>
    <mergeCell ref="D248:L248"/>
    <mergeCell ref="D249:L249"/>
    <mergeCell ref="M248:N248"/>
    <mergeCell ref="M249:N249"/>
    <mergeCell ref="M250:N250"/>
    <mergeCell ref="A61:B61"/>
    <mergeCell ref="A70:B70"/>
    <mergeCell ref="A78:B78"/>
    <mergeCell ref="A123:B123"/>
    <mergeCell ref="D144:AB144"/>
    <mergeCell ref="D141:AB141"/>
    <mergeCell ref="D142:AB142"/>
    <mergeCell ref="E133:G133"/>
    <mergeCell ref="I133:K133"/>
    <mergeCell ref="M133:O133"/>
    <mergeCell ref="Y127:AA127"/>
    <mergeCell ref="AB127:AD127"/>
    <mergeCell ref="B128:D130"/>
    <mergeCell ref="B113:H122"/>
    <mergeCell ref="I113:J122"/>
    <mergeCell ref="U113:U114"/>
    <mergeCell ref="O119:P120"/>
    <mergeCell ref="AB101:AE101"/>
    <mergeCell ref="L101:P101"/>
    <mergeCell ref="L102:P102"/>
    <mergeCell ref="AB97:AE97"/>
    <mergeCell ref="AB98:AE98"/>
    <mergeCell ref="L98:P98"/>
    <mergeCell ref="AC133:AE133"/>
    <mergeCell ref="L99:P99"/>
    <mergeCell ref="L100:P100"/>
    <mergeCell ref="Q95:T95"/>
    <mergeCell ref="L95:P95"/>
    <mergeCell ref="L96:P96"/>
    <mergeCell ref="W93:AA93"/>
    <mergeCell ref="W94:AA94"/>
    <mergeCell ref="Q113:T114"/>
    <mergeCell ref="Q119:T120"/>
    <mergeCell ref="L97:P97"/>
    <mergeCell ref="W96:AA96"/>
    <mergeCell ref="W97:AA97"/>
    <mergeCell ref="W102:AA102"/>
    <mergeCell ref="Q96:T96"/>
    <mergeCell ref="Q97:T97"/>
    <mergeCell ref="Q98:T98"/>
    <mergeCell ref="V95:V96"/>
    <mergeCell ref="W100:AA100"/>
    <mergeCell ref="W101:AA101"/>
    <mergeCell ref="W95:AA95"/>
    <mergeCell ref="V109:AF110"/>
    <mergeCell ref="AB100:AE100"/>
    <mergeCell ref="Q121:T122"/>
    <mergeCell ref="K113:N114"/>
    <mergeCell ref="K119:N120"/>
    <mergeCell ref="K121:N122"/>
    <mergeCell ref="O113:P114"/>
    <mergeCell ref="O121:P122"/>
    <mergeCell ref="N107:T108"/>
    <mergeCell ref="U119:U120"/>
    <mergeCell ref="U121:U122"/>
    <mergeCell ref="U111:U112"/>
    <mergeCell ref="K109:M110"/>
    <mergeCell ref="N109:T110"/>
    <mergeCell ref="U109:U110"/>
    <mergeCell ref="AG121:AJ122"/>
    <mergeCell ref="AG92:AJ92"/>
    <mergeCell ref="AE139:AI139"/>
    <mergeCell ref="AG103:AJ104"/>
    <mergeCell ref="AG105:AJ106"/>
    <mergeCell ref="AG107:AJ108"/>
    <mergeCell ref="AG111:AJ112"/>
    <mergeCell ref="AG113:AJ114"/>
    <mergeCell ref="AG119:AJ120"/>
    <mergeCell ref="V107:AF108"/>
    <mergeCell ref="V111:AF112"/>
    <mergeCell ref="V113:AF114"/>
    <mergeCell ref="V119:AF120"/>
    <mergeCell ref="V121:AF122"/>
    <mergeCell ref="AG93:AJ94"/>
    <mergeCell ref="AG95:AJ96"/>
    <mergeCell ref="AG97:AJ98"/>
    <mergeCell ref="AG99:AJ100"/>
    <mergeCell ref="AG101:AJ102"/>
    <mergeCell ref="W99:AA99"/>
    <mergeCell ref="V103:AF104"/>
    <mergeCell ref="V105:AF106"/>
    <mergeCell ref="AB102:AE102"/>
    <mergeCell ref="AB99:AE99"/>
    <mergeCell ref="AG109:AJ110"/>
    <mergeCell ref="K115:N116"/>
    <mergeCell ref="O115:P116"/>
    <mergeCell ref="Q115:T116"/>
    <mergeCell ref="U115:U116"/>
    <mergeCell ref="V115:AF116"/>
    <mergeCell ref="AG115:AJ116"/>
    <mergeCell ref="K117:N118"/>
    <mergeCell ref="O117:P118"/>
    <mergeCell ref="Q117:T118"/>
    <mergeCell ref="U117:U118"/>
    <mergeCell ref="V117:AF118"/>
    <mergeCell ref="AG117:AJ118"/>
  </mergeCells>
  <phoneticPr fontId="2"/>
  <dataValidations count="11">
    <dataValidation type="list" allowBlank="1" showInputMessage="1" showErrorMessage="1" sqref="I150:K150 P174:R174 P182:R182 P186:R187 P151:R152 P207:R207">
      <formula1>"有　・　無,有,無"</formula1>
    </dataValidation>
    <dataValidation type="list" allowBlank="1" showInputMessage="1" showErrorMessage="1" sqref="X209 X211 X215 X213">
      <formula1>"＞・＜,＜,＞,－"</formula1>
    </dataValidation>
    <dataValidation type="list" allowBlank="1" showInputMessage="1" showErrorMessage="1" sqref="C184:D185 C165:D172 E178:E179 C154:D160 C176:D181 C189:D204">
      <formula1>"○,－"</formula1>
    </dataValidation>
    <dataValidation type="list" allowBlank="1" showInputMessage="1" showErrorMessage="1" sqref="R35:S35 Z35:AA35 J35:K35 AI35:AK37">
      <formula1>"有・無,有,整備中,無"</formula1>
    </dataValidation>
    <dataValidation type="list" allowBlank="1" showInputMessage="1" showErrorMessage="1" sqref="X234:Z237">
      <formula1>"有・無,有,無,－"</formula1>
    </dataValidation>
    <dataValidation type="list" allowBlank="1" showInputMessage="1" showErrorMessage="1" sqref="AE246:AI246 AE139:AI145 AF82:AI82 AE81:AE88 AE38 AE42 AD39:AH41">
      <formula1>"い　る　・　いない,い な い,い　　る"</formula1>
    </dataValidation>
    <dataValidation type="list" allowBlank="1" showInputMessage="1" showErrorMessage="1" sqref="AH263 AH265:AH268">
      <formula1>"有・無,有:県,有:理事会,無"</formula1>
    </dataValidation>
    <dataValidation type="list" allowBlank="1" showInputMessage="1" showErrorMessage="1" sqref="N211 R10:R11 R6 J10:J14 N10 V10 J4:J6 N213 N209">
      <formula1>"○"</formula1>
    </dataValidation>
    <dataValidation type="list" allowBlank="1" showInputMessage="1" showErrorMessage="1" sqref="AE275:AI275 AE228:AI228 AE255:AI255">
      <formula1>"い　る　・　いない,い な い,い　　る,－"</formula1>
    </dataValidation>
    <dataValidation type="list" allowBlank="1" showInputMessage="1" showErrorMessage="1" sqref="H285:I287 J15:K32 AI22:AK22 U25:V25 AI25:AK25 J33 AF234:AH237 I111:J111 I93:J107 I109:J109 AG93:AK122 I113:J116 I119:J120">
      <formula1>"有・無,有,無"</formula1>
    </dataValidation>
    <dataValidation imeMode="hiragana" allowBlank="1" showInputMessage="1" showErrorMessage="1" sqref="W5:AK5 Z10:AI10 V32 O32 Y31:AK31 L21:AK21 L19:AK19 L29:AK29 L34:AK34 X12:AK12 L24 AB35:AF35 T35:Y35 L35:Q35 U13:AK14 G74:U77 G66:U69 AL43:AL46 V74 V113 V66 W93:W102 L93:L102 V121 K113 K119 L242:AK245 H284:AK284 K92:AG92 K121 V119 V107 V111 M278:AK279 V109 V117 K115 K117 V115"/>
  </dataValidations>
  <printOptions horizontalCentered="1"/>
  <pageMargins left="0.78740157480314965" right="0.78740157480314965" top="0.78740157480314965" bottom="0.78740157480314965" header="0.51181102362204722" footer="0.51181102362204722"/>
  <pageSetup paperSize="9" scale="88" firstPageNumber="35" pageOrder="overThenDown" orientation="portrait" r:id="rId1"/>
  <headerFooter alignWithMargins="0">
    <oddFooter>&amp;C&amp;A - &amp;P</oddFooter>
  </headerFooter>
  <rowBreaks count="7" manualBreakCount="7">
    <brk id="42" max="16383" man="1"/>
    <brk id="88" max="16383" man="1"/>
    <brk id="125" max="35" man="1"/>
    <brk id="145" max="16383" man="1"/>
    <brk id="185" max="16383" man="1"/>
    <brk id="229" max="16383" man="1"/>
    <brk id="2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12</vt:i4>
      </vt:variant>
    </vt:vector>
  </HeadingPairs>
  <TitlesOfParts>
    <vt:vector size="29" baseType="lpstr">
      <vt:lpstr>表紙</vt:lpstr>
      <vt:lpstr>記入上注意点</vt:lpstr>
      <vt:lpstr>目次</vt:lpstr>
      <vt:lpstr>1～8</vt:lpstr>
      <vt:lpstr>9（1）</vt:lpstr>
      <vt:lpstr>9（2）</vt:lpstr>
      <vt:lpstr>10～12</vt:lpstr>
      <vt:lpstr>13～21</vt:lpstr>
      <vt:lpstr>22・23</vt:lpstr>
      <vt:lpstr>23 (3)記入例</vt:lpstr>
      <vt:lpstr>保育士数・保育室等</vt:lpstr>
      <vt:lpstr>時間帯別配置（平日）</vt:lpstr>
      <vt:lpstr>時間帯別配置（平日〔週休等により最小配置日〕）</vt:lpstr>
      <vt:lpstr>時間帯別配置（土曜日）</vt:lpstr>
      <vt:lpstr>保育士配置基準</vt:lpstr>
      <vt:lpstr>目的外使用</vt:lpstr>
      <vt:lpstr>前期末支払残高の取扱い</vt:lpstr>
      <vt:lpstr>'1～8'!Print_Area</vt:lpstr>
      <vt:lpstr>'10～12'!Print_Area</vt:lpstr>
      <vt:lpstr>'13～21'!Print_Area</vt:lpstr>
      <vt:lpstr>'22・23'!Print_Area</vt:lpstr>
      <vt:lpstr>'23 (3)記入例'!Print_Area</vt:lpstr>
      <vt:lpstr>'9（1）'!Print_Area</vt:lpstr>
      <vt:lpstr>'9（2）'!Print_Area</vt:lpstr>
      <vt:lpstr>'時間帯別配置（土曜日）'!Print_Area</vt:lpstr>
      <vt:lpstr>'時間帯別配置（平日）'!Print_Area</vt:lpstr>
      <vt:lpstr>'時間帯別配置（平日〔週休等により最小配置日〕）'!Print_Area</vt:lpstr>
      <vt:lpstr>保育士数・保育室等!Print_Area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保育所指導監査資料</dc:title>
  <dc:subject>保育所指導監査資料</dc:subject>
  <dc:creator>県中保健福祉事務所</dc:creator>
  <cp:lastModifiedBy>飯田 清伸</cp:lastModifiedBy>
  <cp:lastPrinted>2023-07-28T05:42:35Z</cp:lastPrinted>
  <dcterms:created xsi:type="dcterms:W3CDTF">2005-10-23T13:46:58Z</dcterms:created>
  <dcterms:modified xsi:type="dcterms:W3CDTF">2023-09-14T04:21:31Z</dcterms:modified>
</cp:coreProperties>
</file>