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736" activeTab="1"/>
  </bookViews>
  <sheets>
    <sheet name="留意事項" sheetId="1" r:id="rId1"/>
    <sheet name="入力例" sheetId="2" r:id="rId2"/>
    <sheet name="①障害者（生活介護等）" sheetId="3" r:id="rId3"/>
    <sheet name="②障害者（短期入所等）" sheetId="4" r:id="rId4"/>
    <sheet name="③障害児（児童発達支援等） " sheetId="5" r:id="rId5"/>
  </sheets>
  <definedNames>
    <definedName name="_xlfn.COUNTIFS" hidden="1">#NAME?</definedName>
    <definedName name="_xlnm.Print_Area" localSheetId="2">'①障害者（生活介護等）'!$B$1:$M$50</definedName>
    <definedName name="_xlnm.Print_Area" localSheetId="3">'②障害者（短期入所等）'!$B$1:$J$49</definedName>
    <definedName name="_xlnm.Print_Area" localSheetId="4">'③障害児（児童発達支援等） '!$A$1:$J$50</definedName>
    <definedName name="_xlnm.Print_Area" localSheetId="1">'入力例'!$B$1:$M$50</definedName>
    <definedName name="_xlnm.Print_Area" localSheetId="0">'留意事項'!$B$1:$L$16</definedName>
  </definedNames>
  <calcPr fullCalcOnLoad="1"/>
</workbook>
</file>

<file path=xl/comments3.xml><?xml version="1.0" encoding="utf-8"?>
<comments xmlns="http://schemas.openxmlformats.org/spreadsheetml/2006/main">
  <authors>
    <author>FJ-USER</author>
  </authors>
  <commentList>
    <comment ref="I47" authorId="0">
      <text>
        <r>
          <rPr>
            <sz val="9"/>
            <rFont val="ＭＳ Ｐゴシック"/>
            <family val="3"/>
          </rPr>
          <t>減算が必要な月は、「○」及び赤色表示されます。</t>
        </r>
      </text>
    </comment>
    <comment ref="E7" authorId="0">
      <text>
        <r>
          <rPr>
            <sz val="9"/>
            <rFont val="ＭＳ Ｐゴシック"/>
            <family val="3"/>
          </rPr>
          <t xml:space="preserve">
減算が必要な日
は、「○」及び赤色表示されます。</t>
        </r>
      </text>
    </comment>
    <comment ref="H7" authorId="0">
      <text>
        <r>
          <rPr>
            <sz val="9"/>
            <rFont val="ＭＳ Ｐゴシック"/>
            <family val="3"/>
          </rPr>
          <t xml:space="preserve">
減算が必要な日
は、「○」及び赤色表示されます。</t>
        </r>
      </text>
    </comment>
    <comment ref="K7" authorId="0">
      <text>
        <r>
          <rPr>
            <sz val="9"/>
            <rFont val="ＭＳ Ｐゴシック"/>
            <family val="3"/>
          </rPr>
          <t xml:space="preserve">
減算が必要な日
は、「○」及び赤色表示されます。</t>
        </r>
      </text>
    </comment>
  </commentList>
</comments>
</file>

<file path=xl/comments4.xml><?xml version="1.0" encoding="utf-8"?>
<comments xmlns="http://schemas.openxmlformats.org/spreadsheetml/2006/main">
  <authors>
    <author>FJ-USER</author>
    <author>宗像 宏枝</author>
  </authors>
  <commentList>
    <comment ref="D7" authorId="0">
      <text>
        <r>
          <rPr>
            <sz val="9"/>
            <rFont val="ＭＳ Ｐゴシック"/>
            <family val="3"/>
          </rPr>
          <t xml:space="preserve">
減算が必要な日
は、「○」及び赤色表示されます。</t>
        </r>
      </text>
    </comment>
    <comment ref="F7" authorId="0">
      <text>
        <r>
          <rPr>
            <sz val="9"/>
            <rFont val="ＭＳ Ｐゴシック"/>
            <family val="3"/>
          </rPr>
          <t xml:space="preserve">
減算が必要な日
は、「○」及び赤色表示されます。</t>
        </r>
      </text>
    </comment>
    <comment ref="H7" authorId="0">
      <text>
        <r>
          <rPr>
            <sz val="9"/>
            <rFont val="ＭＳ Ｐゴシック"/>
            <family val="3"/>
          </rPr>
          <t xml:space="preserve">
減算が必要な日
は、「○」及び赤色表示されます。</t>
        </r>
      </text>
    </comment>
    <comment ref="G46" authorId="1">
      <text>
        <r>
          <rPr>
            <sz val="9"/>
            <rFont val="MS P ゴシック"/>
            <family val="3"/>
          </rPr>
          <t xml:space="preserve">
減算が必要な月は、「○」及び赤色表示されます。</t>
        </r>
      </text>
    </comment>
  </commentList>
</comments>
</file>

<file path=xl/comments5.xml><?xml version="1.0" encoding="utf-8"?>
<comments xmlns="http://schemas.openxmlformats.org/spreadsheetml/2006/main">
  <authors>
    <author>FJ-USER</author>
  </authors>
  <commentList>
    <comment ref="D7" authorId="0">
      <text>
        <r>
          <rPr>
            <sz val="9"/>
            <rFont val="ＭＳ Ｐゴシック"/>
            <family val="3"/>
          </rPr>
          <t xml:space="preserve">
減算が必要な日
は、「○」及び赤色表示されます。</t>
        </r>
      </text>
    </comment>
    <comment ref="F7" authorId="0">
      <text>
        <r>
          <rPr>
            <sz val="9"/>
            <rFont val="ＭＳ Ｐゴシック"/>
            <family val="3"/>
          </rPr>
          <t xml:space="preserve">
減算が必要な日
は、「○」及び赤色表示されます。</t>
        </r>
      </text>
    </comment>
    <comment ref="H7" authorId="0">
      <text>
        <r>
          <rPr>
            <sz val="9"/>
            <rFont val="ＭＳ Ｐゴシック"/>
            <family val="3"/>
          </rPr>
          <t xml:space="preserve">
減算が必要な日
は、「○」及び赤色表示されます。</t>
        </r>
      </text>
    </comment>
    <comment ref="G47" authorId="0">
      <text>
        <r>
          <rPr>
            <sz val="9"/>
            <rFont val="ＭＳ Ｐゴシック"/>
            <family val="3"/>
          </rPr>
          <t xml:space="preserve">
減算が必要な月は、「○」及び赤色表示されます。</t>
        </r>
      </text>
    </comment>
  </commentList>
</comments>
</file>

<file path=xl/sharedStrings.xml><?xml version="1.0" encoding="utf-8"?>
<sst xmlns="http://schemas.openxmlformats.org/spreadsheetml/2006/main" count="251" uniqueCount="88">
  <si>
    <t>延べ利用者数</t>
  </si>
  <si>
    <t>利用定員</t>
  </si>
  <si>
    <t>過去３ヶ月間の利用者数</t>
  </si>
  <si>
    <t>備考</t>
  </si>
  <si>
    <t>日　　　　　　　　　年月</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</si>
  <si>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</si>
  <si>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</si>
  <si>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</si>
  <si>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</si>
  <si>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</si>
  <si>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</si>
  <si>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</si>
  <si>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</si>
  <si>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</si>
  <si>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</si>
  <si>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</si>
  <si>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</si>
  <si>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</si>
  <si>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</si>
  <si>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</si>
  <si>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</si>
  <si>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</si>
  <si>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</si>
  <si>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</si>
  <si>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</si>
  <si>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</si>
  <si>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</si>
  <si>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</si>
  <si>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</si>
  <si>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</si>
  <si>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</si>
  <si>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</si>
  <si>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</si>
  <si>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</si>
  <si>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</si>
  <si>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</si>
  <si>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定員超過判定（減算月）</t>
  </si>
  <si>
    <t>事業所名</t>
  </si>
  <si>
    <t>１．</t>
  </si>
  <si>
    <t>２．</t>
  </si>
  <si>
    <t>過去3ヶ月間の受入可能延べ利用者数</t>
  </si>
  <si>
    <t>利用者数</t>
  </si>
  <si>
    <t>は、自動計算ですので入力は不要です。</t>
  </si>
  <si>
    <t>多機能型の総利用定員</t>
  </si>
  <si>
    <t>７．</t>
  </si>
  <si>
    <t>受入可能延べ利用者数</t>
  </si>
  <si>
    <t>定員超過判定（減算日）</t>
  </si>
  <si>
    <t>定員超過利用減算確認表①</t>
  </si>
  <si>
    <t>定員超過利用減算確認表②</t>
  </si>
  <si>
    <t>３．</t>
  </si>
  <si>
    <t>「多機能型の総利用定員」欄には、多機能型事業所の場合、障害福祉サービス等の定員の合計を記載してください。多機能型でない場合には、空欄としてください。</t>
  </si>
  <si>
    <t>１日当たりの受入可能利用者数</t>
  </si>
  <si>
    <t>８．</t>
  </si>
  <si>
    <r>
      <t>「定員超過判定(</t>
    </r>
    <r>
      <rPr>
        <u val="single"/>
        <sz val="11"/>
        <color indexed="8"/>
        <rFont val="ＭＳ Ｐゴシック"/>
        <family val="3"/>
      </rPr>
      <t>減算日</t>
    </r>
    <r>
      <rPr>
        <sz val="11"/>
        <color theme="1"/>
        <rFont val="Calibri"/>
        <family val="3"/>
      </rPr>
      <t>）」欄の自動計算は、「１日当たりの利用者数」が、「１日当たりの受入可能利用者数」を超えた場合に「○」が表示されます。</t>
    </r>
  </si>
  <si>
    <t>９．</t>
  </si>
  <si>
    <t>自動計算の計算式に誤りなどがある場合は、適宜修正して使用すること。</t>
  </si>
  <si>
    <t>就労継続支援B型　○○事業所</t>
  </si>
  <si>
    <t>（　年　月）</t>
  </si>
  <si>
    <t>事業所名</t>
  </si>
  <si>
    <t>サービス種別</t>
  </si>
  <si>
    <t>（作成にあたっての留意事項）</t>
  </si>
  <si>
    <t>児童発達支援、放課後等デイサービス</t>
  </si>
  <si>
    <t>（　　年　月）</t>
  </si>
  <si>
    <t>定員超過利用減算確認表①は、「１日当たりの受入可能利用者数」欄の自動計算について、「利用定員」が51人以上の場合には〔（利用定員－５０）×１．２５＋７５〕で算出、50人以下の場合には（利用定員×１．５）で算出しています。</t>
  </si>
  <si>
    <t>指定就労継続支援B型</t>
  </si>
  <si>
    <t>（２８年４月）</t>
  </si>
  <si>
    <t>（２８年５月）</t>
  </si>
  <si>
    <t>（２８年６月）</t>
  </si>
  <si>
    <t>事業所の開所日数</t>
  </si>
  <si>
    <t>「事業所の開所日数」欄の自動計算は、日ごとの「利用者数」が１人以上の場合に「事業所の開所日数」として算入しています。</t>
  </si>
  <si>
    <t>　「過去３月間の受入可能延べ利用者数」欄の自動計算について、「多機能型の総利用定員」が12人以上の場合には（利用定員×事業所の開所日数×１．２５）で算出、11人以下の場合には〔（利用定員＋３）×事業所の開所日数〕で算出、多機能型ではない場合、「利用定員」が12人以上の場合には（利用定員×事業所の開所日数×１．２５）で算出、11人以下の場合には〔（利用定員＋３）×事業所の開所日数〕で算出しています。</t>
  </si>
  <si>
    <t>４．</t>
  </si>
  <si>
    <t>５．</t>
  </si>
  <si>
    <t>６．</t>
  </si>
  <si>
    <t>１０．</t>
  </si>
  <si>
    <t>１１．</t>
  </si>
  <si>
    <t>基準月の前々月から基準月までの３ヶ月分を入力してください。</t>
  </si>
  <si>
    <t xml:space="preserve">定員超過利用減算の取扱い詳細については、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 年10 月31 日付け障発第1 0 3 1 0 0 1 号厚生労働省社会・援護局障害保健福祉部長通知）第二の１（７）又は「児童福祉法に基づく指定通所支援及び基準該当通所支援に要する費用の額の算定に関する基準等の制定に伴う実施上の留意事項について」（平成２４年３月３０日付け障発０３３０第１６号厚生労働省社会・援護局障害保健福祉部長）第二の１（５）を参照すること。
</t>
  </si>
  <si>
    <t>「定員超過判定(減算月）」欄の自動計算は、「過去3ヶ月の利用者数」が、「過去3ヶ月間の受入可能延べ利用者数」を超えた場合に「○」が表示されます。</t>
  </si>
  <si>
    <t>施設外就労者数</t>
  </si>
  <si>
    <t>療養介護、宿泊型自立訓練,短期入所、施設入所支援</t>
  </si>
  <si>
    <t>（　年　月）</t>
  </si>
  <si>
    <t>（　年　月）</t>
  </si>
  <si>
    <r>
      <t>「利用者数」欄には、開所日ごとに、１日の利用者数（その日に欠席時対応加算算定者、</t>
    </r>
    <r>
      <rPr>
        <sz val="11"/>
        <rFont val="ＭＳ Ｐゴシック"/>
        <family val="3"/>
      </rPr>
      <t>施設外就労者</t>
    </r>
    <r>
      <rPr>
        <sz val="11"/>
        <rFont val="ＭＳ Ｐゴシック"/>
        <family val="3"/>
      </rPr>
      <t>は含めないでください。）を記載してください。</t>
    </r>
  </si>
  <si>
    <t>定員超過利用減算確認表②は、「１日当たりの受入可能利用者数」欄の自動計算について、「利用定員」が51人以上の場合には〔（利用定員－５０）×１．０５＋５５〕で算出、50人以下の場合には（利用定員×１．１）で算出しています。</t>
  </si>
  <si>
    <t>生活介護、自立訓練（機能訓練）、自立訓練（生活訓練）、就労移行支援、
就労継続支援A型、就労継続支援B型</t>
  </si>
  <si>
    <r>
      <t>定員超過利用減算確認表</t>
    </r>
    <r>
      <rPr>
        <b/>
        <sz val="18"/>
        <rFont val="ＭＳ Ｐゴシック"/>
        <family val="3"/>
      </rPr>
      <t>③</t>
    </r>
  </si>
  <si>
    <t>生活介護、自立訓練（機能訓練）、自立訓練（生活訓練）、就労移行支援
就労継続支援A型、就労継続支援B型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</si>
</sst>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月&quot;"/>
    <numFmt numFmtId="178" formatCode="##&quot;/&quot;##&quot;/&quot;##"/>
    <numFmt numFmtId="179" formatCode="yyyy/m/d;@"/>
    <numFmt numFmtId="180" formatCode="0.0_ "/>
    <numFmt numFmtId="181" formatCode="0.00_ "/>
    <numFmt numFmtId="182" formatCode="m&quot;年&quot;d&quot;月&quot;"/>
    <numFmt numFmtId="183" formatCode="&quot;Yes&quot;;&quot;Yes&quot;;&quot;No&quot;"/>
    <numFmt numFmtId="184" formatCode="&quot;True&quot;;&quot;True&quot;;&quot;False&quot;"/>
    <numFmt numFmtId="185" formatCode="&quot;On&quot;;&quot;On&quot;;&quot;Off&quot;"/>
    <numFmt numFmtId="186" formatCode="[$€-2]\ #,##0.00_);[Red]\([$€-2]\ #,##0.00\)"/>
  </numFmts>
  <fonts count="64">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b/>
      <sz val="9"/>
      <color indexed="8"/>
      <name val="ＭＳ Ｐゴシック"/>
      <family val="3"/>
    </font>
    <font>
      <b/>
      <sz val="8"/>
      <color indexed="8"/>
      <name val="ＭＳ Ｐゴシック"/>
      <family val="3"/>
    </font>
    <font>
      <u val="single"/>
      <sz val="11"/>
      <color indexed="8"/>
      <name val="ＭＳ Ｐゴシック"/>
      <family val="3"/>
    </font>
    <font>
      <sz val="9"/>
      <name val="ＭＳ Ｐゴシック"/>
      <family val="3"/>
    </font>
    <font>
      <sz val="10"/>
      <color indexed="8"/>
      <name val="ＭＳ Ｐゴシック"/>
      <family val="3"/>
    </font>
    <font>
      <sz val="9"/>
      <name val="MS P ゴシック"/>
      <family val="3"/>
    </font>
    <font>
      <b/>
      <sz val="18"/>
      <name val="ＭＳ Ｐゴシック"/>
      <family val="3"/>
    </font>
    <font>
      <sz val="8"/>
      <name val="ＭＳ Ｐゴシック"/>
      <family val="3"/>
    </font>
    <font>
      <b/>
      <sz val="9"/>
      <name val="ＭＳ Ｐゴシック"/>
      <family val="3"/>
    </font>
    <font>
      <b/>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sz val="11"/>
      <color indexed="8"/>
      <name val="ＭＳ Ｐ明朝"/>
      <family val="1"/>
    </font>
    <font>
      <b/>
      <sz val="18"/>
      <color indexed="8"/>
      <name val="ＭＳ Ｐゴシック"/>
      <family val="3"/>
    </font>
    <font>
      <sz val="24"/>
      <color indexed="8"/>
      <name val="ＭＳ Ｐゴシック"/>
      <family val="3"/>
    </font>
    <font>
      <b/>
      <sz val="9"/>
      <color indexed="8"/>
      <name val="Calibri"/>
      <family val="2"/>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2"/>
      <color theme="1"/>
      <name val="Calibri"/>
      <family val="3"/>
    </font>
    <font>
      <b/>
      <sz val="12"/>
      <color theme="1"/>
      <name val="Calibri"/>
      <family val="3"/>
    </font>
    <font>
      <sz val="11"/>
      <name val="Calibri"/>
      <family val="3"/>
    </font>
    <font>
      <b/>
      <sz val="18"/>
      <color theme="1"/>
      <name val="Calibri"/>
      <family val="3"/>
    </font>
    <font>
      <sz val="11"/>
      <color theme="1"/>
      <name val="ＭＳ Ｐ明朝"/>
      <family val="1"/>
    </font>
    <font>
      <sz val="10"/>
      <color theme="1"/>
      <name val="Calibri"/>
      <family val="3"/>
    </font>
    <font>
      <b/>
      <sz val="18"/>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medium"/>
      <right style="medium"/>
      <top>
        <color indexed="63"/>
      </top>
      <bottom>
        <color indexed="63"/>
      </bottom>
    </border>
    <border>
      <left style="medium"/>
      <right>
        <color indexed="63"/>
      </right>
      <top style="thin"/>
      <bottom style="thin"/>
    </border>
    <border>
      <left style="medium"/>
      <right style="thin"/>
      <top style="thin"/>
      <bottom style="thin"/>
    </border>
    <border>
      <left style="thin"/>
      <right>
        <color indexed="63"/>
      </right>
      <top style="thin"/>
      <bottom style="thin"/>
    </border>
    <border>
      <left style="medium"/>
      <right>
        <color indexed="63"/>
      </right>
      <top style="medium"/>
      <bottom style="medium"/>
    </border>
    <border>
      <left style="medium"/>
      <right style="thin"/>
      <top style="medium"/>
      <bottom style="medium"/>
    </border>
    <border diagonalUp="1">
      <left style="thin"/>
      <right style="medium"/>
      <top style="medium"/>
      <bottom style="medium"/>
      <diagonal style="thin"/>
    </border>
    <border>
      <left style="medium"/>
      <right>
        <color indexed="63"/>
      </right>
      <top style="thin"/>
      <bottom>
        <color indexed="63"/>
      </bottom>
    </border>
    <border>
      <left style="medium"/>
      <right style="medium"/>
      <top>
        <color indexed="63"/>
      </top>
      <bottom style="medium"/>
    </border>
    <border>
      <left style="medium"/>
      <right style="thin"/>
      <top style="thin"/>
      <bottom style="medium"/>
    </border>
    <border>
      <left style="thin"/>
      <right>
        <color indexed="63"/>
      </right>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diagonalUp="1">
      <left style="thin"/>
      <right>
        <color indexed="63"/>
      </right>
      <top style="medium"/>
      <bottom style="medium"/>
      <diagonal style="thin"/>
    </border>
    <border>
      <left style="medium"/>
      <right style="medium"/>
      <top style="medium"/>
      <bottom style="mediu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color indexed="63"/>
      </left>
      <right style="medium"/>
      <top style="medium"/>
      <bottom style="medium"/>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thin"/>
      <right>
        <color indexed="63"/>
      </right>
      <top style="thin"/>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54" fillId="32" borderId="0" applyNumberFormat="0" applyBorder="0" applyAlignment="0" applyProtection="0"/>
  </cellStyleXfs>
  <cellXfs count="154">
    <xf numFmtId="0" fontId="0" fillId="0" borderId="0" xfId="0" applyFont="1" applyAlignment="1">
      <alignment vertical="center"/>
    </xf>
    <xf numFmtId="0" fontId="0" fillId="0" borderId="10" xfId="63" applyNumberFormat="1" applyFont="1" applyBorder="1" applyAlignment="1" applyProtection="1" quotePrefix="1">
      <alignment horizontal="center" vertical="center"/>
      <protection/>
    </xf>
    <xf numFmtId="0" fontId="0" fillId="0" borderId="11" xfId="63" applyNumberFormat="1" applyFont="1" applyBorder="1" applyAlignment="1" applyProtection="1" quotePrefix="1">
      <alignment horizontal="center" vertical="center"/>
      <protection/>
    </xf>
    <xf numFmtId="0" fontId="0" fillId="0" borderId="0" xfId="63" applyProtection="1">
      <alignment vertical="center"/>
      <protection/>
    </xf>
    <xf numFmtId="0" fontId="55" fillId="0" borderId="0" xfId="63" applyFont="1" applyBorder="1" applyAlignment="1" applyProtection="1">
      <alignment horizontal="center" vertical="center"/>
      <protection/>
    </xf>
    <xf numFmtId="0" fontId="0" fillId="0" borderId="0" xfId="63" applyFont="1" applyBorder="1" applyAlignment="1" applyProtection="1">
      <alignment horizontal="right" vertical="center"/>
      <protection/>
    </xf>
    <xf numFmtId="0" fontId="0" fillId="0" borderId="0" xfId="63" applyFont="1" applyBorder="1" applyAlignment="1" applyProtection="1">
      <alignment horizontal="left" vertical="center"/>
      <protection/>
    </xf>
    <xf numFmtId="0" fontId="0" fillId="0" borderId="0" xfId="63" applyFont="1" applyBorder="1" applyAlignment="1" applyProtection="1">
      <alignment vertical="center"/>
      <protection/>
    </xf>
    <xf numFmtId="0" fontId="0" fillId="0" borderId="12" xfId="63" applyFont="1" applyBorder="1" applyAlignment="1" applyProtection="1" quotePrefix="1">
      <alignment horizontal="center" vertical="center"/>
      <protection/>
    </xf>
    <xf numFmtId="0" fontId="0" fillId="0" borderId="13" xfId="63" applyBorder="1" applyProtection="1">
      <alignment vertical="center"/>
      <protection/>
    </xf>
    <xf numFmtId="0" fontId="0" fillId="0" borderId="14" xfId="63" applyFont="1" applyBorder="1" applyAlignment="1" applyProtection="1" quotePrefix="1">
      <alignment horizontal="center" vertical="center"/>
      <protection/>
    </xf>
    <xf numFmtId="0" fontId="0" fillId="0" borderId="15" xfId="63" applyNumberFormat="1" applyFont="1" applyBorder="1" applyAlignment="1" applyProtection="1" quotePrefix="1">
      <alignment horizontal="center" vertical="center"/>
      <protection/>
    </xf>
    <xf numFmtId="0" fontId="0" fillId="0" borderId="16" xfId="63" applyNumberFormat="1" applyFont="1" applyBorder="1" applyAlignment="1" applyProtection="1" quotePrefix="1">
      <alignment horizontal="center" vertical="center"/>
      <protection/>
    </xf>
    <xf numFmtId="0" fontId="0" fillId="0" borderId="15" xfId="63" applyNumberFormat="1" applyBorder="1" applyAlignment="1" applyProtection="1">
      <alignment horizontal="center" vertical="center"/>
      <protection/>
    </xf>
    <xf numFmtId="0" fontId="50" fillId="33" borderId="17" xfId="63" applyFont="1" applyFill="1" applyBorder="1" applyAlignment="1" applyProtection="1">
      <alignment horizontal="center" vertical="center"/>
      <protection/>
    </xf>
    <xf numFmtId="0" fontId="0" fillId="33" borderId="18" xfId="63" applyFill="1" applyBorder="1" applyAlignment="1" applyProtection="1">
      <alignment horizontal="center" vertical="center"/>
      <protection/>
    </xf>
    <xf numFmtId="0" fontId="50" fillId="33" borderId="19" xfId="63" applyFont="1" applyFill="1" applyBorder="1" applyAlignment="1" applyProtection="1">
      <alignment horizontal="center" vertical="center"/>
      <protection/>
    </xf>
    <xf numFmtId="0" fontId="0" fillId="0" borderId="12" xfId="63" applyFont="1" applyBorder="1" applyAlignment="1" applyProtection="1">
      <alignment horizontal="left" vertical="center"/>
      <protection/>
    </xf>
    <xf numFmtId="0" fontId="0" fillId="0" borderId="20" xfId="63" applyFont="1" applyBorder="1" applyAlignment="1" applyProtection="1">
      <alignment horizontal="left" vertical="center"/>
      <protection/>
    </xf>
    <xf numFmtId="0" fontId="50" fillId="33" borderId="20" xfId="63" applyFont="1" applyFill="1" applyBorder="1" applyAlignment="1" applyProtection="1">
      <alignment horizontal="left" vertical="center"/>
      <protection/>
    </xf>
    <xf numFmtId="0" fontId="0" fillId="0" borderId="21" xfId="63" applyBorder="1" applyProtection="1">
      <alignment vertical="center"/>
      <protection/>
    </xf>
    <xf numFmtId="0" fontId="56" fillId="0" borderId="0" xfId="63" applyFont="1" applyAlignment="1" applyProtection="1">
      <alignment horizontal="left" vertical="center"/>
      <protection/>
    </xf>
    <xf numFmtId="0" fontId="56" fillId="0" borderId="0" xfId="63" applyFont="1" applyProtection="1">
      <alignment vertical="center"/>
      <protection/>
    </xf>
    <xf numFmtId="0" fontId="0" fillId="0" borderId="14" xfId="63" applyFont="1" applyBorder="1" applyAlignment="1" applyProtection="1" quotePrefix="1">
      <alignment horizontal="center" vertical="center"/>
      <protection/>
    </xf>
    <xf numFmtId="0" fontId="0" fillId="0" borderId="22" xfId="63" applyNumberFormat="1" applyFont="1" applyBorder="1" applyAlignment="1" applyProtection="1" quotePrefix="1">
      <alignment horizontal="center" vertical="center"/>
      <protection/>
    </xf>
    <xf numFmtId="0" fontId="0" fillId="0" borderId="23" xfId="63" applyNumberFormat="1" applyFont="1" applyBorder="1" applyAlignment="1" applyProtection="1" quotePrefix="1">
      <alignment horizontal="center" vertical="center"/>
      <protection/>
    </xf>
    <xf numFmtId="0" fontId="0" fillId="33" borderId="24" xfId="63" applyNumberFormat="1" applyFont="1" applyFill="1" applyBorder="1" applyAlignment="1" applyProtection="1" quotePrefix="1">
      <alignment horizontal="center" vertical="center"/>
      <protection/>
    </xf>
    <xf numFmtId="0" fontId="0" fillId="33" borderId="25" xfId="63" applyNumberFormat="1" applyFont="1" applyFill="1" applyBorder="1" applyAlignment="1" applyProtection="1" quotePrefix="1">
      <alignment horizontal="center" vertical="center"/>
      <protection/>
    </xf>
    <xf numFmtId="0" fontId="0" fillId="33" borderId="26" xfId="63" applyNumberFormat="1" applyFont="1" applyFill="1" applyBorder="1" applyAlignment="1" applyProtection="1" quotePrefix="1">
      <alignment horizontal="center" vertical="center"/>
      <protection/>
    </xf>
    <xf numFmtId="0" fontId="0" fillId="33" borderId="11" xfId="63" applyNumberFormat="1" applyFont="1" applyFill="1" applyBorder="1" applyAlignment="1" applyProtection="1" quotePrefix="1">
      <alignment horizontal="center" vertical="center"/>
      <protection/>
    </xf>
    <xf numFmtId="0" fontId="0" fillId="33" borderId="16" xfId="63" applyNumberFormat="1" applyFont="1" applyFill="1" applyBorder="1" applyAlignment="1" applyProtection="1" quotePrefix="1">
      <alignment horizontal="center" vertical="center"/>
      <protection/>
    </xf>
    <xf numFmtId="0" fontId="0" fillId="33" borderId="23" xfId="63" applyNumberFormat="1" applyFont="1" applyFill="1" applyBorder="1" applyAlignment="1" applyProtection="1" quotePrefix="1">
      <alignment horizontal="center" vertical="center"/>
      <protection/>
    </xf>
    <xf numFmtId="0" fontId="50" fillId="33" borderId="27" xfId="63" applyFont="1" applyFill="1" applyBorder="1" applyAlignment="1" applyProtection="1">
      <alignment horizontal="center" vertical="center"/>
      <protection/>
    </xf>
    <xf numFmtId="0" fontId="0" fillId="0" borderId="12" xfId="63" applyNumberFormat="1" applyFont="1" applyBorder="1" applyAlignment="1" applyProtection="1" quotePrefix="1">
      <alignment horizontal="center" vertical="center"/>
      <protection/>
    </xf>
    <xf numFmtId="0" fontId="0" fillId="0" borderId="14" xfId="63" applyNumberFormat="1" applyFont="1" applyBorder="1" applyAlignment="1" applyProtection="1" quotePrefix="1">
      <alignment horizontal="center" vertical="center"/>
      <protection/>
    </xf>
    <xf numFmtId="0" fontId="0" fillId="0" borderId="14" xfId="63" applyFont="1" applyBorder="1" applyAlignment="1" applyProtection="1">
      <alignment horizontal="left" vertical="center"/>
      <protection/>
    </xf>
    <xf numFmtId="0" fontId="57" fillId="33" borderId="28" xfId="63" applyFont="1" applyFill="1" applyBorder="1" applyAlignment="1" applyProtection="1">
      <alignment vertical="center" shrinkToFit="1"/>
      <protection/>
    </xf>
    <xf numFmtId="0" fontId="0" fillId="0" borderId="0" xfId="0" applyAlignment="1">
      <alignment vertical="top"/>
    </xf>
    <xf numFmtId="0" fontId="0" fillId="0" borderId="29" xfId="63" applyNumberFormat="1" applyFont="1" applyBorder="1" applyAlignment="1" applyProtection="1" quotePrefix="1">
      <alignment horizontal="center" vertical="center"/>
      <protection/>
    </xf>
    <xf numFmtId="0" fontId="50" fillId="33" borderId="17" xfId="63" applyFont="1" applyFill="1" applyBorder="1" applyAlignment="1" applyProtection="1">
      <alignment horizontal="center" vertical="center"/>
      <protection/>
    </xf>
    <xf numFmtId="0" fontId="57" fillId="33" borderId="17" xfId="63" applyFont="1" applyFill="1" applyBorder="1" applyAlignment="1" applyProtection="1">
      <alignment vertical="center" shrinkToFit="1"/>
      <protection/>
    </xf>
    <xf numFmtId="0" fontId="55" fillId="0" borderId="0" xfId="63" applyFont="1" applyBorder="1" applyAlignment="1" applyProtection="1">
      <alignment vertical="center"/>
      <protection/>
    </xf>
    <xf numFmtId="0" fontId="50" fillId="33" borderId="17" xfId="63" applyFont="1" applyFill="1" applyBorder="1" applyAlignment="1" applyProtection="1">
      <alignment horizontal="center" vertical="center"/>
      <protection/>
    </xf>
    <xf numFmtId="0" fontId="55" fillId="0" borderId="0" xfId="63" applyFont="1" applyBorder="1" applyAlignment="1" applyProtection="1">
      <alignment vertical="center"/>
      <protection/>
    </xf>
    <xf numFmtId="0" fontId="0" fillId="0" borderId="0" xfId="63" applyFont="1" applyBorder="1" applyAlignment="1" applyProtection="1">
      <alignment horizontal="right" vertical="center"/>
      <protection/>
    </xf>
    <xf numFmtId="0" fontId="0" fillId="0" borderId="0" xfId="63" applyFont="1" applyBorder="1" applyAlignment="1" applyProtection="1">
      <alignment horizontal="left" vertical="center"/>
      <protection/>
    </xf>
    <xf numFmtId="0" fontId="0" fillId="0" borderId="0" xfId="63" applyAlignment="1" applyProtection="1">
      <alignment horizontal="left" vertical="center"/>
      <protection/>
    </xf>
    <xf numFmtId="0" fontId="0" fillId="0" borderId="0" xfId="63" applyBorder="1" applyProtection="1">
      <alignment vertical="center"/>
      <protection/>
    </xf>
    <xf numFmtId="0" fontId="55" fillId="0" borderId="30" xfId="63" applyFont="1" applyBorder="1" applyAlignment="1" applyProtection="1">
      <alignment horizontal="center" vertical="center"/>
      <protection/>
    </xf>
    <xf numFmtId="0" fontId="0" fillId="0" borderId="0" xfId="63" applyFont="1" applyBorder="1" applyAlignment="1" applyProtection="1">
      <alignment vertical="center"/>
      <protection/>
    </xf>
    <xf numFmtId="0" fontId="56" fillId="0" borderId="0" xfId="63" applyFont="1" applyAlignment="1" applyProtection="1">
      <alignment horizontal="left" vertical="top"/>
      <protection/>
    </xf>
    <xf numFmtId="0" fontId="0" fillId="0" borderId="0" xfId="63" applyFont="1" applyAlignment="1" quotePrefix="1">
      <alignment horizontal="right" vertical="top"/>
      <protection/>
    </xf>
    <xf numFmtId="0" fontId="0" fillId="0" borderId="0" xfId="63" applyAlignment="1" applyProtection="1">
      <alignment vertical="top"/>
      <protection/>
    </xf>
    <xf numFmtId="0" fontId="0" fillId="33" borderId="29" xfId="63" applyFill="1" applyBorder="1" applyAlignment="1">
      <alignment horizontal="left" vertical="top"/>
      <protection/>
    </xf>
    <xf numFmtId="0" fontId="0" fillId="0" borderId="0" xfId="63" applyFont="1" applyAlignment="1" applyProtection="1">
      <alignment horizontal="left" vertical="top"/>
      <protection/>
    </xf>
    <xf numFmtId="0" fontId="0" fillId="0" borderId="0" xfId="63" applyAlignment="1" applyProtection="1">
      <alignment horizontal="left" vertical="top"/>
      <protection/>
    </xf>
    <xf numFmtId="0" fontId="0" fillId="0" borderId="0" xfId="63" applyFont="1" applyFill="1" applyBorder="1" applyAlignment="1">
      <alignment horizontal="left" vertical="top"/>
      <protection/>
    </xf>
    <xf numFmtId="0" fontId="0" fillId="0" borderId="0" xfId="63" applyFill="1" applyBorder="1" applyAlignment="1">
      <alignment horizontal="left" vertical="top"/>
      <protection/>
    </xf>
    <xf numFmtId="0" fontId="0" fillId="0" borderId="0" xfId="63" applyAlignment="1">
      <alignment horizontal="left" vertical="top"/>
      <protection/>
    </xf>
    <xf numFmtId="0" fontId="0" fillId="33" borderId="20" xfId="63" applyFont="1" applyFill="1" applyBorder="1" applyAlignment="1" applyProtection="1">
      <alignment horizontal="left" vertical="center"/>
      <protection/>
    </xf>
    <xf numFmtId="0" fontId="0" fillId="33" borderId="14" xfId="63" applyFont="1" applyFill="1" applyBorder="1" applyAlignment="1" applyProtection="1">
      <alignment horizontal="left" vertical="center"/>
      <protection/>
    </xf>
    <xf numFmtId="0" fontId="50" fillId="33" borderId="17" xfId="63" applyFont="1" applyFill="1" applyBorder="1" applyAlignment="1" applyProtection="1">
      <alignment vertical="center" shrinkToFit="1"/>
      <protection/>
    </xf>
    <xf numFmtId="0" fontId="50" fillId="33" borderId="31" xfId="63" applyFont="1" applyFill="1" applyBorder="1" applyAlignment="1" applyProtection="1">
      <alignment vertical="center" shrinkToFit="1"/>
      <protection/>
    </xf>
    <xf numFmtId="0" fontId="50" fillId="33" borderId="17" xfId="63" applyFont="1" applyFill="1" applyBorder="1" applyAlignment="1" applyProtection="1">
      <alignment vertical="center"/>
      <protection/>
    </xf>
    <xf numFmtId="0" fontId="50" fillId="33" borderId="31" xfId="63" applyFont="1" applyFill="1" applyBorder="1" applyAlignment="1" applyProtection="1">
      <alignment vertical="center"/>
      <protection/>
    </xf>
    <xf numFmtId="0" fontId="0" fillId="0" borderId="0" xfId="63" applyFont="1" applyFill="1" applyBorder="1" applyAlignment="1">
      <alignment horizontal="left" vertical="top"/>
      <protection/>
    </xf>
    <xf numFmtId="0" fontId="0" fillId="0" borderId="20" xfId="63" applyFont="1" applyBorder="1" applyAlignment="1" applyProtection="1">
      <alignment horizontal="left" vertical="center"/>
      <protection/>
    </xf>
    <xf numFmtId="0" fontId="50" fillId="33" borderId="20" xfId="63" applyFont="1" applyFill="1" applyBorder="1" applyAlignment="1" applyProtection="1">
      <alignment horizontal="left" vertical="center" shrinkToFit="1"/>
      <protection/>
    </xf>
    <xf numFmtId="0" fontId="50" fillId="33" borderId="17" xfId="63" applyFont="1" applyFill="1" applyBorder="1" applyAlignment="1" applyProtection="1">
      <alignment horizontal="center" vertical="center"/>
      <protection/>
    </xf>
    <xf numFmtId="0" fontId="0" fillId="0" borderId="0" xfId="63" applyFont="1" applyAlignment="1" applyProtection="1">
      <alignment horizontal="left" vertical="top" wrapText="1"/>
      <protection/>
    </xf>
    <xf numFmtId="0" fontId="58" fillId="0" borderId="0" xfId="63" applyFont="1" applyAlignment="1">
      <alignment horizontal="left" vertical="top" wrapText="1"/>
      <protection/>
    </xf>
    <xf numFmtId="0" fontId="0" fillId="0" borderId="0" xfId="63" applyFont="1" applyAlignment="1">
      <alignment horizontal="left" vertical="top" wrapText="1"/>
      <protection/>
    </xf>
    <xf numFmtId="0" fontId="0" fillId="0" borderId="0" xfId="0" applyAlignment="1">
      <alignment horizontal="left" vertical="top" wrapText="1"/>
    </xf>
    <xf numFmtId="0" fontId="0" fillId="0" borderId="0" xfId="63" applyFont="1" applyFill="1" applyAlignment="1" applyProtection="1">
      <alignment horizontal="left" vertical="top" wrapText="1"/>
      <protection/>
    </xf>
    <xf numFmtId="0" fontId="56" fillId="33" borderId="28" xfId="63" applyFont="1" applyFill="1" applyBorder="1" applyAlignment="1" applyProtection="1">
      <alignment horizontal="center" vertical="center"/>
      <protection/>
    </xf>
    <xf numFmtId="0" fontId="0" fillId="33" borderId="28" xfId="0" applyFill="1" applyBorder="1" applyAlignment="1">
      <alignment horizontal="center" vertical="center"/>
    </xf>
    <xf numFmtId="181" fontId="50" fillId="33" borderId="32" xfId="63" applyNumberFormat="1" applyFont="1" applyFill="1" applyBorder="1" applyAlignment="1" applyProtection="1">
      <alignment horizontal="center" vertical="center"/>
      <protection/>
    </xf>
    <xf numFmtId="181" fontId="50" fillId="33" borderId="33" xfId="63" applyNumberFormat="1" applyFont="1" applyFill="1"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14" xfId="63" applyBorder="1" applyAlignment="1" applyProtection="1">
      <alignment horizontal="center" vertical="center"/>
      <protection/>
    </xf>
    <xf numFmtId="0" fontId="0" fillId="0" borderId="35" xfId="63"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33" borderId="20" xfId="63" applyFill="1" applyBorder="1" applyAlignment="1" applyProtection="1">
      <alignment horizontal="center" vertical="center"/>
      <protection/>
    </xf>
    <xf numFmtId="0" fontId="0" fillId="33" borderId="37" xfId="63"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0" fillId="0" borderId="14" xfId="63" applyFont="1" applyBorder="1" applyAlignment="1" applyProtection="1">
      <alignment horizontal="center" vertical="center"/>
      <protection/>
    </xf>
    <xf numFmtId="0" fontId="0" fillId="0" borderId="35" xfId="63" applyFont="1" applyBorder="1" applyAlignment="1" applyProtection="1">
      <alignment horizontal="center" vertical="center"/>
      <protection/>
    </xf>
    <xf numFmtId="0" fontId="4" fillId="34" borderId="39" xfId="64" applyFont="1" applyFill="1" applyBorder="1" applyAlignment="1" applyProtection="1">
      <alignment horizontal="center" vertical="center" wrapText="1"/>
      <protection/>
    </xf>
    <xf numFmtId="0" fontId="4" fillId="34" borderId="40" xfId="64" applyFont="1" applyFill="1" applyBorder="1" applyAlignment="1" applyProtection="1">
      <alignment horizontal="center" vertical="center" wrapText="1"/>
      <protection/>
    </xf>
    <xf numFmtId="0" fontId="5" fillId="34" borderId="41" xfId="64" applyFont="1" applyFill="1" applyBorder="1" applyAlignment="1" applyProtection="1">
      <alignment horizontal="center" vertical="center" wrapText="1"/>
      <protection/>
    </xf>
    <xf numFmtId="0" fontId="5" fillId="34" borderId="42" xfId="64" applyFont="1" applyFill="1" applyBorder="1" applyAlignment="1" applyProtection="1">
      <alignment horizontal="center" vertical="center" wrapText="1"/>
      <protection/>
    </xf>
    <xf numFmtId="0" fontId="6" fillId="33" borderId="43" xfId="64" applyFont="1" applyFill="1" applyBorder="1" applyAlignment="1" applyProtection="1">
      <alignment horizontal="center" vertical="center" wrapText="1"/>
      <protection/>
    </xf>
    <xf numFmtId="0" fontId="6" fillId="33" borderId="44" xfId="64" applyFont="1" applyFill="1" applyBorder="1" applyAlignment="1" applyProtection="1">
      <alignment horizontal="center" vertical="center" wrapText="1"/>
      <protection/>
    </xf>
    <xf numFmtId="0" fontId="59" fillId="0" borderId="0" xfId="63" applyFont="1" applyAlignment="1" applyProtection="1">
      <alignment horizontal="center" vertical="center"/>
      <protection/>
    </xf>
    <xf numFmtId="0" fontId="59" fillId="0" borderId="0" xfId="0" applyFont="1" applyAlignment="1">
      <alignment horizontal="center" vertical="center"/>
    </xf>
    <xf numFmtId="0" fontId="0" fillId="0" borderId="0" xfId="63" applyFont="1" applyAlignment="1" applyProtection="1">
      <alignment horizontal="center" vertical="center"/>
      <protection/>
    </xf>
    <xf numFmtId="0" fontId="0" fillId="0" borderId="17" xfId="63" applyFont="1" applyBorder="1" applyAlignment="1" applyProtection="1">
      <alignment horizontal="left" vertical="center"/>
      <protection/>
    </xf>
    <xf numFmtId="0" fontId="0" fillId="0" borderId="31" xfId="63" applyFont="1" applyBorder="1" applyAlignment="1" applyProtection="1">
      <alignment horizontal="left" vertical="center"/>
      <protection/>
    </xf>
    <xf numFmtId="0" fontId="0" fillId="0" borderId="45" xfId="63" applyFont="1" applyBorder="1" applyAlignment="1" applyProtection="1">
      <alignment horizontal="left" vertical="center"/>
      <protection/>
    </xf>
    <xf numFmtId="0" fontId="0" fillId="0" borderId="0" xfId="63" applyFont="1" applyBorder="1" applyAlignment="1" applyProtection="1">
      <alignment vertical="center"/>
      <protection/>
    </xf>
    <xf numFmtId="0" fontId="0" fillId="0" borderId="46" xfId="63" applyFont="1" applyBorder="1" applyAlignment="1" applyProtection="1">
      <alignment horizontal="center" vertical="center"/>
      <protection/>
    </xf>
    <xf numFmtId="0" fontId="0" fillId="0" borderId="47" xfId="63" applyFont="1" applyBorder="1" applyAlignment="1" applyProtection="1">
      <alignment horizontal="center" vertical="center"/>
      <protection/>
    </xf>
    <xf numFmtId="0" fontId="0" fillId="0" borderId="48" xfId="63" applyFont="1" applyBorder="1" applyAlignment="1" applyProtection="1">
      <alignment horizontal="center" vertical="center"/>
      <protection/>
    </xf>
    <xf numFmtId="177" fontId="60" fillId="0" borderId="49" xfId="63" applyNumberFormat="1" applyFont="1" applyBorder="1" applyAlignment="1" applyProtection="1" quotePrefix="1">
      <alignment horizontal="center" vertical="center"/>
      <protection/>
    </xf>
    <xf numFmtId="177" fontId="60" fillId="0" borderId="50" xfId="63" applyNumberFormat="1" applyFont="1" applyBorder="1" applyAlignment="1" applyProtection="1" quotePrefix="1">
      <alignment horizontal="center" vertical="center"/>
      <protection/>
    </xf>
    <xf numFmtId="177" fontId="60" fillId="0" borderId="51" xfId="63" applyNumberFormat="1" applyFont="1" applyBorder="1" applyAlignment="1" applyProtection="1" quotePrefix="1">
      <alignment horizontal="center" vertical="center"/>
      <protection/>
    </xf>
    <xf numFmtId="0" fontId="0" fillId="0" borderId="52" xfId="63" applyFont="1" applyBorder="1" applyAlignment="1" applyProtection="1">
      <alignment horizontal="center" vertical="center"/>
      <protection/>
    </xf>
    <xf numFmtId="0" fontId="0" fillId="0" borderId="13" xfId="63" applyFont="1" applyBorder="1" applyAlignment="1" applyProtection="1">
      <alignment horizontal="center" vertical="center"/>
      <protection/>
    </xf>
    <xf numFmtId="0" fontId="0" fillId="0" borderId="21" xfId="63" applyBorder="1" applyAlignment="1" applyProtection="1">
      <alignment horizontal="center" vertical="center"/>
      <protection/>
    </xf>
    <xf numFmtId="0" fontId="50" fillId="33" borderId="17" xfId="63" applyFont="1" applyFill="1" applyBorder="1" applyAlignment="1" applyProtection="1">
      <alignment horizontal="center" vertical="center" shrinkToFit="1"/>
      <protection/>
    </xf>
    <xf numFmtId="0" fontId="50" fillId="33" borderId="31" xfId="63" applyFont="1" applyFill="1" applyBorder="1" applyAlignment="1" applyProtection="1">
      <alignment horizontal="center" vertical="center" shrinkToFit="1"/>
      <protection/>
    </xf>
    <xf numFmtId="0" fontId="50" fillId="33" borderId="45" xfId="63" applyFont="1" applyFill="1" applyBorder="1" applyAlignment="1" applyProtection="1">
      <alignment horizontal="center" vertical="center" shrinkToFit="1"/>
      <protection/>
    </xf>
    <xf numFmtId="0" fontId="50" fillId="33" borderId="17" xfId="63" applyFont="1" applyFill="1" applyBorder="1" applyAlignment="1" applyProtection="1">
      <alignment horizontal="center" vertical="center"/>
      <protection/>
    </xf>
    <xf numFmtId="0" fontId="50" fillId="33" borderId="31" xfId="63" applyFont="1" applyFill="1" applyBorder="1" applyAlignment="1" applyProtection="1">
      <alignment horizontal="center" vertical="center"/>
      <protection/>
    </xf>
    <xf numFmtId="0" fontId="50" fillId="33" borderId="45" xfId="63" applyFont="1" applyFill="1" applyBorder="1" applyAlignment="1" applyProtection="1">
      <alignment horizontal="center" vertical="center"/>
      <protection/>
    </xf>
    <xf numFmtId="0" fontId="6" fillId="33" borderId="53" xfId="64" applyFont="1" applyFill="1" applyBorder="1" applyAlignment="1" applyProtection="1">
      <alignment horizontal="center" vertical="center" wrapText="1"/>
      <protection/>
    </xf>
    <xf numFmtId="0" fontId="6" fillId="33" borderId="54" xfId="64" applyFont="1" applyFill="1" applyBorder="1" applyAlignment="1" applyProtection="1">
      <alignment horizontal="center" vertical="center" wrapText="1"/>
      <protection/>
    </xf>
    <xf numFmtId="0" fontId="12" fillId="34" borderId="39" xfId="64" applyFont="1" applyFill="1" applyBorder="1" applyAlignment="1" applyProtection="1">
      <alignment horizontal="center" vertical="center" wrapText="1"/>
      <protection/>
    </xf>
    <xf numFmtId="0" fontId="12" fillId="34" borderId="40" xfId="64" applyFont="1" applyFill="1" applyBorder="1" applyAlignment="1" applyProtection="1">
      <alignment horizontal="center" vertical="center" wrapText="1"/>
      <protection/>
    </xf>
    <xf numFmtId="0" fontId="9" fillId="0" borderId="0" xfId="63" applyFont="1" applyAlignment="1" applyProtection="1">
      <alignment horizontal="center" vertical="center" wrapText="1"/>
      <protection/>
    </xf>
    <xf numFmtId="0" fontId="61" fillId="0" borderId="0" xfId="63" applyFont="1" applyAlignment="1" applyProtection="1">
      <alignment horizontal="center" vertical="center"/>
      <protection/>
    </xf>
    <xf numFmtId="0" fontId="13" fillId="34" borderId="41" xfId="64" applyFont="1" applyFill="1" applyBorder="1" applyAlignment="1" applyProtection="1">
      <alignment horizontal="center" vertical="center" wrapText="1"/>
      <protection/>
    </xf>
    <xf numFmtId="0" fontId="13" fillId="34" borderId="42" xfId="64" applyFont="1" applyFill="1" applyBorder="1" applyAlignment="1" applyProtection="1">
      <alignment horizontal="center" vertical="center" wrapText="1"/>
      <protection/>
    </xf>
    <xf numFmtId="0" fontId="14" fillId="33" borderId="43" xfId="64" applyFont="1" applyFill="1" applyBorder="1" applyAlignment="1" applyProtection="1">
      <alignment horizontal="center" vertical="center" wrapText="1"/>
      <protection/>
    </xf>
    <xf numFmtId="0" fontId="14" fillId="33" borderId="44" xfId="64" applyFont="1" applyFill="1" applyBorder="1" applyAlignment="1" applyProtection="1">
      <alignment horizontal="center" vertical="center" wrapText="1"/>
      <protection/>
    </xf>
    <xf numFmtId="0" fontId="61" fillId="0" borderId="0" xfId="63" applyFont="1" applyAlignment="1" applyProtection="1">
      <alignment horizontal="center" vertical="center" wrapText="1"/>
      <protection/>
    </xf>
    <xf numFmtId="181" fontId="50" fillId="33" borderId="17" xfId="63" applyNumberFormat="1" applyFont="1" applyFill="1" applyBorder="1" applyAlignment="1" applyProtection="1">
      <alignment horizontal="center" vertical="center"/>
      <protection/>
    </xf>
    <xf numFmtId="0" fontId="5" fillId="34" borderId="39" xfId="64" applyFont="1" applyFill="1" applyBorder="1" applyAlignment="1" applyProtection="1">
      <alignment horizontal="center" vertical="center" wrapText="1"/>
      <protection/>
    </xf>
    <xf numFmtId="0" fontId="5" fillId="34" borderId="40" xfId="64" applyFont="1" applyFill="1" applyBorder="1" applyAlignment="1" applyProtection="1">
      <alignment horizontal="center" vertical="center" wrapText="1"/>
      <protection/>
    </xf>
    <xf numFmtId="0" fontId="0" fillId="0" borderId="17" xfId="63" applyFont="1" applyBorder="1" applyAlignment="1" applyProtection="1">
      <alignment horizontal="center" vertical="center"/>
      <protection/>
    </xf>
    <xf numFmtId="0" fontId="0" fillId="0" borderId="31" xfId="63" applyFont="1" applyBorder="1" applyAlignment="1" applyProtection="1">
      <alignment horizontal="center" vertical="center"/>
      <protection/>
    </xf>
    <xf numFmtId="0" fontId="0" fillId="0" borderId="45" xfId="63" applyFont="1" applyBorder="1" applyAlignment="1" applyProtection="1">
      <alignment horizontal="center" vertical="center"/>
      <protection/>
    </xf>
    <xf numFmtId="0" fontId="0" fillId="0" borderId="0" xfId="63" applyFont="1" applyBorder="1" applyAlignment="1" applyProtection="1">
      <alignment horizontal="center" vertical="center" wrapText="1"/>
      <protection/>
    </xf>
    <xf numFmtId="0" fontId="0" fillId="0" borderId="36" xfId="63" applyFont="1" applyBorder="1" applyAlignment="1" applyProtection="1">
      <alignment horizontal="center" vertical="center"/>
      <protection/>
    </xf>
    <xf numFmtId="0" fontId="0" fillId="0" borderId="55" xfId="63" applyFont="1"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56" xfId="63" applyFont="1" applyBorder="1" applyAlignment="1" applyProtection="1">
      <alignment horizontal="center" vertical="center"/>
      <protection/>
    </xf>
    <xf numFmtId="0" fontId="56" fillId="33" borderId="17" xfId="63" applyFont="1" applyFill="1" applyBorder="1" applyAlignment="1" applyProtection="1">
      <alignment horizontal="center" vertical="center"/>
      <protection/>
    </xf>
    <xf numFmtId="0" fontId="0" fillId="33" borderId="45" xfId="0" applyFill="1" applyBorder="1" applyAlignment="1">
      <alignment horizontal="center" vertical="center"/>
    </xf>
    <xf numFmtId="0" fontId="50" fillId="33" borderId="17" xfId="63" applyFont="1" applyFill="1" applyBorder="1" applyAlignment="1" applyProtection="1">
      <alignment horizontal="left" vertical="center"/>
      <protection/>
    </xf>
    <xf numFmtId="0" fontId="50" fillId="33" borderId="31" xfId="63" applyFont="1" applyFill="1" applyBorder="1" applyAlignment="1" applyProtection="1">
      <alignment horizontal="left" vertical="center"/>
      <protection/>
    </xf>
    <xf numFmtId="0" fontId="50" fillId="33" borderId="55" xfId="63" applyFont="1" applyFill="1" applyBorder="1" applyAlignment="1" applyProtection="1">
      <alignment horizontal="left" vertical="center"/>
      <protection/>
    </xf>
    <xf numFmtId="0" fontId="50" fillId="33" borderId="57" xfId="63" applyFont="1" applyFill="1" applyBorder="1" applyAlignment="1" applyProtection="1">
      <alignment horizontal="left" vertical="center"/>
      <protection/>
    </xf>
    <xf numFmtId="0" fontId="50" fillId="33" borderId="17" xfId="63" applyFont="1" applyFill="1" applyBorder="1" applyAlignment="1" applyProtection="1">
      <alignment horizontal="left" vertical="center" shrinkToFit="1"/>
      <protection/>
    </xf>
    <xf numFmtId="0" fontId="50" fillId="33" borderId="31" xfId="63" applyFont="1" applyFill="1" applyBorder="1" applyAlignment="1" applyProtection="1">
      <alignment horizontal="left" vertical="center" shrinkToFit="1"/>
      <protection/>
    </xf>
    <xf numFmtId="0" fontId="0" fillId="33" borderId="14" xfId="63"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0" fillId="0" borderId="21" xfId="63" applyFont="1" applyBorder="1" applyAlignment="1" applyProtection="1">
      <alignment horizontal="center" vertical="center"/>
      <protection/>
    </xf>
    <xf numFmtId="0" fontId="62" fillId="0" borderId="0" xfId="63" applyFont="1" applyAlignment="1" applyProtection="1">
      <alignment horizontal="center" vertical="center"/>
      <protection/>
    </xf>
    <xf numFmtId="0" fontId="62" fillId="0" borderId="0" xfId="0" applyFont="1" applyAlignment="1">
      <alignment horizontal="center" vertical="center"/>
    </xf>
    <xf numFmtId="0" fontId="0" fillId="0" borderId="0" xfId="63" applyFont="1" applyAlignment="1" applyProtection="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4_12 施設利用状況表（国庫補助金整備分）" xfId="64"/>
    <cellStyle name="標準 5" xfId="65"/>
    <cellStyle name="標準 6" xfId="66"/>
    <cellStyle name="良い" xfId="67"/>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1</xdr:row>
      <xdr:rowOff>0</xdr:rowOff>
    </xdr:from>
    <xdr:to>
      <xdr:col>1</xdr:col>
      <xdr:colOff>771525</xdr:colOff>
      <xdr:row>1</xdr:row>
      <xdr:rowOff>685800</xdr:rowOff>
    </xdr:to>
    <xdr:sp>
      <xdr:nvSpPr>
        <xdr:cNvPr id="1" name="左大かっこ 1"/>
        <xdr:cNvSpPr>
          <a:spLocks/>
        </xdr:cNvSpPr>
      </xdr:nvSpPr>
      <xdr:spPr>
        <a:xfrm>
          <a:off x="809625" y="333375"/>
          <a:ext cx="76200" cy="685800"/>
        </a:xfrm>
        <a:prstGeom prst="leftBracket">
          <a:avLst>
            <a:gd name="adj" fmla="val -49092"/>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962025</xdr:colOff>
      <xdr:row>0</xdr:row>
      <xdr:rowOff>323850</xdr:rowOff>
    </xdr:from>
    <xdr:to>
      <xdr:col>11</xdr:col>
      <xdr:colOff>1028700</xdr:colOff>
      <xdr:row>1</xdr:row>
      <xdr:rowOff>676275</xdr:rowOff>
    </xdr:to>
    <xdr:sp>
      <xdr:nvSpPr>
        <xdr:cNvPr id="2" name="右大かっこ 2"/>
        <xdr:cNvSpPr>
          <a:spLocks/>
        </xdr:cNvSpPr>
      </xdr:nvSpPr>
      <xdr:spPr>
        <a:xfrm>
          <a:off x="5981700" y="323850"/>
          <a:ext cx="66675" cy="685800"/>
        </a:xfrm>
        <a:prstGeom prst="rightBracket">
          <a:avLst>
            <a:gd name="adj" fmla="val -47902"/>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0</xdr:row>
      <xdr:rowOff>171450</xdr:rowOff>
    </xdr:from>
    <xdr:to>
      <xdr:col>1</xdr:col>
      <xdr:colOff>1200150</xdr:colOff>
      <xdr:row>1</xdr:row>
      <xdr:rowOff>457200</xdr:rowOff>
    </xdr:to>
    <xdr:sp>
      <xdr:nvSpPr>
        <xdr:cNvPr id="3" name="テキスト ボックス 10"/>
        <xdr:cNvSpPr txBox="1">
          <a:spLocks noChangeArrowheads="1"/>
        </xdr:cNvSpPr>
      </xdr:nvSpPr>
      <xdr:spPr>
        <a:xfrm>
          <a:off x="190500" y="171450"/>
          <a:ext cx="11334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2400" b="0" i="0" u="none" baseline="0">
              <a:solidFill>
                <a:srgbClr val="000000"/>
              </a:solidFill>
            </a:rPr>
            <a:t>入力例</a:t>
          </a:r>
        </a:p>
      </xdr:txBody>
    </xdr:sp>
    <xdr:clientData/>
  </xdr:twoCellAnchor>
  <xdr:twoCellAnchor>
    <xdr:from>
      <xdr:col>10</xdr:col>
      <xdr:colOff>57150</xdr:colOff>
      <xdr:row>2</xdr:row>
      <xdr:rowOff>104775</xdr:rowOff>
    </xdr:from>
    <xdr:to>
      <xdr:col>11</xdr:col>
      <xdr:colOff>1104900</xdr:colOff>
      <xdr:row>4</xdr:row>
      <xdr:rowOff>38100</xdr:rowOff>
    </xdr:to>
    <xdr:sp>
      <xdr:nvSpPr>
        <xdr:cNvPr id="4" name="テキスト ボックス 9"/>
        <xdr:cNvSpPr txBox="1">
          <a:spLocks noChangeArrowheads="1"/>
        </xdr:cNvSpPr>
      </xdr:nvSpPr>
      <xdr:spPr>
        <a:xfrm>
          <a:off x="4762500" y="1143000"/>
          <a:ext cx="1362075" cy="6953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減算日及び減算月</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（減算が必要な月・日は、「○」及び赤色表示されます。）</a:t>
          </a:r>
        </a:p>
      </xdr:txBody>
    </xdr:sp>
    <xdr:clientData/>
  </xdr:twoCellAnchor>
  <xdr:twoCellAnchor>
    <xdr:from>
      <xdr:col>4</xdr:col>
      <xdr:colOff>295275</xdr:colOff>
      <xdr:row>3</xdr:row>
      <xdr:rowOff>352425</xdr:rowOff>
    </xdr:from>
    <xdr:to>
      <xdr:col>10</xdr:col>
      <xdr:colOff>47625</xdr:colOff>
      <xdr:row>11</xdr:row>
      <xdr:rowOff>228600</xdr:rowOff>
    </xdr:to>
    <xdr:sp>
      <xdr:nvSpPr>
        <xdr:cNvPr id="5" name="直線矢印コネクタ 13"/>
        <xdr:cNvSpPr>
          <a:spLocks/>
        </xdr:cNvSpPr>
      </xdr:nvSpPr>
      <xdr:spPr>
        <a:xfrm flipH="1">
          <a:off x="2676525" y="1771650"/>
          <a:ext cx="2076450" cy="22288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19050</xdr:colOff>
      <xdr:row>4</xdr:row>
      <xdr:rowOff>57150</xdr:rowOff>
    </xdr:from>
    <xdr:to>
      <xdr:col>10</xdr:col>
      <xdr:colOff>133350</xdr:colOff>
      <xdr:row>46</xdr:row>
      <xdr:rowOff>104775</xdr:rowOff>
    </xdr:to>
    <xdr:sp>
      <xdr:nvSpPr>
        <xdr:cNvPr id="6" name="直線矢印コネクタ 15"/>
        <xdr:cNvSpPr>
          <a:spLocks/>
        </xdr:cNvSpPr>
      </xdr:nvSpPr>
      <xdr:spPr>
        <a:xfrm>
          <a:off x="4724400" y="1857375"/>
          <a:ext cx="114300" cy="108299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xdr:row>
      <xdr:rowOff>0</xdr:rowOff>
    </xdr:from>
    <xdr:to>
      <xdr:col>1</xdr:col>
      <xdr:colOff>342900</xdr:colOff>
      <xdr:row>1</xdr:row>
      <xdr:rowOff>685800</xdr:rowOff>
    </xdr:to>
    <xdr:sp>
      <xdr:nvSpPr>
        <xdr:cNvPr id="1" name="左大かっこ 1"/>
        <xdr:cNvSpPr>
          <a:spLocks/>
        </xdr:cNvSpPr>
      </xdr:nvSpPr>
      <xdr:spPr>
        <a:xfrm>
          <a:off x="390525" y="333375"/>
          <a:ext cx="66675" cy="685800"/>
        </a:xfrm>
        <a:prstGeom prst="leftBracket">
          <a:avLst>
            <a:gd name="adj" fmla="val -49171"/>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600075</xdr:colOff>
      <xdr:row>0</xdr:row>
      <xdr:rowOff>295275</xdr:rowOff>
    </xdr:from>
    <xdr:to>
      <xdr:col>11</xdr:col>
      <xdr:colOff>657225</xdr:colOff>
      <xdr:row>1</xdr:row>
      <xdr:rowOff>647700</xdr:rowOff>
    </xdr:to>
    <xdr:sp>
      <xdr:nvSpPr>
        <xdr:cNvPr id="2" name="右大かっこ 3"/>
        <xdr:cNvSpPr>
          <a:spLocks/>
        </xdr:cNvSpPr>
      </xdr:nvSpPr>
      <xdr:spPr>
        <a:xfrm>
          <a:off x="5619750" y="295275"/>
          <a:ext cx="57150" cy="685800"/>
        </a:xfrm>
        <a:prstGeom prst="rightBracket">
          <a:avLst>
            <a:gd name="adj" fmla="val -47995"/>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xdr:row>
      <xdr:rowOff>0</xdr:rowOff>
    </xdr:from>
    <xdr:to>
      <xdr:col>1</xdr:col>
      <xdr:colOff>342900</xdr:colOff>
      <xdr:row>1</xdr:row>
      <xdr:rowOff>685800</xdr:rowOff>
    </xdr:to>
    <xdr:sp>
      <xdr:nvSpPr>
        <xdr:cNvPr id="1" name="左大かっこ 1"/>
        <xdr:cNvSpPr>
          <a:spLocks/>
        </xdr:cNvSpPr>
      </xdr:nvSpPr>
      <xdr:spPr>
        <a:xfrm>
          <a:off x="390525" y="333375"/>
          <a:ext cx="66675" cy="685800"/>
        </a:xfrm>
        <a:prstGeom prst="leftBracket">
          <a:avLst>
            <a:gd name="adj" fmla="val -49171"/>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600075</xdr:colOff>
      <xdr:row>0</xdr:row>
      <xdr:rowOff>295275</xdr:rowOff>
    </xdr:from>
    <xdr:to>
      <xdr:col>8</xdr:col>
      <xdr:colOff>657225</xdr:colOff>
      <xdr:row>1</xdr:row>
      <xdr:rowOff>647700</xdr:rowOff>
    </xdr:to>
    <xdr:sp>
      <xdr:nvSpPr>
        <xdr:cNvPr id="2" name="右大かっこ 2"/>
        <xdr:cNvSpPr>
          <a:spLocks/>
        </xdr:cNvSpPr>
      </xdr:nvSpPr>
      <xdr:spPr>
        <a:xfrm>
          <a:off x="5534025" y="295275"/>
          <a:ext cx="57150" cy="685800"/>
        </a:xfrm>
        <a:prstGeom prst="rightBracket">
          <a:avLst>
            <a:gd name="adj" fmla="val -47995"/>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xdr:row>
      <xdr:rowOff>85725</xdr:rowOff>
    </xdr:from>
    <xdr:to>
      <xdr:col>2</xdr:col>
      <xdr:colOff>200025</xdr:colOff>
      <xdr:row>1</xdr:row>
      <xdr:rowOff>742950</xdr:rowOff>
    </xdr:to>
    <xdr:sp>
      <xdr:nvSpPr>
        <xdr:cNvPr id="1" name="左大かっこ 5"/>
        <xdr:cNvSpPr>
          <a:spLocks/>
        </xdr:cNvSpPr>
      </xdr:nvSpPr>
      <xdr:spPr>
        <a:xfrm>
          <a:off x="1790700" y="419100"/>
          <a:ext cx="47625" cy="657225"/>
        </a:xfrm>
        <a:prstGeom prst="leftBracket">
          <a:avLst>
            <a:gd name="adj" fmla="val -49291"/>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609600</xdr:colOff>
      <xdr:row>1</xdr:row>
      <xdr:rowOff>85725</xdr:rowOff>
    </xdr:from>
    <xdr:to>
      <xdr:col>6</xdr:col>
      <xdr:colOff>647700</xdr:colOff>
      <xdr:row>1</xdr:row>
      <xdr:rowOff>742950</xdr:rowOff>
    </xdr:to>
    <xdr:sp>
      <xdr:nvSpPr>
        <xdr:cNvPr id="2" name="右大かっこ 7"/>
        <xdr:cNvSpPr>
          <a:spLocks/>
        </xdr:cNvSpPr>
      </xdr:nvSpPr>
      <xdr:spPr>
        <a:xfrm>
          <a:off x="4533900" y="419100"/>
          <a:ext cx="38100" cy="657225"/>
        </a:xfrm>
        <a:prstGeom prst="rightBracket">
          <a:avLst>
            <a:gd name="adj" fmla="val -48407"/>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L16"/>
  <sheetViews>
    <sheetView zoomScalePageLayoutView="0" workbookViewId="0" topLeftCell="A1">
      <selection activeCell="B1" sqref="B1"/>
    </sheetView>
  </sheetViews>
  <sheetFormatPr defaultColWidth="9.140625" defaultRowHeight="15"/>
  <cols>
    <col min="1" max="1" width="4.421875" style="0" customWidth="1"/>
    <col min="2" max="2" width="4.421875" style="37" customWidth="1"/>
    <col min="3" max="12" width="9.00390625" style="37" customWidth="1"/>
  </cols>
  <sheetData>
    <row r="1" spans="1:12" s="3" customFormat="1" ht="14.25">
      <c r="A1" s="46"/>
      <c r="B1" s="50" t="s">
        <v>60</v>
      </c>
      <c r="C1" s="50"/>
      <c r="D1" s="50"/>
      <c r="E1" s="50"/>
      <c r="F1" s="52"/>
      <c r="G1" s="52"/>
      <c r="H1" s="50"/>
      <c r="I1" s="52"/>
      <c r="J1" s="52"/>
      <c r="K1" s="50"/>
      <c r="L1" s="52"/>
    </row>
    <row r="2" spans="1:12" s="3" customFormat="1" ht="14.25">
      <c r="A2" s="46"/>
      <c r="B2" s="50"/>
      <c r="C2" s="50"/>
      <c r="D2" s="50"/>
      <c r="E2" s="50"/>
      <c r="F2" s="52"/>
      <c r="G2" s="52"/>
      <c r="H2" s="50"/>
      <c r="I2" s="52"/>
      <c r="J2" s="52"/>
      <c r="K2" s="50"/>
      <c r="L2" s="52"/>
    </row>
    <row r="3" spans="2:12" s="3" customFormat="1" ht="18" customHeight="1">
      <c r="B3" s="51" t="s">
        <v>38</v>
      </c>
      <c r="C3" s="53"/>
      <c r="D3" s="56" t="s">
        <v>42</v>
      </c>
      <c r="E3" s="57"/>
      <c r="F3" s="58"/>
      <c r="G3" s="58"/>
      <c r="H3" s="58"/>
      <c r="I3" s="58"/>
      <c r="J3" s="58"/>
      <c r="K3" s="58"/>
      <c r="L3" s="58"/>
    </row>
    <row r="4" spans="2:12" s="3" customFormat="1" ht="18" customHeight="1">
      <c r="B4" s="51"/>
      <c r="C4" s="57"/>
      <c r="D4" s="56"/>
      <c r="E4" s="57"/>
      <c r="F4" s="58"/>
      <c r="G4" s="58"/>
      <c r="H4" s="58"/>
      <c r="I4" s="58"/>
      <c r="J4" s="58"/>
      <c r="K4" s="58"/>
      <c r="L4" s="58"/>
    </row>
    <row r="5" spans="2:12" s="3" customFormat="1" ht="35.25" customHeight="1">
      <c r="B5" s="51" t="s">
        <v>39</v>
      </c>
      <c r="C5" s="65" t="s">
        <v>76</v>
      </c>
      <c r="D5" s="56"/>
      <c r="E5" s="57"/>
      <c r="F5" s="58"/>
      <c r="G5" s="58"/>
      <c r="H5" s="58"/>
      <c r="I5" s="58"/>
      <c r="J5" s="58"/>
      <c r="K5" s="58"/>
      <c r="L5" s="58"/>
    </row>
    <row r="6" spans="2:12" s="3" customFormat="1" ht="49.5" customHeight="1">
      <c r="B6" s="51" t="s">
        <v>49</v>
      </c>
      <c r="C6" s="70" t="s">
        <v>83</v>
      </c>
      <c r="D6" s="70"/>
      <c r="E6" s="70"/>
      <c r="F6" s="70"/>
      <c r="G6" s="70"/>
      <c r="H6" s="70"/>
      <c r="I6" s="70"/>
      <c r="J6" s="70"/>
      <c r="K6" s="70"/>
      <c r="L6" s="70"/>
    </row>
    <row r="7" spans="2:12" s="3" customFormat="1" ht="65.25" customHeight="1">
      <c r="B7" s="51" t="s">
        <v>71</v>
      </c>
      <c r="C7" s="71" t="s">
        <v>50</v>
      </c>
      <c r="D7" s="71"/>
      <c r="E7" s="71"/>
      <c r="F7" s="71"/>
      <c r="G7" s="71"/>
      <c r="H7" s="71"/>
      <c r="I7" s="71"/>
      <c r="J7" s="71"/>
      <c r="K7" s="71"/>
      <c r="L7" s="71"/>
    </row>
    <row r="8" spans="2:12" s="3" customFormat="1" ht="54" customHeight="1">
      <c r="B8" s="51" t="s">
        <v>72</v>
      </c>
      <c r="C8" s="71" t="s">
        <v>69</v>
      </c>
      <c r="D8" s="71"/>
      <c r="E8" s="71"/>
      <c r="F8" s="71"/>
      <c r="G8" s="71"/>
      <c r="H8" s="71"/>
      <c r="I8" s="71"/>
      <c r="J8" s="71"/>
      <c r="K8" s="71"/>
      <c r="L8" s="71"/>
    </row>
    <row r="9" spans="2:12" s="3" customFormat="1" ht="84" customHeight="1">
      <c r="B9" s="51" t="s">
        <v>73</v>
      </c>
      <c r="C9" s="71" t="s">
        <v>70</v>
      </c>
      <c r="D9" s="71"/>
      <c r="E9" s="71"/>
      <c r="F9" s="71"/>
      <c r="G9" s="71"/>
      <c r="H9" s="71"/>
      <c r="I9" s="71"/>
      <c r="J9" s="71"/>
      <c r="K9" s="71"/>
      <c r="L9" s="71"/>
    </row>
    <row r="10" spans="2:12" s="3" customFormat="1" ht="51" customHeight="1">
      <c r="B10" s="51" t="s">
        <v>44</v>
      </c>
      <c r="C10" s="71" t="s">
        <v>78</v>
      </c>
      <c r="D10" s="71"/>
      <c r="E10" s="71"/>
      <c r="F10" s="71"/>
      <c r="G10" s="71"/>
      <c r="H10" s="71"/>
      <c r="I10" s="71"/>
      <c r="J10" s="71"/>
      <c r="K10" s="71"/>
      <c r="L10" s="71"/>
    </row>
    <row r="11" spans="2:12" s="3" customFormat="1" ht="49.5" customHeight="1">
      <c r="B11" s="51" t="s">
        <v>52</v>
      </c>
      <c r="C11" s="69" t="s">
        <v>63</v>
      </c>
      <c r="D11" s="69"/>
      <c r="E11" s="69"/>
      <c r="F11" s="69"/>
      <c r="G11" s="69"/>
      <c r="H11" s="69"/>
      <c r="I11" s="69"/>
      <c r="J11" s="69"/>
      <c r="K11" s="69"/>
      <c r="L11" s="69"/>
    </row>
    <row r="12" spans="2:12" s="3" customFormat="1" ht="51.75" customHeight="1">
      <c r="B12" s="51"/>
      <c r="C12" s="73" t="s">
        <v>84</v>
      </c>
      <c r="D12" s="73"/>
      <c r="E12" s="73"/>
      <c r="F12" s="73"/>
      <c r="G12" s="73"/>
      <c r="H12" s="73"/>
      <c r="I12" s="73"/>
      <c r="J12" s="73"/>
      <c r="K12" s="73"/>
      <c r="L12" s="73"/>
    </row>
    <row r="13" spans="2:12" s="3" customFormat="1" ht="54" customHeight="1">
      <c r="B13" s="51" t="s">
        <v>54</v>
      </c>
      <c r="C13" s="72" t="s">
        <v>53</v>
      </c>
      <c r="D13" s="72"/>
      <c r="E13" s="72"/>
      <c r="F13" s="72"/>
      <c r="G13" s="72"/>
      <c r="H13" s="72"/>
      <c r="I13" s="72"/>
      <c r="J13" s="72"/>
      <c r="K13" s="72"/>
      <c r="L13" s="72"/>
    </row>
    <row r="14" spans="2:12" s="3" customFormat="1" ht="112.5" customHeight="1">
      <c r="B14" s="51" t="s">
        <v>74</v>
      </c>
      <c r="C14" s="69" t="s">
        <v>77</v>
      </c>
      <c r="D14" s="69"/>
      <c r="E14" s="69"/>
      <c r="F14" s="69"/>
      <c r="G14" s="69"/>
      <c r="H14" s="69"/>
      <c r="I14" s="69"/>
      <c r="J14" s="69"/>
      <c r="K14" s="69"/>
      <c r="L14" s="69"/>
    </row>
    <row r="15" spans="2:12" s="3" customFormat="1" ht="21" customHeight="1">
      <c r="B15" s="51" t="s">
        <v>75</v>
      </c>
      <c r="C15" s="54" t="s">
        <v>55</v>
      </c>
      <c r="D15" s="55"/>
      <c r="E15" s="55"/>
      <c r="F15" s="55"/>
      <c r="G15" s="55"/>
      <c r="H15" s="55"/>
      <c r="I15" s="55"/>
      <c r="J15" s="55"/>
      <c r="K15" s="55"/>
      <c r="L15" s="55"/>
    </row>
    <row r="16" spans="2:12" s="3" customFormat="1" ht="12.75">
      <c r="B16" s="52"/>
      <c r="C16" s="55"/>
      <c r="D16" s="55"/>
      <c r="E16" s="55"/>
      <c r="F16" s="55"/>
      <c r="G16" s="55"/>
      <c r="H16" s="55"/>
      <c r="I16" s="55"/>
      <c r="J16" s="55"/>
      <c r="K16" s="55"/>
      <c r="L16" s="55"/>
    </row>
  </sheetData>
  <sheetProtection/>
  <mergeCells count="9">
    <mergeCell ref="C14:L14"/>
    <mergeCell ref="C6:L6"/>
    <mergeCell ref="C7:L7"/>
    <mergeCell ref="C8:L8"/>
    <mergeCell ref="C10:L10"/>
    <mergeCell ref="C11:L11"/>
    <mergeCell ref="C13:L13"/>
    <mergeCell ref="C9:L9"/>
    <mergeCell ref="C12:L12"/>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2">
    <tabColor rgb="FF00B0F0"/>
    <pageSetUpPr fitToPage="1"/>
  </sheetPr>
  <dimension ref="A1:Q50"/>
  <sheetViews>
    <sheetView tabSelected="1" view="pageBreakPreview" zoomScale="70" zoomScaleNormal="70" zoomScaleSheetLayoutView="70" zoomScalePageLayoutView="0" workbookViewId="0" topLeftCell="A1">
      <pane xSplit="2" ySplit="8" topLeftCell="C9" activePane="bottomRight" state="frozen"/>
      <selection pane="topLeft" activeCell="C61" sqref="C61:AV63"/>
      <selection pane="topRight" activeCell="C61" sqref="C61:AV63"/>
      <selection pane="bottomLeft" activeCell="C61" sqref="C61:AV63"/>
      <selection pane="bottomRight" activeCell="B2" sqref="B2:L2"/>
    </sheetView>
  </sheetViews>
  <sheetFormatPr defaultColWidth="9.00390625" defaultRowHeight="15"/>
  <cols>
    <col min="1" max="1" width="1.7109375" style="3" customWidth="1"/>
    <col min="2" max="2" width="21.28125" style="3" bestFit="1" customWidth="1"/>
    <col min="3" max="3" width="4.7109375" style="3" customWidth="1"/>
    <col min="4" max="4" width="8.00390625" style="3" bestFit="1" customWidth="1"/>
    <col min="5" max="6" width="4.7109375" style="3" customWidth="1"/>
    <col min="7" max="7" width="8.00390625" style="3" bestFit="1" customWidth="1"/>
    <col min="8" max="9" width="4.7109375" style="3" customWidth="1"/>
    <col min="10" max="10" width="8.00390625" style="3" bestFit="1" customWidth="1"/>
    <col min="11" max="11" width="4.7109375" style="3" customWidth="1"/>
    <col min="12" max="12" width="16.7109375" style="3" customWidth="1"/>
    <col min="13" max="13" width="1.7109375" style="3" customWidth="1"/>
    <col min="14" max="16384" width="9.00390625" style="3" customWidth="1"/>
  </cols>
  <sheetData>
    <row r="1" spans="2:12" ht="26.25" customHeight="1">
      <c r="B1" s="96" t="s">
        <v>47</v>
      </c>
      <c r="C1" s="97"/>
      <c r="D1" s="97"/>
      <c r="E1" s="97"/>
      <c r="F1" s="97"/>
      <c r="G1" s="97"/>
      <c r="H1" s="97"/>
      <c r="I1" s="97"/>
      <c r="J1" s="97"/>
      <c r="K1" s="97"/>
      <c r="L1" s="97"/>
    </row>
    <row r="2" spans="2:12" ht="55.5" customHeight="1" thickBot="1">
      <c r="B2" s="153" t="s">
        <v>87</v>
      </c>
      <c r="C2" s="98"/>
      <c r="D2" s="98"/>
      <c r="E2" s="98"/>
      <c r="F2" s="98"/>
      <c r="G2" s="98"/>
      <c r="H2" s="98"/>
      <c r="I2" s="98"/>
      <c r="J2" s="98"/>
      <c r="K2" s="98"/>
      <c r="L2" s="98"/>
    </row>
    <row r="3" spans="2:12" ht="30" customHeight="1" thickBot="1">
      <c r="B3" s="43"/>
      <c r="C3" s="43"/>
      <c r="D3" s="44" t="s">
        <v>37</v>
      </c>
      <c r="E3" s="45"/>
      <c r="F3" s="99" t="s">
        <v>56</v>
      </c>
      <c r="G3" s="100"/>
      <c r="H3" s="100"/>
      <c r="I3" s="100"/>
      <c r="J3" s="100"/>
      <c r="K3" s="101"/>
      <c r="L3" s="43"/>
    </row>
    <row r="4" spans="2:17" ht="30" customHeight="1" thickBot="1">
      <c r="B4" s="4"/>
      <c r="D4" s="44" t="s">
        <v>59</v>
      </c>
      <c r="E4" s="44"/>
      <c r="F4" s="99" t="s">
        <v>64</v>
      </c>
      <c r="G4" s="100"/>
      <c r="H4" s="100"/>
      <c r="I4" s="100"/>
      <c r="J4" s="100"/>
      <c r="K4" s="101"/>
      <c r="L4" s="102"/>
      <c r="M4" s="102"/>
      <c r="N4" s="102"/>
      <c r="O4" s="102"/>
      <c r="P4" s="102"/>
      <c r="Q4" s="47"/>
    </row>
    <row r="5" spans="2:12" ht="5.25" customHeight="1" thickBot="1">
      <c r="B5" s="4"/>
      <c r="C5" s="4"/>
      <c r="D5" s="4"/>
      <c r="E5" s="4"/>
      <c r="F5" s="4"/>
      <c r="G5" s="4"/>
      <c r="H5" s="4"/>
      <c r="I5" s="4"/>
      <c r="J5" s="4"/>
      <c r="K5" s="4"/>
      <c r="L5" s="4"/>
    </row>
    <row r="6" spans="2:12" ht="19.5" customHeight="1">
      <c r="B6" s="103" t="s">
        <v>4</v>
      </c>
      <c r="C6" s="106" t="s">
        <v>65</v>
      </c>
      <c r="D6" s="107"/>
      <c r="E6" s="108"/>
      <c r="F6" s="106" t="s">
        <v>66</v>
      </c>
      <c r="G6" s="107"/>
      <c r="H6" s="108"/>
      <c r="I6" s="106" t="s">
        <v>67</v>
      </c>
      <c r="J6" s="107"/>
      <c r="K6" s="107"/>
      <c r="L6" s="109" t="s">
        <v>3</v>
      </c>
    </row>
    <row r="7" spans="2:12" ht="33" customHeight="1">
      <c r="B7" s="104"/>
      <c r="C7" s="90" t="s">
        <v>79</v>
      </c>
      <c r="D7" s="92" t="s">
        <v>41</v>
      </c>
      <c r="E7" s="94" t="s">
        <v>46</v>
      </c>
      <c r="F7" s="90" t="s">
        <v>79</v>
      </c>
      <c r="G7" s="92" t="s">
        <v>41</v>
      </c>
      <c r="H7" s="94" t="s">
        <v>46</v>
      </c>
      <c r="I7" s="90" t="s">
        <v>79</v>
      </c>
      <c r="J7" s="92" t="s">
        <v>41</v>
      </c>
      <c r="K7" s="118" t="s">
        <v>46</v>
      </c>
      <c r="L7" s="110"/>
    </row>
    <row r="8" spans="2:12" ht="39" customHeight="1" thickBot="1">
      <c r="B8" s="105"/>
      <c r="C8" s="91"/>
      <c r="D8" s="93"/>
      <c r="E8" s="95"/>
      <c r="F8" s="91"/>
      <c r="G8" s="93"/>
      <c r="H8" s="95"/>
      <c r="I8" s="91"/>
      <c r="J8" s="93"/>
      <c r="K8" s="119"/>
      <c r="L8" s="111"/>
    </row>
    <row r="9" spans="2:12" ht="19.5" customHeight="1">
      <c r="B9" s="8" t="s">
        <v>5</v>
      </c>
      <c r="C9" s="1">
        <v>0</v>
      </c>
      <c r="D9" s="2">
        <v>19</v>
      </c>
      <c r="E9" s="26">
        <f aca="true" t="shared" si="0" ref="E9:E39">IF(D9&gt;$C$49,"○","")</f>
      </c>
      <c r="F9" s="1">
        <v>0</v>
      </c>
      <c r="G9" s="2">
        <v>0</v>
      </c>
      <c r="H9" s="26">
        <f aca="true" t="shared" si="1" ref="H9:H39">IF(G9&gt;$F$49,"○","")</f>
      </c>
      <c r="I9" s="11">
        <v>0</v>
      </c>
      <c r="J9" s="12">
        <v>20</v>
      </c>
      <c r="K9" s="29">
        <f aca="true" t="shared" si="2" ref="K9:K39">IF(J9&gt;$I$49,"○","")</f>
      </c>
      <c r="L9" s="9"/>
    </row>
    <row r="10" spans="2:12" ht="19.5" customHeight="1">
      <c r="B10" s="23" t="s">
        <v>6</v>
      </c>
      <c r="C10" s="11">
        <v>0</v>
      </c>
      <c r="D10" s="12">
        <v>0</v>
      </c>
      <c r="E10" s="27">
        <f t="shared" si="0"/>
      </c>
      <c r="F10" s="11">
        <v>0</v>
      </c>
      <c r="G10" s="12">
        <v>20</v>
      </c>
      <c r="H10" s="27">
        <f t="shared" si="1"/>
      </c>
      <c r="I10" s="11">
        <v>0</v>
      </c>
      <c r="J10" s="12">
        <v>22</v>
      </c>
      <c r="K10" s="30">
        <f t="shared" si="2"/>
      </c>
      <c r="L10" s="9"/>
    </row>
    <row r="11" spans="2:12" ht="19.5" customHeight="1">
      <c r="B11" s="23" t="s">
        <v>7</v>
      </c>
      <c r="C11" s="11">
        <v>0</v>
      </c>
      <c r="D11" s="12">
        <v>0</v>
      </c>
      <c r="E11" s="27">
        <f t="shared" si="0"/>
      </c>
      <c r="F11" s="11">
        <v>0</v>
      </c>
      <c r="G11" s="12">
        <v>0</v>
      </c>
      <c r="H11" s="27">
        <f t="shared" si="1"/>
      </c>
      <c r="I11" s="11">
        <v>0</v>
      </c>
      <c r="J11" s="12">
        <v>15</v>
      </c>
      <c r="K11" s="30">
        <f t="shared" si="2"/>
      </c>
      <c r="L11" s="9"/>
    </row>
    <row r="12" spans="2:12" ht="19.5" customHeight="1">
      <c r="B12" s="23" t="s">
        <v>8</v>
      </c>
      <c r="C12" s="11">
        <v>0</v>
      </c>
      <c r="D12" s="12">
        <v>22</v>
      </c>
      <c r="E12" s="27">
        <f t="shared" si="0"/>
      </c>
      <c r="F12" s="11">
        <v>0</v>
      </c>
      <c r="G12" s="12">
        <v>0</v>
      </c>
      <c r="H12" s="27">
        <f t="shared" si="1"/>
      </c>
      <c r="I12" s="11">
        <v>0</v>
      </c>
      <c r="J12" s="12">
        <v>0</v>
      </c>
      <c r="K12" s="30">
        <f t="shared" si="2"/>
      </c>
      <c r="L12" s="9"/>
    </row>
    <row r="13" spans="2:12" ht="19.5" customHeight="1">
      <c r="B13" s="23" t="s">
        <v>9</v>
      </c>
      <c r="C13" s="11">
        <v>0</v>
      </c>
      <c r="D13" s="12">
        <v>25</v>
      </c>
      <c r="E13" s="27" t="str">
        <f t="shared" si="0"/>
        <v>○</v>
      </c>
      <c r="F13" s="11">
        <v>0</v>
      </c>
      <c r="G13" s="12">
        <v>0</v>
      </c>
      <c r="H13" s="27">
        <f t="shared" si="1"/>
      </c>
      <c r="I13" s="11">
        <v>0</v>
      </c>
      <c r="J13" s="12">
        <v>0</v>
      </c>
      <c r="K13" s="30">
        <f t="shared" si="2"/>
      </c>
      <c r="L13" s="9"/>
    </row>
    <row r="14" spans="2:12" ht="19.5" customHeight="1">
      <c r="B14" s="23" t="s">
        <v>10</v>
      </c>
      <c r="C14" s="11">
        <v>0</v>
      </c>
      <c r="D14" s="12">
        <v>20</v>
      </c>
      <c r="E14" s="27">
        <f t="shared" si="0"/>
      </c>
      <c r="F14" s="11">
        <v>0</v>
      </c>
      <c r="G14" s="12">
        <v>22</v>
      </c>
      <c r="H14" s="27">
        <f t="shared" si="1"/>
      </c>
      <c r="I14" s="11">
        <v>0</v>
      </c>
      <c r="J14" s="12">
        <v>18</v>
      </c>
      <c r="K14" s="30">
        <f t="shared" si="2"/>
      </c>
      <c r="L14" s="9"/>
    </row>
    <row r="15" spans="1:12" ht="19.5" customHeight="1">
      <c r="A15" s="13">
        <v>0</v>
      </c>
      <c r="B15" s="23" t="s">
        <v>11</v>
      </c>
      <c r="C15" s="11">
        <v>0</v>
      </c>
      <c r="D15" s="12">
        <v>18</v>
      </c>
      <c r="E15" s="27">
        <f t="shared" si="0"/>
      </c>
      <c r="F15" s="11">
        <v>0</v>
      </c>
      <c r="G15" s="12">
        <v>0</v>
      </c>
      <c r="H15" s="27">
        <f t="shared" si="1"/>
      </c>
      <c r="I15" s="11">
        <v>0</v>
      </c>
      <c r="J15" s="12">
        <v>15</v>
      </c>
      <c r="K15" s="30">
        <f t="shared" si="2"/>
      </c>
      <c r="L15" s="9"/>
    </row>
    <row r="16" spans="2:12" ht="19.5" customHeight="1">
      <c r="B16" s="23" t="s">
        <v>12</v>
      </c>
      <c r="C16" s="11">
        <v>0</v>
      </c>
      <c r="D16" s="12">
        <v>22</v>
      </c>
      <c r="E16" s="27">
        <f t="shared" si="0"/>
      </c>
      <c r="F16" s="11">
        <v>0</v>
      </c>
      <c r="G16" s="12">
        <v>0</v>
      </c>
      <c r="H16" s="27">
        <f t="shared" si="1"/>
      </c>
      <c r="I16" s="11">
        <v>0</v>
      </c>
      <c r="J16" s="12">
        <v>19</v>
      </c>
      <c r="K16" s="30">
        <f t="shared" si="2"/>
      </c>
      <c r="L16" s="9"/>
    </row>
    <row r="17" spans="2:12" ht="19.5" customHeight="1">
      <c r="B17" s="23" t="s">
        <v>13</v>
      </c>
      <c r="C17" s="11">
        <v>0</v>
      </c>
      <c r="D17" s="12">
        <v>0</v>
      </c>
      <c r="E17" s="27">
        <f t="shared" si="0"/>
      </c>
      <c r="F17" s="11">
        <v>0</v>
      </c>
      <c r="G17" s="12">
        <v>10</v>
      </c>
      <c r="H17" s="27">
        <f t="shared" si="1"/>
      </c>
      <c r="I17" s="11">
        <v>0</v>
      </c>
      <c r="J17" s="12">
        <v>20</v>
      </c>
      <c r="K17" s="30">
        <f t="shared" si="2"/>
      </c>
      <c r="L17" s="9"/>
    </row>
    <row r="18" spans="2:12" ht="19.5" customHeight="1">
      <c r="B18" s="23" t="s">
        <v>14</v>
      </c>
      <c r="C18" s="11">
        <v>0</v>
      </c>
      <c r="D18" s="12">
        <v>0</v>
      </c>
      <c r="E18" s="27">
        <f t="shared" si="0"/>
      </c>
      <c r="F18" s="11">
        <v>0</v>
      </c>
      <c r="G18" s="12">
        <v>12</v>
      </c>
      <c r="H18" s="27">
        <f t="shared" si="1"/>
      </c>
      <c r="I18" s="11">
        <v>0</v>
      </c>
      <c r="J18" s="12">
        <v>19</v>
      </c>
      <c r="K18" s="30">
        <f t="shared" si="2"/>
      </c>
      <c r="L18" s="9"/>
    </row>
    <row r="19" spans="2:12" ht="19.5" customHeight="1">
      <c r="B19" s="23" t="s">
        <v>15</v>
      </c>
      <c r="C19" s="11">
        <v>0</v>
      </c>
      <c r="D19" s="12">
        <v>22</v>
      </c>
      <c r="E19" s="27">
        <f t="shared" si="0"/>
      </c>
      <c r="F19" s="11">
        <v>0</v>
      </c>
      <c r="G19" s="12">
        <v>23</v>
      </c>
      <c r="H19" s="27" t="str">
        <f t="shared" si="1"/>
        <v>○</v>
      </c>
      <c r="I19" s="11">
        <v>0</v>
      </c>
      <c r="J19" s="12">
        <v>0</v>
      </c>
      <c r="K19" s="30">
        <f t="shared" si="2"/>
      </c>
      <c r="L19" s="9"/>
    </row>
    <row r="20" spans="2:12" ht="19.5" customHeight="1">
      <c r="B20" s="23" t="s">
        <v>16</v>
      </c>
      <c r="C20" s="11">
        <v>0</v>
      </c>
      <c r="D20" s="12">
        <v>18</v>
      </c>
      <c r="E20" s="27">
        <f t="shared" si="0"/>
      </c>
      <c r="F20" s="11">
        <v>0</v>
      </c>
      <c r="G20" s="12">
        <v>19</v>
      </c>
      <c r="H20" s="27">
        <f t="shared" si="1"/>
      </c>
      <c r="I20" s="11">
        <v>0</v>
      </c>
      <c r="J20" s="12">
        <v>0</v>
      </c>
      <c r="K20" s="30">
        <f t="shared" si="2"/>
      </c>
      <c r="L20" s="9"/>
    </row>
    <row r="21" spans="2:12" ht="19.5" customHeight="1">
      <c r="B21" s="23" t="s">
        <v>17</v>
      </c>
      <c r="C21" s="11">
        <v>0</v>
      </c>
      <c r="D21" s="12">
        <v>18</v>
      </c>
      <c r="E21" s="27">
        <f t="shared" si="0"/>
      </c>
      <c r="F21" s="11">
        <v>0</v>
      </c>
      <c r="G21" s="12">
        <v>18</v>
      </c>
      <c r="H21" s="27">
        <f t="shared" si="1"/>
      </c>
      <c r="I21" s="11">
        <v>0</v>
      </c>
      <c r="J21" s="12">
        <v>20</v>
      </c>
      <c r="K21" s="30">
        <f t="shared" si="2"/>
      </c>
      <c r="L21" s="9"/>
    </row>
    <row r="22" spans="2:12" ht="19.5" customHeight="1">
      <c r="B22" s="23" t="s">
        <v>18</v>
      </c>
      <c r="C22" s="11">
        <v>0</v>
      </c>
      <c r="D22" s="12">
        <v>17</v>
      </c>
      <c r="E22" s="27">
        <f t="shared" si="0"/>
      </c>
      <c r="F22" s="11">
        <v>0</v>
      </c>
      <c r="G22" s="12">
        <v>0</v>
      </c>
      <c r="H22" s="27">
        <f t="shared" si="1"/>
      </c>
      <c r="I22" s="11">
        <v>0</v>
      </c>
      <c r="J22" s="12">
        <v>22</v>
      </c>
      <c r="K22" s="30">
        <f t="shared" si="2"/>
      </c>
      <c r="L22" s="9"/>
    </row>
    <row r="23" spans="2:12" ht="19.5" customHeight="1">
      <c r="B23" s="23" t="s">
        <v>19</v>
      </c>
      <c r="C23" s="11">
        <v>0</v>
      </c>
      <c r="D23" s="12">
        <v>18</v>
      </c>
      <c r="E23" s="27">
        <f t="shared" si="0"/>
      </c>
      <c r="F23" s="11">
        <v>0</v>
      </c>
      <c r="G23" s="12">
        <v>0</v>
      </c>
      <c r="H23" s="27">
        <f t="shared" si="1"/>
      </c>
      <c r="I23" s="11">
        <v>0</v>
      </c>
      <c r="J23" s="12">
        <v>20</v>
      </c>
      <c r="K23" s="30">
        <f t="shared" si="2"/>
      </c>
      <c r="L23" s="9"/>
    </row>
    <row r="24" spans="2:12" ht="19.5" customHeight="1">
      <c r="B24" s="23" t="s">
        <v>20</v>
      </c>
      <c r="C24" s="11">
        <v>0</v>
      </c>
      <c r="D24" s="12">
        <v>0</v>
      </c>
      <c r="E24" s="27">
        <f t="shared" si="0"/>
      </c>
      <c r="F24" s="11">
        <v>0</v>
      </c>
      <c r="G24" s="12">
        <v>22</v>
      </c>
      <c r="H24" s="27">
        <f t="shared" si="1"/>
      </c>
      <c r="I24" s="11">
        <v>0</v>
      </c>
      <c r="J24" s="12">
        <v>20</v>
      </c>
      <c r="K24" s="30">
        <f t="shared" si="2"/>
      </c>
      <c r="L24" s="9"/>
    </row>
    <row r="25" spans="2:12" ht="19.5" customHeight="1">
      <c r="B25" s="23" t="s">
        <v>21</v>
      </c>
      <c r="C25" s="11">
        <v>0</v>
      </c>
      <c r="D25" s="12">
        <v>0</v>
      </c>
      <c r="E25" s="27">
        <f t="shared" si="0"/>
      </c>
      <c r="F25" s="11">
        <v>0</v>
      </c>
      <c r="G25" s="12">
        <v>23</v>
      </c>
      <c r="H25" s="27" t="str">
        <f t="shared" si="1"/>
        <v>○</v>
      </c>
      <c r="I25" s="11">
        <v>0</v>
      </c>
      <c r="J25" s="12">
        <v>21</v>
      </c>
      <c r="K25" s="30">
        <f t="shared" si="2"/>
      </c>
      <c r="L25" s="9"/>
    </row>
    <row r="26" spans="2:12" ht="19.5" customHeight="1">
      <c r="B26" s="23" t="s">
        <v>22</v>
      </c>
      <c r="C26" s="11">
        <v>0</v>
      </c>
      <c r="D26" s="12">
        <v>23</v>
      </c>
      <c r="E26" s="27" t="str">
        <f t="shared" si="0"/>
        <v>○</v>
      </c>
      <c r="F26" s="11">
        <v>0</v>
      </c>
      <c r="G26" s="12">
        <v>25</v>
      </c>
      <c r="H26" s="27" t="str">
        <f t="shared" si="1"/>
        <v>○</v>
      </c>
      <c r="I26" s="11">
        <v>0</v>
      </c>
      <c r="J26" s="12">
        <v>0</v>
      </c>
      <c r="K26" s="30">
        <f t="shared" si="2"/>
      </c>
      <c r="L26" s="9"/>
    </row>
    <row r="27" spans="2:12" ht="19.5" customHeight="1">
      <c r="B27" s="23" t="s">
        <v>23</v>
      </c>
      <c r="C27" s="11">
        <v>0</v>
      </c>
      <c r="D27" s="12">
        <v>20</v>
      </c>
      <c r="E27" s="27">
        <f t="shared" si="0"/>
      </c>
      <c r="F27" s="11">
        <v>0</v>
      </c>
      <c r="G27" s="12">
        <v>18</v>
      </c>
      <c r="H27" s="27">
        <f t="shared" si="1"/>
      </c>
      <c r="I27" s="11">
        <v>0</v>
      </c>
      <c r="J27" s="12">
        <v>0</v>
      </c>
      <c r="K27" s="30">
        <f t="shared" si="2"/>
      </c>
      <c r="L27" s="9"/>
    </row>
    <row r="28" spans="2:12" ht="19.5" customHeight="1">
      <c r="B28" s="23" t="s">
        <v>24</v>
      </c>
      <c r="C28" s="11">
        <v>0</v>
      </c>
      <c r="D28" s="12">
        <v>18</v>
      </c>
      <c r="E28" s="27">
        <f t="shared" si="0"/>
      </c>
      <c r="F28" s="11">
        <v>0</v>
      </c>
      <c r="G28" s="12">
        <v>11</v>
      </c>
      <c r="H28" s="27">
        <f t="shared" si="1"/>
      </c>
      <c r="I28" s="11">
        <v>0</v>
      </c>
      <c r="J28" s="12">
        <v>16</v>
      </c>
      <c r="K28" s="30">
        <f t="shared" si="2"/>
      </c>
      <c r="L28" s="9"/>
    </row>
    <row r="29" spans="2:12" ht="19.5" customHeight="1">
      <c r="B29" s="23" t="s">
        <v>25</v>
      </c>
      <c r="C29" s="11">
        <v>0</v>
      </c>
      <c r="D29" s="12">
        <v>21</v>
      </c>
      <c r="E29" s="27">
        <f t="shared" si="0"/>
      </c>
      <c r="F29" s="11">
        <v>0</v>
      </c>
      <c r="G29" s="12">
        <v>0</v>
      </c>
      <c r="H29" s="27">
        <f t="shared" si="1"/>
      </c>
      <c r="I29" s="11">
        <v>0</v>
      </c>
      <c r="J29" s="12">
        <v>20</v>
      </c>
      <c r="K29" s="30">
        <f t="shared" si="2"/>
      </c>
      <c r="L29" s="9"/>
    </row>
    <row r="30" spans="2:12" ht="19.5" customHeight="1">
      <c r="B30" s="23" t="s">
        <v>26</v>
      </c>
      <c r="C30" s="11">
        <v>0</v>
      </c>
      <c r="D30" s="12">
        <v>19</v>
      </c>
      <c r="E30" s="27">
        <f t="shared" si="0"/>
      </c>
      <c r="F30" s="11">
        <v>0</v>
      </c>
      <c r="G30" s="12">
        <v>0</v>
      </c>
      <c r="H30" s="27">
        <f t="shared" si="1"/>
      </c>
      <c r="I30" s="11">
        <v>0</v>
      </c>
      <c r="J30" s="12">
        <v>16</v>
      </c>
      <c r="K30" s="30">
        <f t="shared" si="2"/>
      </c>
      <c r="L30" s="9"/>
    </row>
    <row r="31" spans="2:12" ht="19.5" customHeight="1">
      <c r="B31" s="23" t="s">
        <v>27</v>
      </c>
      <c r="C31" s="11">
        <v>0</v>
      </c>
      <c r="D31" s="12">
        <v>0</v>
      </c>
      <c r="E31" s="27">
        <f t="shared" si="0"/>
      </c>
      <c r="F31" s="11">
        <v>0</v>
      </c>
      <c r="G31" s="12">
        <v>15</v>
      </c>
      <c r="H31" s="27">
        <f t="shared" si="1"/>
      </c>
      <c r="I31" s="11">
        <v>0</v>
      </c>
      <c r="J31" s="12">
        <v>19</v>
      </c>
      <c r="K31" s="30">
        <f t="shared" si="2"/>
      </c>
      <c r="L31" s="9"/>
    </row>
    <row r="32" spans="2:12" ht="19.5" customHeight="1">
      <c r="B32" s="23" t="s">
        <v>28</v>
      </c>
      <c r="C32" s="11">
        <v>0</v>
      </c>
      <c r="D32" s="12">
        <v>0</v>
      </c>
      <c r="E32" s="27">
        <f t="shared" si="0"/>
      </c>
      <c r="F32" s="11">
        <v>0</v>
      </c>
      <c r="G32" s="12">
        <v>18</v>
      </c>
      <c r="H32" s="27">
        <f t="shared" si="1"/>
      </c>
      <c r="I32" s="11">
        <v>0</v>
      </c>
      <c r="J32" s="12">
        <v>18</v>
      </c>
      <c r="K32" s="30">
        <f t="shared" si="2"/>
      </c>
      <c r="L32" s="9"/>
    </row>
    <row r="33" spans="2:12" ht="19.5" customHeight="1">
      <c r="B33" s="23" t="s">
        <v>29</v>
      </c>
      <c r="C33" s="11">
        <v>0</v>
      </c>
      <c r="D33" s="12">
        <v>17</v>
      </c>
      <c r="E33" s="27">
        <f t="shared" si="0"/>
      </c>
      <c r="F33" s="11">
        <v>0</v>
      </c>
      <c r="G33" s="12">
        <v>18</v>
      </c>
      <c r="H33" s="27">
        <f t="shared" si="1"/>
      </c>
      <c r="I33" s="11">
        <v>0</v>
      </c>
      <c r="J33" s="12">
        <v>0</v>
      </c>
      <c r="K33" s="30">
        <f t="shared" si="2"/>
      </c>
      <c r="L33" s="9"/>
    </row>
    <row r="34" spans="2:12" ht="19.5" customHeight="1">
      <c r="B34" s="23" t="s">
        <v>30</v>
      </c>
      <c r="C34" s="11">
        <v>0</v>
      </c>
      <c r="D34" s="12">
        <v>19</v>
      </c>
      <c r="E34" s="27">
        <f t="shared" si="0"/>
      </c>
      <c r="F34" s="11">
        <v>0</v>
      </c>
      <c r="G34" s="12">
        <v>17</v>
      </c>
      <c r="H34" s="27">
        <f t="shared" si="1"/>
      </c>
      <c r="I34" s="11">
        <v>0</v>
      </c>
      <c r="J34" s="12">
        <v>0</v>
      </c>
      <c r="K34" s="30">
        <f t="shared" si="2"/>
      </c>
      <c r="L34" s="9"/>
    </row>
    <row r="35" spans="2:12" ht="19.5" customHeight="1">
      <c r="B35" s="23" t="s">
        <v>31</v>
      </c>
      <c r="C35" s="11">
        <v>0</v>
      </c>
      <c r="D35" s="12">
        <v>20</v>
      </c>
      <c r="E35" s="27">
        <f t="shared" si="0"/>
      </c>
      <c r="F35" s="11">
        <v>0</v>
      </c>
      <c r="G35" s="12">
        <v>11</v>
      </c>
      <c r="H35" s="27">
        <f t="shared" si="1"/>
      </c>
      <c r="I35" s="11">
        <v>0</v>
      </c>
      <c r="J35" s="12">
        <v>17</v>
      </c>
      <c r="K35" s="30">
        <f t="shared" si="2"/>
      </c>
      <c r="L35" s="9"/>
    </row>
    <row r="36" spans="2:12" ht="19.5" customHeight="1">
      <c r="B36" s="23" t="s">
        <v>32</v>
      </c>
      <c r="C36" s="11">
        <v>0</v>
      </c>
      <c r="D36" s="12">
        <v>22</v>
      </c>
      <c r="E36" s="27">
        <f t="shared" si="0"/>
      </c>
      <c r="F36" s="11">
        <v>0</v>
      </c>
      <c r="G36" s="12">
        <v>0</v>
      </c>
      <c r="H36" s="27">
        <f t="shared" si="1"/>
      </c>
      <c r="I36" s="11">
        <v>0</v>
      </c>
      <c r="J36" s="12">
        <v>12</v>
      </c>
      <c r="K36" s="30">
        <f t="shared" si="2"/>
      </c>
      <c r="L36" s="9"/>
    </row>
    <row r="37" spans="2:12" ht="19.5" customHeight="1">
      <c r="B37" s="23" t="s">
        <v>33</v>
      </c>
      <c r="C37" s="11">
        <v>0</v>
      </c>
      <c r="D37" s="12">
        <v>0</v>
      </c>
      <c r="E37" s="27">
        <f t="shared" si="0"/>
      </c>
      <c r="F37" s="11">
        <v>0</v>
      </c>
      <c r="G37" s="12">
        <v>0</v>
      </c>
      <c r="H37" s="27">
        <f t="shared" si="1"/>
      </c>
      <c r="I37" s="11">
        <v>0</v>
      </c>
      <c r="J37" s="38">
        <v>17</v>
      </c>
      <c r="K37" s="30">
        <f t="shared" si="2"/>
      </c>
      <c r="L37" s="9"/>
    </row>
    <row r="38" spans="2:12" ht="19.5" customHeight="1">
      <c r="B38" s="23" t="s">
        <v>34</v>
      </c>
      <c r="C38" s="11">
        <v>0</v>
      </c>
      <c r="D38" s="12">
        <v>0</v>
      </c>
      <c r="E38" s="27">
        <f t="shared" si="0"/>
      </c>
      <c r="F38" s="11">
        <v>0</v>
      </c>
      <c r="G38" s="12">
        <v>20</v>
      </c>
      <c r="H38" s="27">
        <f t="shared" si="1"/>
      </c>
      <c r="I38" s="1">
        <v>0</v>
      </c>
      <c r="J38" s="2">
        <v>18</v>
      </c>
      <c r="K38" s="30">
        <f t="shared" si="2"/>
      </c>
      <c r="L38" s="9"/>
    </row>
    <row r="39" spans="2:12" ht="19.5" customHeight="1" thickBot="1">
      <c r="B39" s="23" t="s">
        <v>35</v>
      </c>
      <c r="C39" s="11">
        <v>0</v>
      </c>
      <c r="D39" s="12"/>
      <c r="E39" s="28">
        <f t="shared" si="0"/>
      </c>
      <c r="F39" s="11">
        <v>0</v>
      </c>
      <c r="G39" s="12">
        <v>15</v>
      </c>
      <c r="H39" s="28">
        <f t="shared" si="1"/>
      </c>
      <c r="I39" s="24">
        <v>0</v>
      </c>
      <c r="J39" s="25"/>
      <c r="K39" s="31">
        <f t="shared" si="2"/>
      </c>
      <c r="L39" s="9"/>
    </row>
    <row r="40" spans="2:12" ht="30.75" customHeight="1" thickBot="1">
      <c r="B40" s="42" t="s">
        <v>0</v>
      </c>
      <c r="C40" s="15">
        <f>SUM(C9:C39)</f>
        <v>0</v>
      </c>
      <c r="D40" s="42">
        <f>SUM(D9:D39)</f>
        <v>398</v>
      </c>
      <c r="E40" s="16"/>
      <c r="F40" s="15">
        <f>SUM(F9:F39)</f>
        <v>0</v>
      </c>
      <c r="G40" s="42">
        <f>SUM(G9:G39)</f>
        <v>337</v>
      </c>
      <c r="H40" s="16"/>
      <c r="I40" s="15">
        <f>SUM(I9:I39)</f>
        <v>0</v>
      </c>
      <c r="J40" s="42">
        <f>SUM(J9:J39)</f>
        <v>404</v>
      </c>
      <c r="K40" s="32"/>
      <c r="L40" s="9"/>
    </row>
    <row r="41" spans="2:12" ht="19.5" customHeight="1">
      <c r="B41" s="35" t="s">
        <v>1</v>
      </c>
      <c r="C41" s="88">
        <v>15</v>
      </c>
      <c r="D41" s="89"/>
      <c r="E41" s="82"/>
      <c r="F41" s="88">
        <v>15</v>
      </c>
      <c r="G41" s="89"/>
      <c r="H41" s="82"/>
      <c r="I41" s="88">
        <v>15</v>
      </c>
      <c r="J41" s="89"/>
      <c r="K41" s="83"/>
      <c r="L41" s="9"/>
    </row>
    <row r="42" spans="2:12" ht="19.5" customHeight="1">
      <c r="B42" s="18" t="s">
        <v>43</v>
      </c>
      <c r="C42" s="80">
        <v>30</v>
      </c>
      <c r="D42" s="81"/>
      <c r="E42" s="82"/>
      <c r="F42" s="80">
        <v>30</v>
      </c>
      <c r="G42" s="81"/>
      <c r="H42" s="82"/>
      <c r="I42" s="80">
        <v>30</v>
      </c>
      <c r="J42" s="81"/>
      <c r="K42" s="83"/>
      <c r="L42" s="9"/>
    </row>
    <row r="43" spans="2:12" ht="19.5" customHeight="1">
      <c r="B43" s="59" t="s">
        <v>68</v>
      </c>
      <c r="C43" s="84">
        <f>COUNTIF(D9:D39,"&gt;=１")</f>
        <v>20</v>
      </c>
      <c r="D43" s="85"/>
      <c r="E43" s="86"/>
      <c r="F43" s="84">
        <f>COUNTIF(G9:G39,"&gt;=１")</f>
        <v>19</v>
      </c>
      <c r="G43" s="85"/>
      <c r="H43" s="86"/>
      <c r="I43" s="84">
        <f>COUNTIF(J9:J39,"&gt;=１")</f>
        <v>22</v>
      </c>
      <c r="J43" s="85"/>
      <c r="K43" s="87"/>
      <c r="L43" s="9"/>
    </row>
    <row r="44" spans="2:12" ht="19.5" customHeight="1" thickBot="1">
      <c r="B44" s="19" t="s">
        <v>45</v>
      </c>
      <c r="C44" s="76">
        <f>IF(C42&gt;11,C41*C43*1.25,IF(C41&gt;11,C41*C43*1.25,(C41+3)*C43))</f>
        <v>375</v>
      </c>
      <c r="D44" s="77"/>
      <c r="E44" s="78"/>
      <c r="F44" s="76">
        <f>IF(F42&gt;11,F41*F43*1.25,IF(F41&gt;11,F41*F43*1.25,(F41+3)*F43))</f>
        <v>356.25</v>
      </c>
      <c r="G44" s="77"/>
      <c r="H44" s="78"/>
      <c r="I44" s="76">
        <f>IF(I42&gt;11,I41*I43*1.25,IF(I41&gt;11,I41*I43*1.25,(I41+3)*I43))</f>
        <v>412.5</v>
      </c>
      <c r="J44" s="77"/>
      <c r="K44" s="79"/>
      <c r="L44" s="9"/>
    </row>
    <row r="45" spans="2:12" ht="19.5" customHeight="1" thickBot="1">
      <c r="B45" s="61" t="s">
        <v>2</v>
      </c>
      <c r="C45" s="62"/>
      <c r="D45" s="62"/>
      <c r="E45" s="62"/>
      <c r="F45" s="62"/>
      <c r="G45" s="62"/>
      <c r="H45" s="62"/>
      <c r="I45" s="112">
        <f>SUM($D$40,$G$40,$J$40)</f>
        <v>1139</v>
      </c>
      <c r="J45" s="113">
        <f>SUM($D$40,$G$40,$J$40)</f>
        <v>1139</v>
      </c>
      <c r="K45" s="114">
        <f>SUM($D$40,$G$40,$J$40)</f>
        <v>1139</v>
      </c>
      <c r="L45" s="9"/>
    </row>
    <row r="46" spans="2:12" ht="19.5" customHeight="1" thickBot="1">
      <c r="B46" s="63" t="s">
        <v>40</v>
      </c>
      <c r="C46" s="64"/>
      <c r="D46" s="64"/>
      <c r="E46" s="64"/>
      <c r="F46" s="64"/>
      <c r="G46" s="64"/>
      <c r="H46" s="64"/>
      <c r="I46" s="115">
        <f>SUM($C$44:$K$44)</f>
        <v>1143.75</v>
      </c>
      <c r="J46" s="116">
        <f>SUM($C$44:$K$44)</f>
        <v>1143.75</v>
      </c>
      <c r="K46" s="117">
        <f>SUM($C$44:$K$44)</f>
        <v>1143.75</v>
      </c>
      <c r="L46" s="9"/>
    </row>
    <row r="47" spans="2:12" ht="19.5" customHeight="1" thickBot="1">
      <c r="B47" s="63" t="s">
        <v>36</v>
      </c>
      <c r="C47" s="64"/>
      <c r="D47" s="64"/>
      <c r="E47" s="64"/>
      <c r="F47" s="64"/>
      <c r="G47" s="64"/>
      <c r="H47" s="64"/>
      <c r="I47" s="115">
        <f>IF(I45&gt;I46,"○","")</f>
      </c>
      <c r="J47" s="116">
        <f>IF(H45&gt;H46,"○","")</f>
      </c>
      <c r="K47" s="117">
        <f>IF(I45&gt;I46,"○","")</f>
      </c>
      <c r="L47" s="20"/>
    </row>
    <row r="48" spans="2:12" ht="6" customHeight="1" thickBot="1">
      <c r="B48" s="21"/>
      <c r="C48" s="21"/>
      <c r="D48" s="21"/>
      <c r="E48" s="21"/>
      <c r="F48" s="21"/>
      <c r="G48" s="21"/>
      <c r="H48" s="21"/>
      <c r="I48" s="21"/>
      <c r="J48" s="21"/>
      <c r="K48" s="21"/>
      <c r="L48" s="22"/>
    </row>
    <row r="49" spans="2:12" ht="15" thickBot="1">
      <c r="B49" s="36" t="s">
        <v>51</v>
      </c>
      <c r="C49" s="74">
        <f>IF(C41&gt;50,(C41-50)*1.25+75,(C41*1.5))</f>
        <v>22.5</v>
      </c>
      <c r="D49" s="75"/>
      <c r="E49" s="75"/>
      <c r="F49" s="74">
        <f>IF(F41&gt;50,(F41-50)*1.25+75,(F41*1.5))</f>
        <v>22.5</v>
      </c>
      <c r="G49" s="75"/>
      <c r="H49" s="75"/>
      <c r="I49" s="74">
        <f>IF(I41&gt;50,(I41-50)*1.25+75,(I41*1.5))</f>
        <v>22.5</v>
      </c>
      <c r="J49" s="75"/>
      <c r="K49" s="75"/>
      <c r="L49" s="22"/>
    </row>
    <row r="50" spans="2:12" ht="14.25">
      <c r="B50" s="21"/>
      <c r="C50" s="21"/>
      <c r="D50" s="21"/>
      <c r="E50" s="21"/>
      <c r="F50" s="21"/>
      <c r="G50" s="21"/>
      <c r="H50" s="21"/>
      <c r="I50" s="21"/>
      <c r="J50" s="21"/>
      <c r="K50" s="21"/>
      <c r="L50" s="22"/>
    </row>
  </sheetData>
  <sheetProtection/>
  <mergeCells count="37">
    <mergeCell ref="I6:K6"/>
    <mergeCell ref="L6:L8"/>
    <mergeCell ref="I45:K45"/>
    <mergeCell ref="I46:K46"/>
    <mergeCell ref="I47:K47"/>
    <mergeCell ref="G7:G8"/>
    <mergeCell ref="H7:H8"/>
    <mergeCell ref="K7:K8"/>
    <mergeCell ref="B1:L1"/>
    <mergeCell ref="B2:L2"/>
    <mergeCell ref="F3:K3"/>
    <mergeCell ref="F4:K4"/>
    <mergeCell ref="L4:P4"/>
    <mergeCell ref="B6:B8"/>
    <mergeCell ref="C6:E6"/>
    <mergeCell ref="F6:H6"/>
    <mergeCell ref="I7:I8"/>
    <mergeCell ref="J7:J8"/>
    <mergeCell ref="C41:E41"/>
    <mergeCell ref="F41:H41"/>
    <mergeCell ref="I41:K41"/>
    <mergeCell ref="C7:C8"/>
    <mergeCell ref="D7:D8"/>
    <mergeCell ref="E7:E8"/>
    <mergeCell ref="F7:F8"/>
    <mergeCell ref="C42:E42"/>
    <mergeCell ref="F42:H42"/>
    <mergeCell ref="I42:K42"/>
    <mergeCell ref="C43:E43"/>
    <mergeCell ref="F43:H43"/>
    <mergeCell ref="I43:K43"/>
    <mergeCell ref="C49:E49"/>
    <mergeCell ref="F49:H49"/>
    <mergeCell ref="I49:K49"/>
    <mergeCell ref="C44:E44"/>
    <mergeCell ref="F44:H44"/>
    <mergeCell ref="I44:K44"/>
  </mergeCells>
  <conditionalFormatting sqref="B9:B14 A15:B15 B16:B39 B40:K44 B45:I47">
    <cfRule type="cellIs" priority="2" dxfId="0" operator="equal" stopIfTrue="1">
      <formula>"○"</formula>
    </cfRule>
  </conditionalFormatting>
  <conditionalFormatting sqref="C9:K39">
    <cfRule type="cellIs" priority="1"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portrait" paperSize="9" scale="77" r:id="rId2"/>
  <rowBreaks count="1" manualBreakCount="1">
    <brk id="47" min="1" max="48" man="1"/>
  </rowBreaks>
  <drawing r:id="rId1"/>
</worksheet>
</file>

<file path=xl/worksheets/sheet3.xml><?xml version="1.0" encoding="utf-8"?>
<worksheet xmlns="http://schemas.openxmlformats.org/spreadsheetml/2006/main" xmlns:r="http://schemas.openxmlformats.org/officeDocument/2006/relationships">
  <sheetPr codeName="Sheet1">
    <tabColor theme="0"/>
    <pageSetUpPr fitToPage="1"/>
  </sheetPr>
  <dimension ref="A1:Q50"/>
  <sheetViews>
    <sheetView view="pageBreakPreview" zoomScale="70" zoomScaleNormal="70" zoomScaleSheetLayoutView="70" zoomScalePageLayoutView="0" workbookViewId="0" topLeftCell="A1">
      <pane xSplit="2" ySplit="8" topLeftCell="C9" activePane="bottomRight" state="frozen"/>
      <selection pane="topLeft" activeCell="C61" sqref="C61:AV63"/>
      <selection pane="topRight" activeCell="C61" sqref="C61:AV63"/>
      <selection pane="bottomLeft" activeCell="C61" sqref="C61:AV63"/>
      <selection pane="bottomRight" activeCell="B1" sqref="B1:L1"/>
    </sheetView>
  </sheetViews>
  <sheetFormatPr defaultColWidth="9.00390625" defaultRowHeight="15"/>
  <cols>
    <col min="1" max="1" width="1.7109375" style="3" customWidth="1"/>
    <col min="2" max="2" width="21.28125" style="3" bestFit="1" customWidth="1"/>
    <col min="3" max="3" width="4.7109375" style="3" customWidth="1"/>
    <col min="4" max="4" width="8.00390625" style="3" bestFit="1" customWidth="1"/>
    <col min="5" max="6" width="4.7109375" style="3" customWidth="1"/>
    <col min="7" max="7" width="8.00390625" style="3" bestFit="1" customWidth="1"/>
    <col min="8" max="9" width="4.7109375" style="3" customWidth="1"/>
    <col min="10" max="10" width="8.00390625" style="3" bestFit="1" customWidth="1"/>
    <col min="11" max="11" width="4.7109375" style="3" customWidth="1"/>
    <col min="12" max="12" width="13.28125" style="3" customWidth="1"/>
    <col min="13" max="13" width="1.7109375" style="3" customWidth="1"/>
    <col min="14" max="16384" width="9.00390625" style="3" customWidth="1"/>
  </cols>
  <sheetData>
    <row r="1" spans="2:12" ht="26.25" customHeight="1">
      <c r="B1" s="96" t="s">
        <v>47</v>
      </c>
      <c r="C1" s="97"/>
      <c r="D1" s="97"/>
      <c r="E1" s="97"/>
      <c r="F1" s="97"/>
      <c r="G1" s="97"/>
      <c r="H1" s="97"/>
      <c r="I1" s="97"/>
      <c r="J1" s="97"/>
      <c r="K1" s="97"/>
      <c r="L1" s="97"/>
    </row>
    <row r="2" spans="2:12" ht="55.5" customHeight="1" thickBot="1">
      <c r="B2" s="122" t="s">
        <v>85</v>
      </c>
      <c r="C2" s="123"/>
      <c r="D2" s="123"/>
      <c r="E2" s="123"/>
      <c r="F2" s="123"/>
      <c r="G2" s="123"/>
      <c r="H2" s="123"/>
      <c r="I2" s="123"/>
      <c r="J2" s="123"/>
      <c r="K2" s="123"/>
      <c r="L2" s="123"/>
    </row>
    <row r="3" spans="2:12" ht="30" customHeight="1" thickBot="1">
      <c r="B3" s="41"/>
      <c r="C3" s="41"/>
      <c r="D3" s="44" t="s">
        <v>58</v>
      </c>
      <c r="E3" s="6"/>
      <c r="F3" s="99"/>
      <c r="G3" s="100"/>
      <c r="H3" s="100"/>
      <c r="I3" s="100"/>
      <c r="J3" s="100"/>
      <c r="K3" s="101"/>
      <c r="L3" s="41"/>
    </row>
    <row r="4" spans="2:17" ht="30" customHeight="1" thickBot="1">
      <c r="B4" s="4"/>
      <c r="D4" s="44" t="s">
        <v>59</v>
      </c>
      <c r="E4" s="5"/>
      <c r="F4" s="99"/>
      <c r="G4" s="100"/>
      <c r="H4" s="100"/>
      <c r="I4" s="100"/>
      <c r="J4" s="100"/>
      <c r="K4" s="101"/>
      <c r="L4" s="102"/>
      <c r="M4" s="102"/>
      <c r="N4" s="102"/>
      <c r="O4" s="102"/>
      <c r="P4" s="102"/>
      <c r="Q4" s="47"/>
    </row>
    <row r="5" spans="2:12" ht="5.25" customHeight="1" thickBot="1">
      <c r="B5" s="4"/>
      <c r="C5" s="4"/>
      <c r="D5" s="4"/>
      <c r="E5" s="4"/>
      <c r="F5" s="4"/>
      <c r="G5" s="4"/>
      <c r="H5" s="4"/>
      <c r="I5" s="4"/>
      <c r="J5" s="4"/>
      <c r="K5" s="4"/>
      <c r="L5" s="4"/>
    </row>
    <row r="6" spans="2:12" ht="19.5" customHeight="1">
      <c r="B6" s="103" t="s">
        <v>4</v>
      </c>
      <c r="C6" s="106" t="s">
        <v>57</v>
      </c>
      <c r="D6" s="107"/>
      <c r="E6" s="108"/>
      <c r="F6" s="106" t="s">
        <v>57</v>
      </c>
      <c r="G6" s="107"/>
      <c r="H6" s="108"/>
      <c r="I6" s="106" t="s">
        <v>57</v>
      </c>
      <c r="J6" s="107"/>
      <c r="K6" s="108"/>
      <c r="L6" s="109" t="s">
        <v>3</v>
      </c>
    </row>
    <row r="7" spans="2:12" ht="33" customHeight="1">
      <c r="B7" s="104"/>
      <c r="C7" s="120" t="s">
        <v>79</v>
      </c>
      <c r="D7" s="124" t="s">
        <v>41</v>
      </c>
      <c r="E7" s="126" t="s">
        <v>46</v>
      </c>
      <c r="F7" s="120" t="s">
        <v>79</v>
      </c>
      <c r="G7" s="124" t="s">
        <v>41</v>
      </c>
      <c r="H7" s="126" t="s">
        <v>46</v>
      </c>
      <c r="I7" s="120" t="s">
        <v>79</v>
      </c>
      <c r="J7" s="124" t="s">
        <v>41</v>
      </c>
      <c r="K7" s="126" t="s">
        <v>46</v>
      </c>
      <c r="L7" s="110"/>
    </row>
    <row r="8" spans="2:12" ht="39" customHeight="1" thickBot="1">
      <c r="B8" s="105"/>
      <c r="C8" s="121"/>
      <c r="D8" s="125"/>
      <c r="E8" s="127"/>
      <c r="F8" s="121"/>
      <c r="G8" s="125"/>
      <c r="H8" s="127"/>
      <c r="I8" s="121"/>
      <c r="J8" s="125"/>
      <c r="K8" s="127"/>
      <c r="L8" s="111"/>
    </row>
    <row r="9" spans="2:12" ht="19.5" customHeight="1">
      <c r="B9" s="8" t="s">
        <v>5</v>
      </c>
      <c r="C9" s="1"/>
      <c r="D9" s="2"/>
      <c r="E9" s="26">
        <f>IF(D9&gt;$C$49,"○","")</f>
      </c>
      <c r="F9" s="1"/>
      <c r="G9" s="2"/>
      <c r="H9" s="26">
        <f aca="true" t="shared" si="0" ref="H9:H39">IF(G9&gt;$F$49,"○","")</f>
      </c>
      <c r="I9" s="11"/>
      <c r="J9" s="12"/>
      <c r="K9" s="29">
        <f aca="true" t="shared" si="1" ref="K9:K39">IF(J9&gt;$I$49,"○","")</f>
      </c>
      <c r="L9" s="9"/>
    </row>
    <row r="10" spans="2:12" ht="19.5" customHeight="1">
      <c r="B10" s="10" t="s">
        <v>6</v>
      </c>
      <c r="C10" s="11"/>
      <c r="D10" s="12"/>
      <c r="E10" s="27">
        <f aca="true" t="shared" si="2" ref="E10:E39">IF(D10&gt;$C$49,"○","")</f>
      </c>
      <c r="F10" s="11"/>
      <c r="G10" s="12"/>
      <c r="H10" s="27">
        <f t="shared" si="0"/>
      </c>
      <c r="I10" s="11"/>
      <c r="J10" s="12"/>
      <c r="K10" s="30">
        <f t="shared" si="1"/>
      </c>
      <c r="L10" s="9"/>
    </row>
    <row r="11" spans="2:12" ht="19.5" customHeight="1">
      <c r="B11" s="10" t="s">
        <v>7</v>
      </c>
      <c r="C11" s="11"/>
      <c r="D11" s="12"/>
      <c r="E11" s="27">
        <f t="shared" si="2"/>
      </c>
      <c r="F11" s="11"/>
      <c r="G11" s="12"/>
      <c r="H11" s="27">
        <f t="shared" si="0"/>
      </c>
      <c r="I11" s="11"/>
      <c r="J11" s="12"/>
      <c r="K11" s="30">
        <f t="shared" si="1"/>
      </c>
      <c r="L11" s="9"/>
    </row>
    <row r="12" spans="2:12" ht="19.5" customHeight="1">
      <c r="B12" s="10" t="s">
        <v>8</v>
      </c>
      <c r="C12" s="11"/>
      <c r="D12" s="12"/>
      <c r="E12" s="27">
        <f t="shared" si="2"/>
      </c>
      <c r="F12" s="11"/>
      <c r="G12" s="12"/>
      <c r="H12" s="27">
        <f t="shared" si="0"/>
      </c>
      <c r="I12" s="11"/>
      <c r="J12" s="12"/>
      <c r="K12" s="30">
        <f t="shared" si="1"/>
      </c>
      <c r="L12" s="9"/>
    </row>
    <row r="13" spans="2:12" ht="19.5" customHeight="1">
      <c r="B13" s="23" t="s">
        <v>9</v>
      </c>
      <c r="C13" s="11"/>
      <c r="D13" s="12"/>
      <c r="E13" s="27">
        <f t="shared" si="2"/>
      </c>
      <c r="F13" s="11"/>
      <c r="G13" s="12"/>
      <c r="H13" s="27">
        <f t="shared" si="0"/>
      </c>
      <c r="I13" s="11"/>
      <c r="J13" s="12"/>
      <c r="K13" s="30">
        <f t="shared" si="1"/>
      </c>
      <c r="L13" s="9"/>
    </row>
    <row r="14" spans="2:12" ht="19.5" customHeight="1">
      <c r="B14" s="10" t="s">
        <v>10</v>
      </c>
      <c r="C14" s="11"/>
      <c r="D14" s="12"/>
      <c r="E14" s="27">
        <f t="shared" si="2"/>
      </c>
      <c r="F14" s="11"/>
      <c r="G14" s="12"/>
      <c r="H14" s="27">
        <f t="shared" si="0"/>
      </c>
      <c r="I14" s="11"/>
      <c r="J14" s="12"/>
      <c r="K14" s="30">
        <f t="shared" si="1"/>
      </c>
      <c r="L14" s="9"/>
    </row>
    <row r="15" spans="1:12" ht="19.5" customHeight="1">
      <c r="A15" s="13">
        <v>0</v>
      </c>
      <c r="B15" s="10" t="s">
        <v>11</v>
      </c>
      <c r="C15" s="11"/>
      <c r="D15" s="12"/>
      <c r="E15" s="27">
        <f t="shared" si="2"/>
      </c>
      <c r="F15" s="11"/>
      <c r="G15" s="12"/>
      <c r="H15" s="27">
        <f t="shared" si="0"/>
      </c>
      <c r="I15" s="11"/>
      <c r="J15" s="12"/>
      <c r="K15" s="30">
        <f t="shared" si="1"/>
      </c>
      <c r="L15" s="9"/>
    </row>
    <row r="16" spans="2:12" ht="19.5" customHeight="1">
      <c r="B16" s="10" t="s">
        <v>12</v>
      </c>
      <c r="C16" s="11"/>
      <c r="D16" s="12"/>
      <c r="E16" s="27">
        <f t="shared" si="2"/>
      </c>
      <c r="F16" s="11"/>
      <c r="G16" s="12"/>
      <c r="H16" s="27">
        <f t="shared" si="0"/>
      </c>
      <c r="I16" s="11"/>
      <c r="J16" s="12"/>
      <c r="K16" s="30">
        <f t="shared" si="1"/>
      </c>
      <c r="L16" s="9"/>
    </row>
    <row r="17" spans="2:12" ht="19.5" customHeight="1">
      <c r="B17" s="10" t="s">
        <v>13</v>
      </c>
      <c r="C17" s="11"/>
      <c r="D17" s="12"/>
      <c r="E17" s="27">
        <f t="shared" si="2"/>
      </c>
      <c r="F17" s="11"/>
      <c r="G17" s="12"/>
      <c r="H17" s="27">
        <f t="shared" si="0"/>
      </c>
      <c r="I17" s="11"/>
      <c r="J17" s="12"/>
      <c r="K17" s="30">
        <f t="shared" si="1"/>
      </c>
      <c r="L17" s="9"/>
    </row>
    <row r="18" spans="2:12" ht="19.5" customHeight="1">
      <c r="B18" s="10" t="s">
        <v>14</v>
      </c>
      <c r="C18" s="11"/>
      <c r="D18" s="12"/>
      <c r="E18" s="27">
        <f t="shared" si="2"/>
      </c>
      <c r="F18" s="11"/>
      <c r="G18" s="12"/>
      <c r="H18" s="27">
        <f t="shared" si="0"/>
      </c>
      <c r="I18" s="11"/>
      <c r="J18" s="12"/>
      <c r="K18" s="30">
        <f t="shared" si="1"/>
      </c>
      <c r="L18" s="9"/>
    </row>
    <row r="19" spans="2:12" ht="19.5" customHeight="1">
      <c r="B19" s="10" t="s">
        <v>15</v>
      </c>
      <c r="C19" s="11"/>
      <c r="D19" s="12"/>
      <c r="E19" s="27">
        <f t="shared" si="2"/>
      </c>
      <c r="F19" s="11"/>
      <c r="G19" s="12"/>
      <c r="H19" s="27">
        <f t="shared" si="0"/>
      </c>
      <c r="I19" s="11"/>
      <c r="J19" s="12"/>
      <c r="K19" s="30">
        <f t="shared" si="1"/>
      </c>
      <c r="L19" s="9"/>
    </row>
    <row r="20" spans="2:12" ht="19.5" customHeight="1">
      <c r="B20" s="10" t="s">
        <v>16</v>
      </c>
      <c r="C20" s="11"/>
      <c r="D20" s="12"/>
      <c r="E20" s="27">
        <f t="shared" si="2"/>
      </c>
      <c r="F20" s="11"/>
      <c r="G20" s="12"/>
      <c r="H20" s="27">
        <f t="shared" si="0"/>
      </c>
      <c r="I20" s="11"/>
      <c r="J20" s="12"/>
      <c r="K20" s="30">
        <f t="shared" si="1"/>
      </c>
      <c r="L20" s="9"/>
    </row>
    <row r="21" spans="2:12" ht="19.5" customHeight="1">
      <c r="B21" s="10" t="s">
        <v>17</v>
      </c>
      <c r="C21" s="11"/>
      <c r="D21" s="12"/>
      <c r="E21" s="27">
        <f t="shared" si="2"/>
      </c>
      <c r="F21" s="11"/>
      <c r="G21" s="12"/>
      <c r="H21" s="27">
        <f t="shared" si="0"/>
      </c>
      <c r="I21" s="11"/>
      <c r="J21" s="12"/>
      <c r="K21" s="30">
        <f t="shared" si="1"/>
      </c>
      <c r="L21" s="9"/>
    </row>
    <row r="22" spans="2:12" ht="19.5" customHeight="1">
      <c r="B22" s="10" t="s">
        <v>18</v>
      </c>
      <c r="C22" s="11"/>
      <c r="D22" s="12"/>
      <c r="E22" s="27">
        <f t="shared" si="2"/>
      </c>
      <c r="F22" s="11"/>
      <c r="G22" s="12"/>
      <c r="H22" s="27">
        <f t="shared" si="0"/>
      </c>
      <c r="I22" s="11"/>
      <c r="J22" s="12"/>
      <c r="K22" s="30">
        <f t="shared" si="1"/>
      </c>
      <c r="L22" s="9"/>
    </row>
    <row r="23" spans="2:12" ht="19.5" customHeight="1">
      <c r="B23" s="10" t="s">
        <v>19</v>
      </c>
      <c r="C23" s="11"/>
      <c r="D23" s="12"/>
      <c r="E23" s="27">
        <f t="shared" si="2"/>
      </c>
      <c r="F23" s="11"/>
      <c r="G23" s="12"/>
      <c r="H23" s="27">
        <f t="shared" si="0"/>
      </c>
      <c r="I23" s="11"/>
      <c r="J23" s="12"/>
      <c r="K23" s="30">
        <f t="shared" si="1"/>
      </c>
      <c r="L23" s="9"/>
    </row>
    <row r="24" spans="2:12" ht="19.5" customHeight="1">
      <c r="B24" s="10" t="s">
        <v>20</v>
      </c>
      <c r="C24" s="11"/>
      <c r="D24" s="12"/>
      <c r="E24" s="27">
        <f t="shared" si="2"/>
      </c>
      <c r="F24" s="11"/>
      <c r="G24" s="12"/>
      <c r="H24" s="27">
        <f t="shared" si="0"/>
      </c>
      <c r="I24" s="11"/>
      <c r="J24" s="12"/>
      <c r="K24" s="30">
        <f t="shared" si="1"/>
      </c>
      <c r="L24" s="9"/>
    </row>
    <row r="25" spans="2:12" ht="19.5" customHeight="1">
      <c r="B25" s="10" t="s">
        <v>21</v>
      </c>
      <c r="C25" s="11"/>
      <c r="D25" s="12"/>
      <c r="E25" s="27">
        <f t="shared" si="2"/>
      </c>
      <c r="F25" s="11"/>
      <c r="G25" s="12"/>
      <c r="H25" s="27">
        <f t="shared" si="0"/>
      </c>
      <c r="I25" s="11"/>
      <c r="J25" s="12"/>
      <c r="K25" s="30">
        <f t="shared" si="1"/>
      </c>
      <c r="L25" s="9"/>
    </row>
    <row r="26" spans="2:12" ht="19.5" customHeight="1">
      <c r="B26" s="10" t="s">
        <v>22</v>
      </c>
      <c r="C26" s="11"/>
      <c r="D26" s="12"/>
      <c r="E26" s="27">
        <f t="shared" si="2"/>
      </c>
      <c r="F26" s="11"/>
      <c r="G26" s="12"/>
      <c r="H26" s="27">
        <f t="shared" si="0"/>
      </c>
      <c r="I26" s="11"/>
      <c r="J26" s="12"/>
      <c r="K26" s="30">
        <f t="shared" si="1"/>
      </c>
      <c r="L26" s="9"/>
    </row>
    <row r="27" spans="2:12" ht="19.5" customHeight="1">
      <c r="B27" s="10" t="s">
        <v>23</v>
      </c>
      <c r="C27" s="11"/>
      <c r="D27" s="12"/>
      <c r="E27" s="27">
        <f t="shared" si="2"/>
      </c>
      <c r="F27" s="11"/>
      <c r="G27" s="12"/>
      <c r="H27" s="27">
        <f t="shared" si="0"/>
      </c>
      <c r="I27" s="11"/>
      <c r="J27" s="12"/>
      <c r="K27" s="30">
        <f t="shared" si="1"/>
      </c>
      <c r="L27" s="9"/>
    </row>
    <row r="28" spans="2:12" ht="19.5" customHeight="1">
      <c r="B28" s="10" t="s">
        <v>24</v>
      </c>
      <c r="C28" s="11"/>
      <c r="D28" s="12"/>
      <c r="E28" s="27">
        <f t="shared" si="2"/>
      </c>
      <c r="F28" s="11"/>
      <c r="G28" s="12"/>
      <c r="H28" s="27">
        <f t="shared" si="0"/>
      </c>
      <c r="I28" s="11"/>
      <c r="J28" s="12"/>
      <c r="K28" s="30">
        <f t="shared" si="1"/>
      </c>
      <c r="L28" s="9"/>
    </row>
    <row r="29" spans="2:12" ht="19.5" customHeight="1">
      <c r="B29" s="10" t="s">
        <v>25</v>
      </c>
      <c r="C29" s="11"/>
      <c r="D29" s="12"/>
      <c r="E29" s="27">
        <f t="shared" si="2"/>
      </c>
      <c r="F29" s="11"/>
      <c r="G29" s="12"/>
      <c r="H29" s="27">
        <f t="shared" si="0"/>
      </c>
      <c r="I29" s="11"/>
      <c r="J29" s="12"/>
      <c r="K29" s="30">
        <f t="shared" si="1"/>
      </c>
      <c r="L29" s="9"/>
    </row>
    <row r="30" spans="2:12" ht="19.5" customHeight="1">
      <c r="B30" s="10" t="s">
        <v>26</v>
      </c>
      <c r="C30" s="11"/>
      <c r="D30" s="12"/>
      <c r="E30" s="27">
        <f t="shared" si="2"/>
      </c>
      <c r="F30" s="11"/>
      <c r="G30" s="12"/>
      <c r="H30" s="27">
        <f t="shared" si="0"/>
      </c>
      <c r="I30" s="11"/>
      <c r="J30" s="12"/>
      <c r="K30" s="30">
        <f t="shared" si="1"/>
      </c>
      <c r="L30" s="9"/>
    </row>
    <row r="31" spans="2:12" ht="19.5" customHeight="1">
      <c r="B31" s="10" t="s">
        <v>27</v>
      </c>
      <c r="C31" s="11"/>
      <c r="D31" s="12"/>
      <c r="E31" s="27">
        <f t="shared" si="2"/>
      </c>
      <c r="F31" s="11"/>
      <c r="G31" s="12"/>
      <c r="H31" s="27">
        <f t="shared" si="0"/>
      </c>
      <c r="I31" s="11"/>
      <c r="J31" s="12"/>
      <c r="K31" s="30">
        <f t="shared" si="1"/>
      </c>
      <c r="L31" s="9"/>
    </row>
    <row r="32" spans="2:12" ht="19.5" customHeight="1">
      <c r="B32" s="10" t="s">
        <v>28</v>
      </c>
      <c r="C32" s="11"/>
      <c r="D32" s="12"/>
      <c r="E32" s="27">
        <f t="shared" si="2"/>
      </c>
      <c r="F32" s="11"/>
      <c r="G32" s="12"/>
      <c r="H32" s="27">
        <f t="shared" si="0"/>
      </c>
      <c r="I32" s="11"/>
      <c r="J32" s="12"/>
      <c r="K32" s="30">
        <f t="shared" si="1"/>
      </c>
      <c r="L32" s="9"/>
    </row>
    <row r="33" spans="2:12" ht="19.5" customHeight="1">
      <c r="B33" s="10" t="s">
        <v>29</v>
      </c>
      <c r="C33" s="11"/>
      <c r="D33" s="12"/>
      <c r="E33" s="27">
        <f t="shared" si="2"/>
      </c>
      <c r="F33" s="11"/>
      <c r="G33" s="12"/>
      <c r="H33" s="27">
        <f t="shared" si="0"/>
      </c>
      <c r="I33" s="11"/>
      <c r="J33" s="12"/>
      <c r="K33" s="30">
        <f t="shared" si="1"/>
      </c>
      <c r="L33" s="9"/>
    </row>
    <row r="34" spans="2:12" ht="19.5" customHeight="1">
      <c r="B34" s="10" t="s">
        <v>30</v>
      </c>
      <c r="C34" s="11"/>
      <c r="D34" s="12"/>
      <c r="E34" s="27">
        <f t="shared" si="2"/>
      </c>
      <c r="F34" s="11"/>
      <c r="G34" s="12"/>
      <c r="H34" s="27">
        <f t="shared" si="0"/>
      </c>
      <c r="I34" s="11"/>
      <c r="J34" s="12"/>
      <c r="K34" s="30">
        <f t="shared" si="1"/>
      </c>
      <c r="L34" s="9"/>
    </row>
    <row r="35" spans="2:12" ht="19.5" customHeight="1">
      <c r="B35" s="10" t="s">
        <v>31</v>
      </c>
      <c r="C35" s="11"/>
      <c r="D35" s="12"/>
      <c r="E35" s="27">
        <f t="shared" si="2"/>
      </c>
      <c r="F35" s="11"/>
      <c r="G35" s="12"/>
      <c r="H35" s="27">
        <f t="shared" si="0"/>
      </c>
      <c r="I35" s="11"/>
      <c r="J35" s="12"/>
      <c r="K35" s="30">
        <f t="shared" si="1"/>
      </c>
      <c r="L35" s="9"/>
    </row>
    <row r="36" spans="2:12" ht="19.5" customHeight="1">
      <c r="B36" s="10" t="s">
        <v>32</v>
      </c>
      <c r="C36" s="11"/>
      <c r="D36" s="12"/>
      <c r="E36" s="27">
        <f t="shared" si="2"/>
      </c>
      <c r="F36" s="11"/>
      <c r="G36" s="12"/>
      <c r="H36" s="27">
        <f t="shared" si="0"/>
      </c>
      <c r="I36" s="11"/>
      <c r="J36" s="12"/>
      <c r="K36" s="30">
        <f t="shared" si="1"/>
      </c>
      <c r="L36" s="9"/>
    </row>
    <row r="37" spans="2:12" ht="19.5" customHeight="1">
      <c r="B37" s="10" t="s">
        <v>33</v>
      </c>
      <c r="C37" s="11"/>
      <c r="D37" s="12"/>
      <c r="E37" s="27">
        <f t="shared" si="2"/>
      </c>
      <c r="F37" s="11"/>
      <c r="G37" s="12"/>
      <c r="H37" s="27">
        <f t="shared" si="0"/>
      </c>
      <c r="I37" s="11"/>
      <c r="J37" s="38"/>
      <c r="K37" s="30">
        <f t="shared" si="1"/>
      </c>
      <c r="L37" s="9"/>
    </row>
    <row r="38" spans="2:12" ht="19.5" customHeight="1">
      <c r="B38" s="10" t="s">
        <v>34</v>
      </c>
      <c r="C38" s="11"/>
      <c r="D38" s="12"/>
      <c r="E38" s="27">
        <f t="shared" si="2"/>
      </c>
      <c r="F38" s="11"/>
      <c r="G38" s="12"/>
      <c r="H38" s="27">
        <f t="shared" si="0"/>
      </c>
      <c r="I38" s="1"/>
      <c r="J38" s="2"/>
      <c r="K38" s="30">
        <f t="shared" si="1"/>
      </c>
      <c r="L38" s="9"/>
    </row>
    <row r="39" spans="2:12" ht="19.5" customHeight="1" thickBot="1">
      <c r="B39" s="10" t="s">
        <v>35</v>
      </c>
      <c r="C39" s="11"/>
      <c r="D39" s="12"/>
      <c r="E39" s="28">
        <f t="shared" si="2"/>
      </c>
      <c r="F39" s="11"/>
      <c r="G39" s="12"/>
      <c r="H39" s="28">
        <f t="shared" si="0"/>
      </c>
      <c r="I39" s="24"/>
      <c r="J39" s="25"/>
      <c r="K39" s="31">
        <f t="shared" si="1"/>
      </c>
      <c r="L39" s="9"/>
    </row>
    <row r="40" spans="2:12" ht="30.75" customHeight="1" thickBot="1">
      <c r="B40" s="14" t="s">
        <v>0</v>
      </c>
      <c r="C40" s="15">
        <f>SUM(C9:C39)</f>
        <v>0</v>
      </c>
      <c r="D40" s="14">
        <f>SUM(D9:D39)</f>
        <v>0</v>
      </c>
      <c r="E40" s="16"/>
      <c r="F40" s="15">
        <f>SUM(F9:F39)</f>
        <v>0</v>
      </c>
      <c r="G40" s="14">
        <f>SUM(G9:G39)</f>
        <v>0</v>
      </c>
      <c r="H40" s="16"/>
      <c r="I40" s="15">
        <f>SUM(I9:I39)</f>
        <v>0</v>
      </c>
      <c r="J40" s="14">
        <f>SUM(J9:J39)</f>
        <v>0</v>
      </c>
      <c r="K40" s="32"/>
      <c r="L40" s="9"/>
    </row>
    <row r="41" spans="2:12" ht="19.5" customHeight="1">
      <c r="B41" s="35" t="s">
        <v>1</v>
      </c>
      <c r="C41" s="88"/>
      <c r="D41" s="89"/>
      <c r="E41" s="82"/>
      <c r="F41" s="88"/>
      <c r="G41" s="89"/>
      <c r="H41" s="82"/>
      <c r="I41" s="88"/>
      <c r="J41" s="89"/>
      <c r="K41" s="82"/>
      <c r="L41" s="9"/>
    </row>
    <row r="42" spans="2:12" ht="19.5" customHeight="1">
      <c r="B42" s="66" t="s">
        <v>43</v>
      </c>
      <c r="C42" s="80"/>
      <c r="D42" s="81"/>
      <c r="E42" s="82"/>
      <c r="F42" s="80"/>
      <c r="G42" s="81"/>
      <c r="H42" s="82"/>
      <c r="I42" s="80"/>
      <c r="J42" s="81"/>
      <c r="K42" s="82"/>
      <c r="L42" s="9"/>
    </row>
    <row r="43" spans="2:12" ht="19.5" customHeight="1">
      <c r="B43" s="59" t="s">
        <v>68</v>
      </c>
      <c r="C43" s="84">
        <f>COUNTIF(D9:D39,"&gt;=１")</f>
        <v>0</v>
      </c>
      <c r="D43" s="85"/>
      <c r="E43" s="86"/>
      <c r="F43" s="84">
        <f>COUNTIF(G9:G39,"&gt;=１")</f>
        <v>0</v>
      </c>
      <c r="G43" s="85"/>
      <c r="H43" s="86"/>
      <c r="I43" s="84">
        <f>COUNTIF(J9:J39,"&gt;=１")</f>
        <v>0</v>
      </c>
      <c r="J43" s="85"/>
      <c r="K43" s="87"/>
      <c r="L43" s="9"/>
    </row>
    <row r="44" spans="2:12" ht="19.5" customHeight="1" thickBot="1">
      <c r="B44" s="67" t="s">
        <v>45</v>
      </c>
      <c r="C44" s="76">
        <f>IF(C42&gt;11,C41*C43*1.25,IF(C41&gt;11,C41*C43*1.25,(C41+3)*C43))</f>
        <v>0</v>
      </c>
      <c r="D44" s="77"/>
      <c r="E44" s="78"/>
      <c r="F44" s="76">
        <f>IF(F42&gt;11,F41*F43*1.25,IF(F41&gt;11,F41*F43*1.25,(F41+3)*F43))</f>
        <v>0</v>
      </c>
      <c r="G44" s="77"/>
      <c r="H44" s="78"/>
      <c r="I44" s="76">
        <f>IF(I42&gt;11,I41*I43*1.25,IF(I41&gt;11,I41*I43*1.25,(I41+3)*I43))</f>
        <v>0</v>
      </c>
      <c r="J44" s="77"/>
      <c r="K44" s="79"/>
      <c r="L44" s="9"/>
    </row>
    <row r="45" spans="2:12" ht="19.5" customHeight="1" thickBot="1">
      <c r="B45" s="61" t="s">
        <v>2</v>
      </c>
      <c r="C45" s="62"/>
      <c r="D45" s="62"/>
      <c r="E45" s="62"/>
      <c r="F45" s="62"/>
      <c r="G45" s="62"/>
      <c r="H45" s="62"/>
      <c r="I45" s="112">
        <f>SUM($D$40,$G$40,$J$40)</f>
        <v>0</v>
      </c>
      <c r="J45" s="113">
        <f>SUM($D$40,$G$40,$J$40)</f>
        <v>0</v>
      </c>
      <c r="K45" s="114">
        <f>SUM($D$40,$G$40,$J$40)</f>
        <v>0</v>
      </c>
      <c r="L45" s="9"/>
    </row>
    <row r="46" spans="2:12" ht="19.5" customHeight="1" thickBot="1">
      <c r="B46" s="63" t="s">
        <v>40</v>
      </c>
      <c r="C46" s="64"/>
      <c r="D46" s="64"/>
      <c r="E46" s="64"/>
      <c r="F46" s="64"/>
      <c r="G46" s="64"/>
      <c r="H46" s="64"/>
      <c r="I46" s="115">
        <f>SUM($C$44:$K$44)</f>
        <v>0</v>
      </c>
      <c r="J46" s="116">
        <f>SUM($C$44:$K$44)</f>
        <v>0</v>
      </c>
      <c r="K46" s="117">
        <f>SUM($C$44:$K$44)</f>
        <v>0</v>
      </c>
      <c r="L46" s="9"/>
    </row>
    <row r="47" spans="2:12" ht="19.5" customHeight="1" thickBot="1">
      <c r="B47" s="63" t="s">
        <v>36</v>
      </c>
      <c r="C47" s="64"/>
      <c r="D47" s="64"/>
      <c r="E47" s="64"/>
      <c r="F47" s="64"/>
      <c r="G47" s="64"/>
      <c r="H47" s="64"/>
      <c r="I47" s="115">
        <f>IF(I45&gt;I46,"○","")</f>
      </c>
      <c r="J47" s="116">
        <f>IF(H45&gt;H46,"○","")</f>
      </c>
      <c r="K47" s="117">
        <f>IF(I45&gt;I46,"○","")</f>
      </c>
      <c r="L47" s="20"/>
    </row>
    <row r="48" spans="2:12" ht="6" customHeight="1" thickBot="1">
      <c r="B48" s="21"/>
      <c r="C48" s="21"/>
      <c r="D48" s="21"/>
      <c r="E48" s="21"/>
      <c r="F48" s="21"/>
      <c r="G48" s="21"/>
      <c r="H48" s="21"/>
      <c r="I48" s="21"/>
      <c r="J48" s="21"/>
      <c r="K48" s="21"/>
      <c r="L48" s="22"/>
    </row>
    <row r="49" spans="2:12" ht="15" thickBot="1">
      <c r="B49" s="36" t="s">
        <v>51</v>
      </c>
      <c r="C49" s="74">
        <f>IF(C41&gt;50,(C41-50)*1.25+75,(C41*1.5))</f>
        <v>0</v>
      </c>
      <c r="D49" s="75"/>
      <c r="E49" s="75"/>
      <c r="F49" s="74">
        <f>IF(F41&gt;50,(F41-50)*1.25+75,(F41*1.5))</f>
        <v>0</v>
      </c>
      <c r="G49" s="75"/>
      <c r="H49" s="75"/>
      <c r="I49" s="74">
        <f>IF(I41&gt;50,(I41-50)*1.25+75,(I41*1.5))</f>
        <v>0</v>
      </c>
      <c r="J49" s="75"/>
      <c r="K49" s="75"/>
      <c r="L49" s="22"/>
    </row>
    <row r="50" spans="2:12" ht="14.25">
      <c r="B50" s="21"/>
      <c r="C50" s="21"/>
      <c r="D50" s="21"/>
      <c r="E50" s="21"/>
      <c r="F50" s="21"/>
      <c r="G50" s="21"/>
      <c r="H50" s="21"/>
      <c r="I50" s="21"/>
      <c r="J50" s="21"/>
      <c r="K50" s="21"/>
      <c r="L50" s="22"/>
    </row>
  </sheetData>
  <sheetProtection/>
  <mergeCells count="37">
    <mergeCell ref="I43:K43"/>
    <mergeCell ref="C42:E42"/>
    <mergeCell ref="I41:K41"/>
    <mergeCell ref="I47:K47"/>
    <mergeCell ref="F3:K3"/>
    <mergeCell ref="H7:H8"/>
    <mergeCell ref="I7:I8"/>
    <mergeCell ref="E7:E8"/>
    <mergeCell ref="K7:K8"/>
    <mergeCell ref="B1:L1"/>
    <mergeCell ref="B2:L2"/>
    <mergeCell ref="C44:E44"/>
    <mergeCell ref="F44:H44"/>
    <mergeCell ref="I45:K45"/>
    <mergeCell ref="J7:J8"/>
    <mergeCell ref="I44:K44"/>
    <mergeCell ref="D7:D8"/>
    <mergeCell ref="F7:F8"/>
    <mergeCell ref="G7:G8"/>
    <mergeCell ref="C49:E49"/>
    <mergeCell ref="F49:H49"/>
    <mergeCell ref="I49:K49"/>
    <mergeCell ref="C41:E41"/>
    <mergeCell ref="F42:H42"/>
    <mergeCell ref="I42:K42"/>
    <mergeCell ref="C43:E43"/>
    <mergeCell ref="F43:H43"/>
    <mergeCell ref="F41:H41"/>
    <mergeCell ref="I46:K46"/>
    <mergeCell ref="L4:P4"/>
    <mergeCell ref="F4:K4"/>
    <mergeCell ref="B6:B8"/>
    <mergeCell ref="C6:E6"/>
    <mergeCell ref="F6:H6"/>
    <mergeCell ref="I6:K6"/>
    <mergeCell ref="L6:L8"/>
    <mergeCell ref="C7:C8"/>
  </mergeCells>
  <conditionalFormatting sqref="B9:B14 A15:B15 B16:B39 B40:K44">
    <cfRule type="cellIs" priority="7" dxfId="0" operator="equal" stopIfTrue="1">
      <formula>"○"</formula>
    </cfRule>
  </conditionalFormatting>
  <conditionalFormatting sqref="C9:K39">
    <cfRule type="cellIs" priority="6" dxfId="0" operator="equal" stopIfTrue="1">
      <formula>"○"</formula>
    </cfRule>
  </conditionalFormatting>
  <conditionalFormatting sqref="B45:I47">
    <cfRule type="cellIs" priority="1"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portrait" paperSize="9" scale="77" r:id="rId4"/>
  <rowBreaks count="1" manualBreakCount="1">
    <brk id="47" min="1" max="48" man="1"/>
  </rowBreaks>
  <drawing r:id="rId3"/>
  <legacyDrawing r:id="rId2"/>
</worksheet>
</file>

<file path=xl/worksheets/sheet4.xml><?xml version="1.0" encoding="utf-8"?>
<worksheet xmlns="http://schemas.openxmlformats.org/spreadsheetml/2006/main" xmlns:r="http://schemas.openxmlformats.org/officeDocument/2006/relationships">
  <sheetPr codeName="Sheet4">
    <tabColor theme="0"/>
    <pageSetUpPr fitToPage="1"/>
  </sheetPr>
  <dimension ref="A1:N49"/>
  <sheetViews>
    <sheetView view="pageBreakPreview" zoomScale="70" zoomScaleNormal="70" zoomScaleSheetLayoutView="70" zoomScalePageLayoutView="0" workbookViewId="0" topLeftCell="A1">
      <pane xSplit="2" ySplit="8" topLeftCell="C9" activePane="bottomRight" state="frozen"/>
      <selection pane="topLeft" activeCell="C61" sqref="C61:AV63"/>
      <selection pane="topRight" activeCell="C61" sqref="C61:AV63"/>
      <selection pane="bottomLeft" activeCell="C61" sqref="C61:AV63"/>
      <selection pane="bottomRight" activeCell="C9" sqref="C9"/>
    </sheetView>
  </sheetViews>
  <sheetFormatPr defaultColWidth="9.00390625" defaultRowHeight="15"/>
  <cols>
    <col min="1" max="1" width="1.7109375" style="3" customWidth="1"/>
    <col min="2" max="2" width="21.28125" style="3" bestFit="1" customWidth="1"/>
    <col min="3" max="3" width="12.28125" style="3" customWidth="1"/>
    <col min="4" max="4" width="4.7109375" style="3" customWidth="1"/>
    <col min="5" max="5" width="12.28125" style="3" customWidth="1"/>
    <col min="6" max="6" width="4.7109375" style="3" customWidth="1"/>
    <col min="7" max="7" width="12.28125" style="3" customWidth="1"/>
    <col min="8" max="8" width="4.7109375" style="3" customWidth="1"/>
    <col min="9" max="9" width="13.28125" style="3" customWidth="1"/>
    <col min="10" max="10" width="1.7109375" style="3" customWidth="1"/>
    <col min="11" max="16384" width="9.00390625" style="3" customWidth="1"/>
  </cols>
  <sheetData>
    <row r="1" spans="2:9" ht="26.25" customHeight="1">
      <c r="B1" s="96" t="s">
        <v>48</v>
      </c>
      <c r="C1" s="97"/>
      <c r="D1" s="97"/>
      <c r="E1" s="97"/>
      <c r="F1" s="97"/>
      <c r="G1" s="97"/>
      <c r="H1" s="97"/>
      <c r="I1" s="97"/>
    </row>
    <row r="2" spans="2:9" ht="55.5" customHeight="1" thickBot="1">
      <c r="B2" s="128" t="s">
        <v>80</v>
      </c>
      <c r="C2" s="123"/>
      <c r="D2" s="123"/>
      <c r="E2" s="123"/>
      <c r="F2" s="123"/>
      <c r="G2" s="123"/>
      <c r="H2" s="123"/>
      <c r="I2" s="123"/>
    </row>
    <row r="3" spans="2:9" ht="30" customHeight="1" thickBot="1">
      <c r="B3" s="43"/>
      <c r="C3" s="44" t="s">
        <v>37</v>
      </c>
      <c r="D3" s="45"/>
      <c r="E3" s="99"/>
      <c r="F3" s="100"/>
      <c r="G3" s="100"/>
      <c r="H3" s="101"/>
      <c r="I3" s="43"/>
    </row>
    <row r="4" spans="2:14" ht="30" customHeight="1" thickBot="1">
      <c r="B4" s="4"/>
      <c r="C4" s="44" t="s">
        <v>59</v>
      </c>
      <c r="D4" s="44"/>
      <c r="E4" s="99"/>
      <c r="F4" s="100"/>
      <c r="G4" s="100"/>
      <c r="H4" s="101"/>
      <c r="I4" s="102"/>
      <c r="J4" s="102"/>
      <c r="K4" s="102"/>
      <c r="L4" s="102"/>
      <c r="M4" s="102"/>
      <c r="N4" s="47"/>
    </row>
    <row r="5" spans="2:9" ht="5.25" customHeight="1" thickBot="1">
      <c r="B5" s="4"/>
      <c r="C5" s="4"/>
      <c r="D5" s="4"/>
      <c r="E5" s="4"/>
      <c r="F5" s="4"/>
      <c r="G5" s="4"/>
      <c r="H5" s="4"/>
      <c r="I5" s="4"/>
    </row>
    <row r="6" spans="2:9" ht="19.5" customHeight="1">
      <c r="B6" s="103" t="s">
        <v>4</v>
      </c>
      <c r="C6" s="106" t="s">
        <v>82</v>
      </c>
      <c r="D6" s="108"/>
      <c r="E6" s="107" t="s">
        <v>81</v>
      </c>
      <c r="F6" s="108"/>
      <c r="G6" s="107" t="s">
        <v>81</v>
      </c>
      <c r="H6" s="108"/>
      <c r="I6" s="109" t="s">
        <v>3</v>
      </c>
    </row>
    <row r="7" spans="2:9" ht="33" customHeight="1">
      <c r="B7" s="104"/>
      <c r="C7" s="130" t="s">
        <v>41</v>
      </c>
      <c r="D7" s="94" t="s">
        <v>46</v>
      </c>
      <c r="E7" s="92" t="s">
        <v>41</v>
      </c>
      <c r="F7" s="94" t="s">
        <v>46</v>
      </c>
      <c r="G7" s="92" t="s">
        <v>41</v>
      </c>
      <c r="H7" s="94" t="s">
        <v>46</v>
      </c>
      <c r="I7" s="110"/>
    </row>
    <row r="8" spans="2:9" ht="39" customHeight="1" thickBot="1">
      <c r="B8" s="105"/>
      <c r="C8" s="131"/>
      <c r="D8" s="95"/>
      <c r="E8" s="93"/>
      <c r="F8" s="95"/>
      <c r="G8" s="93"/>
      <c r="H8" s="95"/>
      <c r="I8" s="111"/>
    </row>
    <row r="9" spans="2:9" ht="19.5" customHeight="1">
      <c r="B9" s="8" t="s">
        <v>5</v>
      </c>
      <c r="C9" s="33"/>
      <c r="D9" s="26">
        <f>IF(C9&gt;$C$48,"○","")</f>
      </c>
      <c r="E9" s="2"/>
      <c r="F9" s="26">
        <f>IF(E9&gt;$E$48,"○","")</f>
      </c>
      <c r="G9" s="12"/>
      <c r="H9" s="29">
        <f>IF(G9&gt;$G$48,"○","")</f>
      </c>
      <c r="I9" s="9"/>
    </row>
    <row r="10" spans="2:9" ht="19.5" customHeight="1">
      <c r="B10" s="23" t="s">
        <v>6</v>
      </c>
      <c r="C10" s="34"/>
      <c r="D10" s="27">
        <f aca="true" t="shared" si="0" ref="D10:D39">IF(C10&gt;$C$48,"○","")</f>
      </c>
      <c r="E10" s="12"/>
      <c r="F10" s="27">
        <f aca="true" t="shared" si="1" ref="F10:F39">IF(E10&gt;$E$48,"○","")</f>
      </c>
      <c r="G10" s="12"/>
      <c r="H10" s="30">
        <f aca="true" t="shared" si="2" ref="H10:H39">IF(G10&gt;$G$48,"○","")</f>
      </c>
      <c r="I10" s="9"/>
    </row>
    <row r="11" spans="2:9" ht="19.5" customHeight="1">
      <c r="B11" s="23" t="s">
        <v>7</v>
      </c>
      <c r="C11" s="34"/>
      <c r="D11" s="27">
        <f t="shared" si="0"/>
      </c>
      <c r="E11" s="12"/>
      <c r="F11" s="27">
        <f t="shared" si="1"/>
      </c>
      <c r="G11" s="12"/>
      <c r="H11" s="30">
        <f t="shared" si="2"/>
      </c>
      <c r="I11" s="9"/>
    </row>
    <row r="12" spans="2:9" ht="19.5" customHeight="1">
      <c r="B12" s="23" t="s">
        <v>8</v>
      </c>
      <c r="C12" s="34"/>
      <c r="D12" s="27">
        <f t="shared" si="0"/>
      </c>
      <c r="E12" s="12"/>
      <c r="F12" s="27">
        <f t="shared" si="1"/>
      </c>
      <c r="G12" s="12"/>
      <c r="H12" s="30">
        <f t="shared" si="2"/>
      </c>
      <c r="I12" s="9"/>
    </row>
    <row r="13" spans="2:9" ht="19.5" customHeight="1">
      <c r="B13" s="23" t="s">
        <v>9</v>
      </c>
      <c r="C13" s="34"/>
      <c r="D13" s="27">
        <f t="shared" si="0"/>
      </c>
      <c r="E13" s="12"/>
      <c r="F13" s="27">
        <f t="shared" si="1"/>
      </c>
      <c r="G13" s="12"/>
      <c r="H13" s="30">
        <f t="shared" si="2"/>
      </c>
      <c r="I13" s="9"/>
    </row>
    <row r="14" spans="2:9" ht="19.5" customHeight="1">
      <c r="B14" s="23" t="s">
        <v>10</v>
      </c>
      <c r="C14" s="34"/>
      <c r="D14" s="27">
        <f t="shared" si="0"/>
      </c>
      <c r="E14" s="12"/>
      <c r="F14" s="27">
        <f t="shared" si="1"/>
      </c>
      <c r="G14" s="12"/>
      <c r="H14" s="30">
        <f t="shared" si="2"/>
      </c>
      <c r="I14" s="9"/>
    </row>
    <row r="15" spans="1:9" ht="19.5" customHeight="1">
      <c r="A15" s="13">
        <v>0</v>
      </c>
      <c r="B15" s="23" t="s">
        <v>11</v>
      </c>
      <c r="C15" s="34"/>
      <c r="D15" s="27">
        <f t="shared" si="0"/>
      </c>
      <c r="E15" s="12"/>
      <c r="F15" s="27">
        <f t="shared" si="1"/>
      </c>
      <c r="G15" s="12"/>
      <c r="H15" s="30">
        <f t="shared" si="2"/>
      </c>
      <c r="I15" s="9"/>
    </row>
    <row r="16" spans="2:9" ht="19.5" customHeight="1">
      <c r="B16" s="23" t="s">
        <v>12</v>
      </c>
      <c r="C16" s="34"/>
      <c r="D16" s="27">
        <f t="shared" si="0"/>
      </c>
      <c r="E16" s="12"/>
      <c r="F16" s="27">
        <f t="shared" si="1"/>
      </c>
      <c r="G16" s="12"/>
      <c r="H16" s="30">
        <f t="shared" si="2"/>
      </c>
      <c r="I16" s="9"/>
    </row>
    <row r="17" spans="2:9" ht="19.5" customHeight="1">
      <c r="B17" s="23" t="s">
        <v>13</v>
      </c>
      <c r="C17" s="34"/>
      <c r="D17" s="27">
        <f t="shared" si="0"/>
      </c>
      <c r="E17" s="12"/>
      <c r="F17" s="27">
        <f t="shared" si="1"/>
      </c>
      <c r="G17" s="12"/>
      <c r="H17" s="30">
        <f t="shared" si="2"/>
      </c>
      <c r="I17" s="9"/>
    </row>
    <row r="18" spans="2:9" ht="19.5" customHeight="1">
      <c r="B18" s="23" t="s">
        <v>14</v>
      </c>
      <c r="C18" s="34"/>
      <c r="D18" s="27">
        <f t="shared" si="0"/>
      </c>
      <c r="E18" s="12"/>
      <c r="F18" s="27">
        <f t="shared" si="1"/>
      </c>
      <c r="G18" s="12"/>
      <c r="H18" s="30">
        <f t="shared" si="2"/>
      </c>
      <c r="I18" s="9"/>
    </row>
    <row r="19" spans="2:9" ht="19.5" customHeight="1">
      <c r="B19" s="23" t="s">
        <v>15</v>
      </c>
      <c r="C19" s="34"/>
      <c r="D19" s="27">
        <f t="shared" si="0"/>
      </c>
      <c r="E19" s="12"/>
      <c r="F19" s="27">
        <f t="shared" si="1"/>
      </c>
      <c r="G19" s="12"/>
      <c r="H19" s="30">
        <f t="shared" si="2"/>
      </c>
      <c r="I19" s="9"/>
    </row>
    <row r="20" spans="2:9" ht="19.5" customHeight="1">
      <c r="B20" s="23" t="s">
        <v>16</v>
      </c>
      <c r="C20" s="34"/>
      <c r="D20" s="27">
        <f t="shared" si="0"/>
      </c>
      <c r="E20" s="12"/>
      <c r="F20" s="27">
        <f t="shared" si="1"/>
      </c>
      <c r="G20" s="12"/>
      <c r="H20" s="30">
        <f t="shared" si="2"/>
      </c>
      <c r="I20" s="9"/>
    </row>
    <row r="21" spans="2:9" ht="19.5" customHeight="1">
      <c r="B21" s="23" t="s">
        <v>17</v>
      </c>
      <c r="C21" s="34"/>
      <c r="D21" s="27">
        <f t="shared" si="0"/>
      </c>
      <c r="E21" s="12"/>
      <c r="F21" s="27">
        <f t="shared" si="1"/>
      </c>
      <c r="G21" s="12"/>
      <c r="H21" s="30">
        <f t="shared" si="2"/>
      </c>
      <c r="I21" s="9"/>
    </row>
    <row r="22" spans="2:9" ht="19.5" customHeight="1">
      <c r="B22" s="23" t="s">
        <v>18</v>
      </c>
      <c r="C22" s="34"/>
      <c r="D22" s="27">
        <f t="shared" si="0"/>
      </c>
      <c r="E22" s="12"/>
      <c r="F22" s="27">
        <f t="shared" si="1"/>
      </c>
      <c r="G22" s="12"/>
      <c r="H22" s="30">
        <f t="shared" si="2"/>
      </c>
      <c r="I22" s="9"/>
    </row>
    <row r="23" spans="2:9" ht="19.5" customHeight="1">
      <c r="B23" s="23" t="s">
        <v>19</v>
      </c>
      <c r="C23" s="34"/>
      <c r="D23" s="27">
        <f t="shared" si="0"/>
      </c>
      <c r="E23" s="12"/>
      <c r="F23" s="27">
        <f t="shared" si="1"/>
      </c>
      <c r="G23" s="12"/>
      <c r="H23" s="30">
        <f t="shared" si="2"/>
      </c>
      <c r="I23" s="9"/>
    </row>
    <row r="24" spans="2:9" ht="19.5" customHeight="1">
      <c r="B24" s="23" t="s">
        <v>20</v>
      </c>
      <c r="C24" s="34"/>
      <c r="D24" s="27">
        <f t="shared" si="0"/>
      </c>
      <c r="E24" s="12"/>
      <c r="F24" s="27">
        <f t="shared" si="1"/>
      </c>
      <c r="G24" s="12"/>
      <c r="H24" s="30">
        <f t="shared" si="2"/>
      </c>
      <c r="I24" s="9"/>
    </row>
    <row r="25" spans="2:9" ht="19.5" customHeight="1">
      <c r="B25" s="23" t="s">
        <v>21</v>
      </c>
      <c r="C25" s="34"/>
      <c r="D25" s="27">
        <f t="shared" si="0"/>
      </c>
      <c r="E25" s="12"/>
      <c r="F25" s="27">
        <f t="shared" si="1"/>
      </c>
      <c r="G25" s="12"/>
      <c r="H25" s="30">
        <f t="shared" si="2"/>
      </c>
      <c r="I25" s="9"/>
    </row>
    <row r="26" spans="2:9" ht="19.5" customHeight="1">
      <c r="B26" s="23" t="s">
        <v>22</v>
      </c>
      <c r="C26" s="34"/>
      <c r="D26" s="27">
        <f t="shared" si="0"/>
      </c>
      <c r="E26" s="12"/>
      <c r="F26" s="27">
        <f t="shared" si="1"/>
      </c>
      <c r="G26" s="12"/>
      <c r="H26" s="30">
        <f t="shared" si="2"/>
      </c>
      <c r="I26" s="9"/>
    </row>
    <row r="27" spans="2:9" ht="19.5" customHeight="1">
      <c r="B27" s="23" t="s">
        <v>23</v>
      </c>
      <c r="C27" s="34"/>
      <c r="D27" s="27">
        <f t="shared" si="0"/>
      </c>
      <c r="E27" s="12"/>
      <c r="F27" s="27">
        <f t="shared" si="1"/>
      </c>
      <c r="G27" s="12"/>
      <c r="H27" s="30">
        <f t="shared" si="2"/>
      </c>
      <c r="I27" s="9"/>
    </row>
    <row r="28" spans="2:9" ht="19.5" customHeight="1">
      <c r="B28" s="23" t="s">
        <v>24</v>
      </c>
      <c r="C28" s="34"/>
      <c r="D28" s="27">
        <f t="shared" si="0"/>
      </c>
      <c r="E28" s="12"/>
      <c r="F28" s="27">
        <f t="shared" si="1"/>
      </c>
      <c r="G28" s="12"/>
      <c r="H28" s="30">
        <f t="shared" si="2"/>
      </c>
      <c r="I28" s="9"/>
    </row>
    <row r="29" spans="2:9" ht="19.5" customHeight="1">
      <c r="B29" s="23" t="s">
        <v>25</v>
      </c>
      <c r="C29" s="34"/>
      <c r="D29" s="27">
        <f t="shared" si="0"/>
      </c>
      <c r="E29" s="12"/>
      <c r="F29" s="27">
        <f t="shared" si="1"/>
      </c>
      <c r="G29" s="12"/>
      <c r="H29" s="30">
        <f t="shared" si="2"/>
      </c>
      <c r="I29" s="9"/>
    </row>
    <row r="30" spans="2:9" ht="19.5" customHeight="1">
      <c r="B30" s="23" t="s">
        <v>26</v>
      </c>
      <c r="C30" s="34"/>
      <c r="D30" s="27">
        <f t="shared" si="0"/>
      </c>
      <c r="E30" s="12"/>
      <c r="F30" s="27">
        <f t="shared" si="1"/>
      </c>
      <c r="G30" s="12"/>
      <c r="H30" s="30">
        <f t="shared" si="2"/>
      </c>
      <c r="I30" s="9"/>
    </row>
    <row r="31" spans="2:9" ht="19.5" customHeight="1">
      <c r="B31" s="23" t="s">
        <v>27</v>
      </c>
      <c r="C31" s="34"/>
      <c r="D31" s="27">
        <f t="shared" si="0"/>
      </c>
      <c r="E31" s="12"/>
      <c r="F31" s="27">
        <f t="shared" si="1"/>
      </c>
      <c r="G31" s="12"/>
      <c r="H31" s="30">
        <f t="shared" si="2"/>
      </c>
      <c r="I31" s="9"/>
    </row>
    <row r="32" spans="2:9" ht="19.5" customHeight="1">
      <c r="B32" s="23" t="s">
        <v>28</v>
      </c>
      <c r="C32" s="34"/>
      <c r="D32" s="27">
        <f t="shared" si="0"/>
      </c>
      <c r="E32" s="12"/>
      <c r="F32" s="27">
        <f t="shared" si="1"/>
      </c>
      <c r="G32" s="12"/>
      <c r="H32" s="30">
        <f t="shared" si="2"/>
      </c>
      <c r="I32" s="9"/>
    </row>
    <row r="33" spans="2:9" ht="19.5" customHeight="1">
      <c r="B33" s="23" t="s">
        <v>29</v>
      </c>
      <c r="C33" s="34"/>
      <c r="D33" s="27">
        <f t="shared" si="0"/>
      </c>
      <c r="E33" s="12"/>
      <c r="F33" s="27">
        <f t="shared" si="1"/>
      </c>
      <c r="G33" s="12"/>
      <c r="H33" s="30">
        <f t="shared" si="2"/>
      </c>
      <c r="I33" s="9"/>
    </row>
    <row r="34" spans="2:9" ht="19.5" customHeight="1">
      <c r="B34" s="23" t="s">
        <v>30</v>
      </c>
      <c r="C34" s="34"/>
      <c r="D34" s="27">
        <f t="shared" si="0"/>
      </c>
      <c r="E34" s="12"/>
      <c r="F34" s="27">
        <f t="shared" si="1"/>
      </c>
      <c r="G34" s="12"/>
      <c r="H34" s="30">
        <f t="shared" si="2"/>
      </c>
      <c r="I34" s="9"/>
    </row>
    <row r="35" spans="2:9" ht="19.5" customHeight="1">
      <c r="B35" s="23" t="s">
        <v>31</v>
      </c>
      <c r="C35" s="34"/>
      <c r="D35" s="27">
        <f t="shared" si="0"/>
      </c>
      <c r="E35" s="12"/>
      <c r="F35" s="27">
        <f t="shared" si="1"/>
      </c>
      <c r="G35" s="12"/>
      <c r="H35" s="30">
        <f t="shared" si="2"/>
      </c>
      <c r="I35" s="9"/>
    </row>
    <row r="36" spans="2:9" ht="19.5" customHeight="1">
      <c r="B36" s="23" t="s">
        <v>32</v>
      </c>
      <c r="C36" s="34"/>
      <c r="D36" s="27">
        <f t="shared" si="0"/>
      </c>
      <c r="E36" s="12"/>
      <c r="F36" s="27">
        <f t="shared" si="1"/>
      </c>
      <c r="G36" s="12"/>
      <c r="H36" s="30">
        <f t="shared" si="2"/>
      </c>
      <c r="I36" s="9"/>
    </row>
    <row r="37" spans="2:9" ht="19.5" customHeight="1">
      <c r="B37" s="23" t="s">
        <v>33</v>
      </c>
      <c r="C37" s="34"/>
      <c r="D37" s="27">
        <f t="shared" si="0"/>
      </c>
      <c r="E37" s="12"/>
      <c r="F37" s="27">
        <f t="shared" si="1"/>
      </c>
      <c r="G37" s="38"/>
      <c r="H37" s="30">
        <f t="shared" si="2"/>
      </c>
      <c r="I37" s="9"/>
    </row>
    <row r="38" spans="2:9" ht="19.5" customHeight="1">
      <c r="B38" s="23" t="s">
        <v>34</v>
      </c>
      <c r="C38" s="34"/>
      <c r="D38" s="27">
        <f t="shared" si="0"/>
      </c>
      <c r="E38" s="12"/>
      <c r="F38" s="27">
        <f t="shared" si="1"/>
      </c>
      <c r="G38" s="2"/>
      <c r="H38" s="30">
        <f t="shared" si="2"/>
      </c>
      <c r="I38" s="9"/>
    </row>
    <row r="39" spans="2:9" ht="19.5" customHeight="1" thickBot="1">
      <c r="B39" s="23" t="s">
        <v>35</v>
      </c>
      <c r="C39" s="34"/>
      <c r="D39" s="28">
        <f t="shared" si="0"/>
      </c>
      <c r="E39" s="12"/>
      <c r="F39" s="28">
        <f t="shared" si="1"/>
      </c>
      <c r="G39" s="25"/>
      <c r="H39" s="31">
        <f t="shared" si="2"/>
      </c>
      <c r="I39" s="9"/>
    </row>
    <row r="40" spans="2:9" ht="30.75" customHeight="1" thickBot="1">
      <c r="B40" s="68" t="s">
        <v>0</v>
      </c>
      <c r="C40" s="68">
        <f>SUM(C9:C39)</f>
        <v>0</v>
      </c>
      <c r="D40" s="16"/>
      <c r="E40" s="68">
        <f>SUM(E9:E39)</f>
        <v>0</v>
      </c>
      <c r="F40" s="16"/>
      <c r="G40" s="68">
        <f>SUM(G9:G39)</f>
        <v>0</v>
      </c>
      <c r="H40" s="32"/>
      <c r="I40" s="9"/>
    </row>
    <row r="41" spans="2:9" ht="19.5" customHeight="1">
      <c r="B41" s="35" t="s">
        <v>1</v>
      </c>
      <c r="C41" s="88"/>
      <c r="D41" s="82"/>
      <c r="E41" s="89"/>
      <c r="F41" s="82"/>
      <c r="G41" s="89"/>
      <c r="H41" s="82"/>
      <c r="I41" s="9"/>
    </row>
    <row r="42" spans="2:9" ht="19.5" customHeight="1">
      <c r="B42" s="59" t="s">
        <v>68</v>
      </c>
      <c r="C42" s="84">
        <f>COUNTIF(C9:C39,"&gt;=１")</f>
        <v>0</v>
      </c>
      <c r="D42" s="86"/>
      <c r="E42" s="85">
        <f>COUNTIF(E9:E39,"&gt;=１")</f>
        <v>0</v>
      </c>
      <c r="F42" s="86"/>
      <c r="G42" s="85">
        <f>COUNTIF(G9:G39,"&gt;=１")</f>
        <v>0</v>
      </c>
      <c r="H42" s="87"/>
      <c r="I42" s="9"/>
    </row>
    <row r="43" spans="2:9" ht="19.5" customHeight="1" thickBot="1">
      <c r="B43" s="67" t="s">
        <v>45</v>
      </c>
      <c r="C43" s="76">
        <f>(C41*C42)</f>
        <v>0</v>
      </c>
      <c r="D43" s="78"/>
      <c r="E43" s="77">
        <f>(E41*E42)</f>
        <v>0</v>
      </c>
      <c r="F43" s="78"/>
      <c r="G43" s="77">
        <f>(G41*G42)</f>
        <v>0</v>
      </c>
      <c r="H43" s="78"/>
      <c r="I43" s="9"/>
    </row>
    <row r="44" spans="2:9" ht="19.5" customHeight="1" thickBot="1">
      <c r="B44" s="61" t="s">
        <v>2</v>
      </c>
      <c r="C44" s="62"/>
      <c r="D44" s="62"/>
      <c r="E44" s="62"/>
      <c r="F44" s="62"/>
      <c r="G44" s="112">
        <f>SUM($C$40,$E$40,$G$40)</f>
        <v>0</v>
      </c>
      <c r="H44" s="114">
        <f>SUM($C$40,$E$40,$G$40)</f>
        <v>0</v>
      </c>
      <c r="I44" s="9"/>
    </row>
    <row r="45" spans="2:9" ht="19.5" customHeight="1" thickBot="1">
      <c r="B45" s="63" t="s">
        <v>40</v>
      </c>
      <c r="C45" s="64"/>
      <c r="D45" s="64"/>
      <c r="E45" s="64"/>
      <c r="F45" s="64"/>
      <c r="G45" s="129">
        <f>(SUM($C$43:$H$43))*1.05</f>
        <v>0</v>
      </c>
      <c r="H45" s="117">
        <f>SUM($C$43:$H$43)</f>
        <v>0</v>
      </c>
      <c r="I45" s="9"/>
    </row>
    <row r="46" spans="2:9" ht="19.5" customHeight="1" thickBot="1">
      <c r="B46" s="63" t="s">
        <v>36</v>
      </c>
      <c r="C46" s="64"/>
      <c r="D46" s="64"/>
      <c r="E46" s="64"/>
      <c r="F46" s="64"/>
      <c r="G46" s="115">
        <f>IF(G44&gt;G45,"○","")</f>
      </c>
      <c r="H46" s="117" t="e">
        <f>IF(#REF!&gt;#REF!,"○","")</f>
        <v>#REF!</v>
      </c>
      <c r="I46" s="20"/>
    </row>
    <row r="47" spans="2:9" ht="6" customHeight="1" thickBot="1">
      <c r="B47" s="21"/>
      <c r="C47" s="21"/>
      <c r="D47" s="21"/>
      <c r="E47" s="21"/>
      <c r="F47" s="21"/>
      <c r="G47" s="21"/>
      <c r="H47" s="21"/>
      <c r="I47" s="22"/>
    </row>
    <row r="48" spans="2:9" ht="15" thickBot="1">
      <c r="B48" s="36" t="s">
        <v>51</v>
      </c>
      <c r="C48" s="75">
        <f>IF(C41&gt;50,(C41-50)*1.05+55,(C41*1.1))</f>
        <v>0</v>
      </c>
      <c r="D48" s="75"/>
      <c r="E48" s="75">
        <f>IF(E41&gt;50,(E41-50)*1.05+55,(E41*1.1))</f>
        <v>0</v>
      </c>
      <c r="F48" s="75"/>
      <c r="G48" s="75">
        <f>IF(G41&gt;50,(G41-50)*1.05+55,(G41*1.1))</f>
        <v>0</v>
      </c>
      <c r="H48" s="75"/>
      <c r="I48" s="22"/>
    </row>
    <row r="49" spans="2:9" ht="14.25">
      <c r="B49" s="21"/>
      <c r="C49" s="21"/>
      <c r="D49" s="21"/>
      <c r="E49" s="21"/>
      <c r="F49" s="21"/>
      <c r="G49" s="21"/>
      <c r="H49" s="21"/>
      <c r="I49" s="22"/>
    </row>
  </sheetData>
  <sheetProtection/>
  <mergeCells count="31">
    <mergeCell ref="C48:D48"/>
    <mergeCell ref="E48:F48"/>
    <mergeCell ref="G48:H48"/>
    <mergeCell ref="C43:D43"/>
    <mergeCell ref="E43:F43"/>
    <mergeCell ref="G43:H43"/>
    <mergeCell ref="G44:H44"/>
    <mergeCell ref="G42:H42"/>
    <mergeCell ref="G7:G8"/>
    <mergeCell ref="H7:H8"/>
    <mergeCell ref="C41:D41"/>
    <mergeCell ref="E41:F41"/>
    <mergeCell ref="G46:H46"/>
    <mergeCell ref="C7:C8"/>
    <mergeCell ref="D7:D8"/>
    <mergeCell ref="B1:I1"/>
    <mergeCell ref="B2:I2"/>
    <mergeCell ref="E3:H3"/>
    <mergeCell ref="E4:H4"/>
    <mergeCell ref="I4:M4"/>
    <mergeCell ref="G45:H45"/>
    <mergeCell ref="C6:D6"/>
    <mergeCell ref="E6:F6"/>
    <mergeCell ref="C42:D42"/>
    <mergeCell ref="E42:F42"/>
    <mergeCell ref="B6:B8"/>
    <mergeCell ref="G41:H41"/>
    <mergeCell ref="G6:H6"/>
    <mergeCell ref="I6:I8"/>
    <mergeCell ref="E7:E8"/>
    <mergeCell ref="F7:F8"/>
  </mergeCells>
  <conditionalFormatting sqref="B9:B14 A15:B15 B44:F46 B16:B43 C9:H43">
    <cfRule type="cellIs" priority="3"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portrait" paperSize="9" scale="79" r:id="rId4"/>
  <rowBreaks count="1" manualBreakCount="1">
    <brk id="46" min="1" max="48" man="1"/>
  </rowBreaks>
  <drawing r:id="rId3"/>
  <legacyDrawing r:id="rId2"/>
</worksheet>
</file>

<file path=xl/worksheets/sheet5.xml><?xml version="1.0" encoding="utf-8"?>
<worksheet xmlns="http://schemas.openxmlformats.org/spreadsheetml/2006/main" xmlns:r="http://schemas.openxmlformats.org/officeDocument/2006/relationships">
  <sheetPr codeName="Sheet3">
    <tabColor theme="0"/>
    <pageSetUpPr fitToPage="1"/>
  </sheetPr>
  <dimension ref="B1:Q50"/>
  <sheetViews>
    <sheetView view="pageBreakPreview" zoomScaleNormal="70" zoomScaleSheetLayoutView="100" zoomScalePageLayoutView="0" workbookViewId="0" topLeftCell="A1">
      <pane xSplit="2" ySplit="8" topLeftCell="C9" activePane="bottomRight" state="frozen"/>
      <selection pane="topLeft" activeCell="C61" sqref="C61:AV63"/>
      <selection pane="topRight" activeCell="C61" sqref="C61:AV63"/>
      <selection pane="bottomLeft" activeCell="C61" sqref="C61:AV63"/>
      <selection pane="bottomRight" activeCell="B1" sqref="B1:I1"/>
    </sheetView>
  </sheetViews>
  <sheetFormatPr defaultColWidth="9.00390625" defaultRowHeight="15"/>
  <cols>
    <col min="1" max="1" width="3.28125" style="3" customWidth="1"/>
    <col min="2" max="2" width="21.28125" style="3" bestFit="1" customWidth="1"/>
    <col min="3" max="3" width="12.421875" style="3" customWidth="1"/>
    <col min="4" max="4" width="4.7109375" style="3" customWidth="1"/>
    <col min="5" max="5" width="12.421875" style="3" customWidth="1"/>
    <col min="6" max="6" width="4.7109375" style="3" customWidth="1"/>
    <col min="7" max="7" width="12.421875" style="3" customWidth="1"/>
    <col min="8" max="8" width="4.7109375" style="3" customWidth="1"/>
    <col min="9" max="9" width="13.28125" style="3" customWidth="1"/>
    <col min="10" max="10" width="1.7109375" style="3" customWidth="1"/>
    <col min="11" max="16384" width="9.00390625" style="3" customWidth="1"/>
  </cols>
  <sheetData>
    <row r="1" spans="2:9" ht="26.25" customHeight="1">
      <c r="B1" s="151" t="s">
        <v>86</v>
      </c>
      <c r="C1" s="152"/>
      <c r="D1" s="152"/>
      <c r="E1" s="152"/>
      <c r="F1" s="152"/>
      <c r="G1" s="152"/>
      <c r="H1" s="152"/>
      <c r="I1" s="152"/>
    </row>
    <row r="2" spans="2:12" ht="63.75" customHeight="1" thickBot="1">
      <c r="B2" s="135" t="s">
        <v>61</v>
      </c>
      <c r="C2" s="135"/>
      <c r="D2" s="135"/>
      <c r="E2" s="135"/>
      <c r="F2" s="135"/>
      <c r="G2" s="135"/>
      <c r="H2" s="135"/>
      <c r="I2" s="135"/>
      <c r="J2" s="49"/>
      <c r="K2" s="49"/>
      <c r="L2" s="49"/>
    </row>
    <row r="3" spans="2:12" ht="31.5" customHeight="1" thickBot="1">
      <c r="B3" s="43"/>
      <c r="C3" s="44" t="s">
        <v>37</v>
      </c>
      <c r="D3" s="7"/>
      <c r="E3" s="132"/>
      <c r="F3" s="133"/>
      <c r="G3" s="134"/>
      <c r="H3" s="7"/>
      <c r="I3" s="7"/>
      <c r="J3" s="7"/>
      <c r="K3" s="7"/>
      <c r="L3" s="43"/>
    </row>
    <row r="4" spans="2:17" ht="26.25" customHeight="1" thickBot="1">
      <c r="B4" s="4"/>
      <c r="C4" s="44" t="s">
        <v>59</v>
      </c>
      <c r="D4" s="7"/>
      <c r="E4" s="132"/>
      <c r="F4" s="133"/>
      <c r="G4" s="134"/>
      <c r="H4" s="7"/>
      <c r="I4" s="7"/>
      <c r="J4" s="7"/>
      <c r="K4" s="7"/>
      <c r="L4" s="102"/>
      <c r="M4" s="102"/>
      <c r="N4" s="102"/>
      <c r="O4" s="102"/>
      <c r="P4" s="102"/>
      <c r="Q4" s="47"/>
    </row>
    <row r="5" spans="2:9" ht="5.25" customHeight="1" thickBot="1">
      <c r="B5" s="4"/>
      <c r="C5" s="4"/>
      <c r="D5" s="4"/>
      <c r="E5" s="4"/>
      <c r="F5" s="4"/>
      <c r="G5" s="48"/>
      <c r="H5" s="4"/>
      <c r="I5" s="48"/>
    </row>
    <row r="6" spans="2:9" ht="19.5" customHeight="1">
      <c r="B6" s="103" t="s">
        <v>4</v>
      </c>
      <c r="C6" s="106" t="s">
        <v>62</v>
      </c>
      <c r="D6" s="108"/>
      <c r="E6" s="106" t="s">
        <v>62</v>
      </c>
      <c r="F6" s="108"/>
      <c r="G6" s="106" t="s">
        <v>62</v>
      </c>
      <c r="H6" s="108"/>
      <c r="I6" s="109" t="s">
        <v>3</v>
      </c>
    </row>
    <row r="7" spans="2:9" ht="33" customHeight="1">
      <c r="B7" s="104"/>
      <c r="C7" s="130" t="s">
        <v>41</v>
      </c>
      <c r="D7" s="94" t="s">
        <v>46</v>
      </c>
      <c r="E7" s="92" t="s">
        <v>41</v>
      </c>
      <c r="F7" s="94" t="s">
        <v>46</v>
      </c>
      <c r="G7" s="92" t="s">
        <v>41</v>
      </c>
      <c r="H7" s="94" t="s">
        <v>46</v>
      </c>
      <c r="I7" s="110"/>
    </row>
    <row r="8" spans="2:9" ht="39" customHeight="1" thickBot="1">
      <c r="B8" s="105"/>
      <c r="C8" s="131"/>
      <c r="D8" s="95"/>
      <c r="E8" s="93"/>
      <c r="F8" s="95"/>
      <c r="G8" s="93"/>
      <c r="H8" s="95"/>
      <c r="I8" s="150"/>
    </row>
    <row r="9" spans="2:9" ht="19.5" customHeight="1">
      <c r="B9" s="8" t="s">
        <v>5</v>
      </c>
      <c r="C9" s="33"/>
      <c r="D9" s="26">
        <f aca="true" t="shared" si="0" ref="D9:D39">IF(C9&gt;$C$49,"○","")</f>
      </c>
      <c r="E9" s="2"/>
      <c r="F9" s="26">
        <f>IF(E9&gt;$E$49,"○","")</f>
      </c>
      <c r="G9" s="2"/>
      <c r="H9" s="29">
        <f>IF(G9&gt;$G$49,"○","")</f>
      </c>
      <c r="I9" s="9"/>
    </row>
    <row r="10" spans="2:9" ht="19.5" customHeight="1">
      <c r="B10" s="23" t="s">
        <v>6</v>
      </c>
      <c r="C10" s="33"/>
      <c r="D10" s="27">
        <f t="shared" si="0"/>
      </c>
      <c r="E10" s="2"/>
      <c r="F10" s="27">
        <f aca="true" t="shared" si="1" ref="F10:F38">IF(E10&gt;$E$49,"○","")</f>
      </c>
      <c r="G10" s="2"/>
      <c r="H10" s="30">
        <f aca="true" t="shared" si="2" ref="H10:H38">IF(G10&gt;$G$49,"○","")</f>
      </c>
      <c r="I10" s="9"/>
    </row>
    <row r="11" spans="2:9" ht="19.5" customHeight="1">
      <c r="B11" s="23" t="s">
        <v>7</v>
      </c>
      <c r="C11" s="33"/>
      <c r="D11" s="27">
        <f t="shared" si="0"/>
      </c>
      <c r="E11" s="2"/>
      <c r="F11" s="27">
        <f t="shared" si="1"/>
      </c>
      <c r="G11" s="2"/>
      <c r="H11" s="30">
        <f t="shared" si="2"/>
      </c>
      <c r="I11" s="9"/>
    </row>
    <row r="12" spans="2:9" ht="19.5" customHeight="1">
      <c r="B12" s="23" t="s">
        <v>8</v>
      </c>
      <c r="C12" s="33"/>
      <c r="D12" s="27">
        <f t="shared" si="0"/>
      </c>
      <c r="E12" s="2"/>
      <c r="F12" s="27">
        <f t="shared" si="1"/>
      </c>
      <c r="G12" s="2"/>
      <c r="H12" s="30">
        <f t="shared" si="2"/>
      </c>
      <c r="I12" s="9"/>
    </row>
    <row r="13" spans="2:9" ht="19.5" customHeight="1">
      <c r="B13" s="23" t="s">
        <v>9</v>
      </c>
      <c r="C13" s="33"/>
      <c r="D13" s="27">
        <f t="shared" si="0"/>
      </c>
      <c r="E13" s="2"/>
      <c r="F13" s="27">
        <f t="shared" si="1"/>
      </c>
      <c r="G13" s="2"/>
      <c r="H13" s="30">
        <f t="shared" si="2"/>
      </c>
      <c r="I13" s="9"/>
    </row>
    <row r="14" spans="2:9" ht="19.5" customHeight="1">
      <c r="B14" s="23" t="s">
        <v>10</v>
      </c>
      <c r="C14" s="33"/>
      <c r="D14" s="27">
        <f t="shared" si="0"/>
      </c>
      <c r="E14" s="2"/>
      <c r="F14" s="27">
        <f>IF(E14&gt;$E$49,"○","")</f>
      </c>
      <c r="G14" s="2"/>
      <c r="H14" s="30">
        <f t="shared" si="2"/>
      </c>
      <c r="I14" s="9"/>
    </row>
    <row r="15" spans="2:9" ht="19.5" customHeight="1">
      <c r="B15" s="23" t="s">
        <v>11</v>
      </c>
      <c r="C15" s="33"/>
      <c r="D15" s="27">
        <f t="shared" si="0"/>
      </c>
      <c r="E15" s="2"/>
      <c r="F15" s="27">
        <f t="shared" si="1"/>
      </c>
      <c r="G15" s="2"/>
      <c r="H15" s="30">
        <f>IF(G15&gt;$G$49,"○","")</f>
      </c>
      <c r="I15" s="9"/>
    </row>
    <row r="16" spans="2:9" ht="19.5" customHeight="1">
      <c r="B16" s="23" t="s">
        <v>12</v>
      </c>
      <c r="C16" s="33"/>
      <c r="D16" s="27">
        <f t="shared" si="0"/>
      </c>
      <c r="E16" s="2"/>
      <c r="F16" s="27">
        <f>IF(E16&gt;$E$49,"○","")</f>
      </c>
      <c r="G16" s="2"/>
      <c r="H16" s="30">
        <f t="shared" si="2"/>
      </c>
      <c r="I16" s="9"/>
    </row>
    <row r="17" spans="2:9" ht="19.5" customHeight="1">
      <c r="B17" s="23" t="s">
        <v>13</v>
      </c>
      <c r="C17" s="33"/>
      <c r="D17" s="27">
        <f t="shared" si="0"/>
      </c>
      <c r="E17" s="2"/>
      <c r="F17" s="27">
        <f t="shared" si="1"/>
      </c>
      <c r="G17" s="2"/>
      <c r="H17" s="30">
        <f t="shared" si="2"/>
      </c>
      <c r="I17" s="9"/>
    </row>
    <row r="18" spans="2:9" ht="19.5" customHeight="1">
      <c r="B18" s="23" t="s">
        <v>14</v>
      </c>
      <c r="C18" s="33"/>
      <c r="D18" s="27">
        <f t="shared" si="0"/>
      </c>
      <c r="E18" s="2"/>
      <c r="F18" s="27">
        <f t="shared" si="1"/>
      </c>
      <c r="G18" s="2"/>
      <c r="H18" s="30">
        <f t="shared" si="2"/>
      </c>
      <c r="I18" s="9"/>
    </row>
    <row r="19" spans="2:9" ht="19.5" customHeight="1">
      <c r="B19" s="23" t="s">
        <v>15</v>
      </c>
      <c r="C19" s="33"/>
      <c r="D19" s="27">
        <f t="shared" si="0"/>
      </c>
      <c r="E19" s="2"/>
      <c r="F19" s="27">
        <f t="shared" si="1"/>
      </c>
      <c r="G19" s="2"/>
      <c r="H19" s="30">
        <f t="shared" si="2"/>
      </c>
      <c r="I19" s="9"/>
    </row>
    <row r="20" spans="2:9" ht="19.5" customHeight="1">
      <c r="B20" s="23" t="s">
        <v>16</v>
      </c>
      <c r="C20" s="33"/>
      <c r="D20" s="27">
        <f t="shared" si="0"/>
      </c>
      <c r="E20" s="2"/>
      <c r="F20" s="27">
        <f t="shared" si="1"/>
      </c>
      <c r="G20" s="2"/>
      <c r="H20" s="30">
        <f t="shared" si="2"/>
      </c>
      <c r="I20" s="9"/>
    </row>
    <row r="21" spans="2:9" ht="19.5" customHeight="1">
      <c r="B21" s="23" t="s">
        <v>17</v>
      </c>
      <c r="C21" s="33"/>
      <c r="D21" s="27">
        <f t="shared" si="0"/>
      </c>
      <c r="E21" s="2"/>
      <c r="F21" s="27">
        <f t="shared" si="1"/>
      </c>
      <c r="G21" s="2"/>
      <c r="H21" s="30">
        <f t="shared" si="2"/>
      </c>
      <c r="I21" s="9"/>
    </row>
    <row r="22" spans="2:9" ht="19.5" customHeight="1">
      <c r="B22" s="23" t="s">
        <v>18</v>
      </c>
      <c r="C22" s="33"/>
      <c r="D22" s="27">
        <f t="shared" si="0"/>
      </c>
      <c r="E22" s="2"/>
      <c r="F22" s="27">
        <f t="shared" si="1"/>
      </c>
      <c r="G22" s="2"/>
      <c r="H22" s="30">
        <f t="shared" si="2"/>
      </c>
      <c r="I22" s="9"/>
    </row>
    <row r="23" spans="2:9" ht="19.5" customHeight="1">
      <c r="B23" s="23" t="s">
        <v>19</v>
      </c>
      <c r="C23" s="33"/>
      <c r="D23" s="27">
        <f t="shared" si="0"/>
      </c>
      <c r="E23" s="2"/>
      <c r="F23" s="27">
        <f t="shared" si="1"/>
      </c>
      <c r="G23" s="2"/>
      <c r="H23" s="30">
        <f t="shared" si="2"/>
      </c>
      <c r="I23" s="9"/>
    </row>
    <row r="24" spans="2:9" ht="19.5" customHeight="1">
      <c r="B24" s="23" t="s">
        <v>20</v>
      </c>
      <c r="C24" s="33"/>
      <c r="D24" s="27">
        <f t="shared" si="0"/>
      </c>
      <c r="E24" s="2"/>
      <c r="F24" s="27">
        <f t="shared" si="1"/>
      </c>
      <c r="G24" s="2"/>
      <c r="H24" s="30">
        <f t="shared" si="2"/>
      </c>
      <c r="I24" s="9"/>
    </row>
    <row r="25" spans="2:9" ht="19.5" customHeight="1">
      <c r="B25" s="23" t="s">
        <v>21</v>
      </c>
      <c r="C25" s="33"/>
      <c r="D25" s="27">
        <f t="shared" si="0"/>
      </c>
      <c r="E25" s="2"/>
      <c r="F25" s="27">
        <f t="shared" si="1"/>
      </c>
      <c r="G25" s="2"/>
      <c r="H25" s="30">
        <f t="shared" si="2"/>
      </c>
      <c r="I25" s="9"/>
    </row>
    <row r="26" spans="2:9" ht="19.5" customHeight="1">
      <c r="B26" s="23" t="s">
        <v>22</v>
      </c>
      <c r="C26" s="33"/>
      <c r="D26" s="27">
        <f t="shared" si="0"/>
      </c>
      <c r="E26" s="2"/>
      <c r="F26" s="27">
        <f t="shared" si="1"/>
      </c>
      <c r="G26" s="2"/>
      <c r="H26" s="30">
        <f t="shared" si="2"/>
      </c>
      <c r="I26" s="9"/>
    </row>
    <row r="27" spans="2:9" ht="19.5" customHeight="1">
      <c r="B27" s="23" t="s">
        <v>23</v>
      </c>
      <c r="C27" s="33"/>
      <c r="D27" s="27">
        <f t="shared" si="0"/>
      </c>
      <c r="E27" s="2"/>
      <c r="F27" s="27">
        <f t="shared" si="1"/>
      </c>
      <c r="G27" s="2"/>
      <c r="H27" s="30">
        <f t="shared" si="2"/>
      </c>
      <c r="I27" s="9"/>
    </row>
    <row r="28" spans="2:9" ht="19.5" customHeight="1">
      <c r="B28" s="23" t="s">
        <v>24</v>
      </c>
      <c r="C28" s="33"/>
      <c r="D28" s="27">
        <f t="shared" si="0"/>
      </c>
      <c r="E28" s="2"/>
      <c r="F28" s="27">
        <f t="shared" si="1"/>
      </c>
      <c r="G28" s="2"/>
      <c r="H28" s="30">
        <f t="shared" si="2"/>
      </c>
      <c r="I28" s="9"/>
    </row>
    <row r="29" spans="2:9" ht="19.5" customHeight="1">
      <c r="B29" s="23" t="s">
        <v>25</v>
      </c>
      <c r="C29" s="33"/>
      <c r="D29" s="27">
        <f t="shared" si="0"/>
      </c>
      <c r="E29" s="2"/>
      <c r="F29" s="27">
        <f t="shared" si="1"/>
      </c>
      <c r="G29" s="2"/>
      <c r="H29" s="30">
        <f>IF(G29&gt;$G$49,"○","")</f>
      </c>
      <c r="I29" s="9"/>
    </row>
    <row r="30" spans="2:9" ht="19.5" customHeight="1">
      <c r="B30" s="23" t="s">
        <v>26</v>
      </c>
      <c r="C30" s="33"/>
      <c r="D30" s="27">
        <f t="shared" si="0"/>
      </c>
      <c r="E30" s="2"/>
      <c r="F30" s="27">
        <f t="shared" si="1"/>
      </c>
      <c r="G30" s="2"/>
      <c r="H30" s="30">
        <f t="shared" si="2"/>
      </c>
      <c r="I30" s="9"/>
    </row>
    <row r="31" spans="2:9" ht="19.5" customHeight="1">
      <c r="B31" s="23" t="s">
        <v>27</v>
      </c>
      <c r="C31" s="33"/>
      <c r="D31" s="27">
        <f t="shared" si="0"/>
      </c>
      <c r="E31" s="2"/>
      <c r="F31" s="27">
        <f>IF(E31&gt;$E$49,"○","")</f>
      </c>
      <c r="G31" s="2"/>
      <c r="H31" s="30">
        <f t="shared" si="2"/>
      </c>
      <c r="I31" s="9"/>
    </row>
    <row r="32" spans="2:9" ht="19.5" customHeight="1">
      <c r="B32" s="23" t="s">
        <v>28</v>
      </c>
      <c r="C32" s="33"/>
      <c r="D32" s="27">
        <f t="shared" si="0"/>
      </c>
      <c r="E32" s="2"/>
      <c r="F32" s="27">
        <f t="shared" si="1"/>
      </c>
      <c r="G32" s="2"/>
      <c r="H32" s="30">
        <f t="shared" si="2"/>
      </c>
      <c r="I32" s="9"/>
    </row>
    <row r="33" spans="2:9" ht="19.5" customHeight="1">
      <c r="B33" s="23" t="s">
        <v>29</v>
      </c>
      <c r="C33" s="33"/>
      <c r="D33" s="27">
        <f t="shared" si="0"/>
      </c>
      <c r="E33" s="2"/>
      <c r="F33" s="27">
        <f t="shared" si="1"/>
      </c>
      <c r="G33" s="2"/>
      <c r="H33" s="30">
        <f t="shared" si="2"/>
      </c>
      <c r="I33" s="9"/>
    </row>
    <row r="34" spans="2:9" ht="19.5" customHeight="1">
      <c r="B34" s="23" t="s">
        <v>30</v>
      </c>
      <c r="C34" s="33"/>
      <c r="D34" s="27">
        <f t="shared" si="0"/>
      </c>
      <c r="E34" s="2"/>
      <c r="F34" s="27">
        <f t="shared" si="1"/>
      </c>
      <c r="G34" s="2"/>
      <c r="H34" s="30">
        <f t="shared" si="2"/>
      </c>
      <c r="I34" s="9"/>
    </row>
    <row r="35" spans="2:9" ht="19.5" customHeight="1">
      <c r="B35" s="23" t="s">
        <v>31</v>
      </c>
      <c r="C35" s="33"/>
      <c r="D35" s="27">
        <f t="shared" si="0"/>
      </c>
      <c r="E35" s="2"/>
      <c r="F35" s="27">
        <f t="shared" si="1"/>
      </c>
      <c r="G35" s="2"/>
      <c r="H35" s="30">
        <f t="shared" si="2"/>
      </c>
      <c r="I35" s="9"/>
    </row>
    <row r="36" spans="2:9" ht="19.5" customHeight="1">
      <c r="B36" s="23" t="s">
        <v>32</v>
      </c>
      <c r="C36" s="33"/>
      <c r="D36" s="27">
        <f t="shared" si="0"/>
      </c>
      <c r="E36" s="2"/>
      <c r="F36" s="27">
        <f t="shared" si="1"/>
      </c>
      <c r="G36" s="2"/>
      <c r="H36" s="30">
        <f t="shared" si="2"/>
      </c>
      <c r="I36" s="9"/>
    </row>
    <row r="37" spans="2:9" ht="19.5" customHeight="1">
      <c r="B37" s="23" t="s">
        <v>33</v>
      </c>
      <c r="C37" s="33"/>
      <c r="D37" s="27">
        <f t="shared" si="0"/>
      </c>
      <c r="E37" s="2"/>
      <c r="F37" s="27">
        <f t="shared" si="1"/>
      </c>
      <c r="G37" s="2"/>
      <c r="H37" s="30">
        <f t="shared" si="2"/>
      </c>
      <c r="I37" s="9"/>
    </row>
    <row r="38" spans="2:9" ht="19.5" customHeight="1">
      <c r="B38" s="23" t="s">
        <v>34</v>
      </c>
      <c r="C38" s="34"/>
      <c r="D38" s="27">
        <f t="shared" si="0"/>
      </c>
      <c r="E38" s="2"/>
      <c r="F38" s="27">
        <f t="shared" si="1"/>
      </c>
      <c r="G38" s="2"/>
      <c r="H38" s="30">
        <f t="shared" si="2"/>
      </c>
      <c r="I38" s="9"/>
    </row>
    <row r="39" spans="2:9" ht="19.5" customHeight="1" thickBot="1">
      <c r="B39" s="23" t="s">
        <v>35</v>
      </c>
      <c r="C39" s="34"/>
      <c r="D39" s="28">
        <f t="shared" si="0"/>
      </c>
      <c r="E39" s="2"/>
      <c r="F39" s="28">
        <f>IF(E39&gt;$E$49,"○","")</f>
      </c>
      <c r="G39" s="2"/>
      <c r="H39" s="31">
        <f>IF(G39&gt;$G$49,"○","")</f>
      </c>
      <c r="I39" s="9"/>
    </row>
    <row r="40" spans="2:9" ht="30.75" customHeight="1" thickBot="1">
      <c r="B40" s="39" t="s">
        <v>0</v>
      </c>
      <c r="C40" s="39">
        <f>SUM(C9:C39)</f>
        <v>0</v>
      </c>
      <c r="D40" s="16"/>
      <c r="E40" s="39">
        <f>SUM(E9:E39)</f>
        <v>0</v>
      </c>
      <c r="F40" s="16"/>
      <c r="G40" s="39">
        <f>SUM(G9:G39)</f>
        <v>0</v>
      </c>
      <c r="H40" s="32"/>
      <c r="I40" s="9"/>
    </row>
    <row r="41" spans="2:9" ht="19.5" customHeight="1">
      <c r="B41" s="17" t="s">
        <v>1</v>
      </c>
      <c r="C41" s="137"/>
      <c r="D41" s="138"/>
      <c r="E41" s="137"/>
      <c r="F41" s="139"/>
      <c r="G41" s="137"/>
      <c r="H41" s="139"/>
      <c r="I41" s="9"/>
    </row>
    <row r="42" spans="2:9" ht="19.5" customHeight="1">
      <c r="B42" s="18" t="s">
        <v>43</v>
      </c>
      <c r="C42" s="88"/>
      <c r="D42" s="82"/>
      <c r="E42" s="88"/>
      <c r="F42" s="136"/>
      <c r="G42" s="88"/>
      <c r="H42" s="136"/>
      <c r="I42" s="9"/>
    </row>
    <row r="43" spans="2:9" ht="19.5" customHeight="1">
      <c r="B43" s="60" t="s">
        <v>68</v>
      </c>
      <c r="C43" s="148">
        <f>COUNTIF(C9:C39,"&gt;=１")</f>
        <v>0</v>
      </c>
      <c r="D43" s="149"/>
      <c r="E43" s="148">
        <f>COUNTIF(E9:E39,"&gt;=１")</f>
        <v>0</v>
      </c>
      <c r="F43" s="149"/>
      <c r="G43" s="148">
        <f>COUNTIF(G9:G39,"&gt;=１")</f>
        <v>0</v>
      </c>
      <c r="H43" s="149"/>
      <c r="I43" s="9"/>
    </row>
    <row r="44" spans="2:9" ht="19.5" customHeight="1" thickBot="1">
      <c r="B44" s="67" t="s">
        <v>45</v>
      </c>
      <c r="C44" s="76">
        <f>IF(C42&gt;11,C41*C43*1.25,IF(C41&gt;11,C41*C43*1.25,(C41+3)*C43))</f>
        <v>0</v>
      </c>
      <c r="D44" s="78"/>
      <c r="E44" s="76">
        <f>IF(E42&gt;11,E41*E43*1.25,IF(E41&gt;11,E41*E43*1.25,(E41+3)*E43))</f>
        <v>0</v>
      </c>
      <c r="F44" s="78"/>
      <c r="G44" s="76">
        <f>IF(G42&gt;11,G41*G43*1.25,IF(G41&gt;11,G41*G43*1.25,(G41+3)*G43))</f>
        <v>0</v>
      </c>
      <c r="H44" s="78"/>
      <c r="I44" s="9"/>
    </row>
    <row r="45" spans="2:9" ht="19.5" customHeight="1" thickBot="1">
      <c r="B45" s="146" t="s">
        <v>2</v>
      </c>
      <c r="C45" s="147"/>
      <c r="D45" s="147"/>
      <c r="E45" s="147"/>
      <c r="F45" s="147"/>
      <c r="G45" s="112">
        <f>SUM(C40,E40,G40)</f>
        <v>0</v>
      </c>
      <c r="H45" s="114">
        <f>SUM($D$40,$G$40,$J$40)</f>
        <v>0</v>
      </c>
      <c r="I45" s="9"/>
    </row>
    <row r="46" spans="2:9" ht="19.5" customHeight="1" thickBot="1">
      <c r="B46" s="144" t="s">
        <v>40</v>
      </c>
      <c r="C46" s="145"/>
      <c r="D46" s="145"/>
      <c r="E46" s="145"/>
      <c r="F46" s="145"/>
      <c r="G46" s="129">
        <f>SUM($C$44:$G$44)</f>
        <v>0</v>
      </c>
      <c r="H46" s="117">
        <f>SUM($C$44:$K$44)</f>
        <v>0</v>
      </c>
      <c r="I46" s="9"/>
    </row>
    <row r="47" spans="2:9" ht="19.5" customHeight="1" thickBot="1">
      <c r="B47" s="142" t="s">
        <v>36</v>
      </c>
      <c r="C47" s="143"/>
      <c r="D47" s="143"/>
      <c r="E47" s="143"/>
      <c r="F47" s="143"/>
      <c r="G47" s="115">
        <f>IF(G45&gt;G46,"○","")</f>
      </c>
      <c r="H47" s="117">
        <f>IF(F45&gt;F46,"○","")</f>
      </c>
      <c r="I47" s="20"/>
    </row>
    <row r="48" spans="2:9" ht="6" customHeight="1" thickBot="1">
      <c r="B48" s="21"/>
      <c r="C48" s="21"/>
      <c r="D48" s="21"/>
      <c r="E48" s="21"/>
      <c r="F48" s="21"/>
      <c r="G48" s="21"/>
      <c r="H48" s="21"/>
      <c r="I48" s="22"/>
    </row>
    <row r="49" spans="2:9" ht="15" thickBot="1">
      <c r="B49" s="40" t="s">
        <v>51</v>
      </c>
      <c r="C49" s="140">
        <f>IF(C41&gt;50,C41+(C41-50)*0.25+25,(C41*1.5))</f>
        <v>0</v>
      </c>
      <c r="D49" s="141"/>
      <c r="E49" s="140">
        <f>IF(E41&gt;50,E41+(E41-50)*0.25+25,(E41*1.5))</f>
        <v>0</v>
      </c>
      <c r="F49" s="141"/>
      <c r="G49" s="140">
        <f>IF(G41&gt;50,G41+(G41-50)*0.25+25,(G41*1.5))</f>
        <v>0</v>
      </c>
      <c r="H49" s="141"/>
      <c r="I49" s="22"/>
    </row>
    <row r="50" spans="2:9" ht="14.25">
      <c r="B50" s="21"/>
      <c r="C50" s="21"/>
      <c r="D50" s="21"/>
      <c r="E50" s="21"/>
      <c r="F50" s="21"/>
      <c r="G50" s="21"/>
      <c r="H50" s="21"/>
      <c r="I50" s="22"/>
    </row>
  </sheetData>
  <sheetProtection/>
  <mergeCells count="37">
    <mergeCell ref="I6:I8"/>
    <mergeCell ref="B1:I1"/>
    <mergeCell ref="B6:B8"/>
    <mergeCell ref="C6:D6"/>
    <mergeCell ref="E6:F6"/>
    <mergeCell ref="G6:H6"/>
    <mergeCell ref="C7:C8"/>
    <mergeCell ref="D7:D8"/>
    <mergeCell ref="E7:E8"/>
    <mergeCell ref="F7:F8"/>
    <mergeCell ref="G7:G8"/>
    <mergeCell ref="H7:H8"/>
    <mergeCell ref="C44:D44"/>
    <mergeCell ref="E44:F44"/>
    <mergeCell ref="G44:H44"/>
    <mergeCell ref="C43:D43"/>
    <mergeCell ref="E43:F43"/>
    <mergeCell ref="G43:H43"/>
    <mergeCell ref="C49:D49"/>
    <mergeCell ref="E49:F49"/>
    <mergeCell ref="G49:H49"/>
    <mergeCell ref="B47:F47"/>
    <mergeCell ref="B46:F46"/>
    <mergeCell ref="B45:F45"/>
    <mergeCell ref="G45:H45"/>
    <mergeCell ref="G46:H46"/>
    <mergeCell ref="G47:H47"/>
    <mergeCell ref="L4:P4"/>
    <mergeCell ref="E3:G3"/>
    <mergeCell ref="E4:G4"/>
    <mergeCell ref="B2:I2"/>
    <mergeCell ref="G42:H42"/>
    <mergeCell ref="C42:D42"/>
    <mergeCell ref="E42:F42"/>
    <mergeCell ref="C41:D41"/>
    <mergeCell ref="E41:F41"/>
    <mergeCell ref="G41:H41"/>
  </mergeCells>
  <conditionalFormatting sqref="B9:H41 B43:H44 B45:G47">
    <cfRule type="cellIs" priority="3" dxfId="0" operator="equal" stopIfTrue="1">
      <formula>"○"</formula>
    </cfRule>
  </conditionalFormatting>
  <conditionalFormatting sqref="B42">
    <cfRule type="cellIs" priority="2" dxfId="0" operator="equal" stopIfTrue="1">
      <formula>"○"</formula>
    </cfRule>
  </conditionalFormatting>
  <conditionalFormatting sqref="C42:H42">
    <cfRule type="cellIs" priority="1" dxfId="0" operator="equal" stopIfTrue="1">
      <formula>"○"</formula>
    </cfRule>
  </conditionalFormatting>
  <printOptions horizontalCentered="1"/>
  <pageMargins left="0.11811023622047245" right="0.11811023622047245" top="0.7874015748031497" bottom="0.1968503937007874" header="0.31496062992125984" footer="0.11811023622047245"/>
  <pageSetup fitToHeight="1" fitToWidth="1" horizontalDpi="600" verticalDpi="600" orientation="portrait" paperSize="9" scale="77" r:id="rId4"/>
  <headerFooter>
    <oddHeader>&amp;R
</oddHeader>
  </headerFooter>
  <rowBreaks count="1" manualBreakCount="1">
    <brk id="47" max="3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会計検査院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会計検査院</dc:creator>
  <cp:keywords/>
  <dc:description/>
  <cp:lastModifiedBy>宗像 宏枝</cp:lastModifiedBy>
  <cp:lastPrinted>2023-06-29T06:27:12Z</cp:lastPrinted>
  <dcterms:created xsi:type="dcterms:W3CDTF">2012-01-05T02:24:27Z</dcterms:created>
  <dcterms:modified xsi:type="dcterms:W3CDTF">2023-07-03T04:21:56Z</dcterms:modified>
  <cp:category/>
  <cp:version/>
  <cp:contentType/>
  <cp:contentStatus/>
</cp:coreProperties>
</file>