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mutsuhiko\Desktop\"/>
    </mc:Choice>
  </mc:AlternateContent>
  <xr:revisionPtr revIDLastSave="0" documentId="13_ncr:1_{DBA045CF-8F5F-494A-9626-04F8C7FB387F}" xr6:coauthVersionLast="43" xr6:coauthVersionMax="43" xr10:uidLastSave="{00000000-0000-0000-0000-000000000000}"/>
  <workbookProtection workbookAlgorithmName="SHA-512" workbookHashValue="tQNiNSkcSb6yEhA8jIqcJ/F+uwu+821R1W/yhLsx3MBg+eJ3iungPV7eyH3yza8urbIT+u3SsvDQ85X4ewqeqQ==" workbookSaltValue="j50qUySdCFtP7+rPfluG+A==" workbookSpinCount="100000" lockStructure="1"/>
  <bookViews>
    <workbookView xWindow="1455" yWindow="120" windowWidth="16965" windowHeight="1128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ML78" i="4" s="1"/>
  <c r="ED7" i="5"/>
  <c r="EC7" i="5"/>
  <c r="EB7" i="5"/>
  <c r="EA7" i="5"/>
  <c r="KH78" i="4" s="1"/>
  <c r="DZ7" i="5"/>
  <c r="ML77" i="4" s="1"/>
  <c r="DY7" i="5"/>
  <c r="DX7" i="5"/>
  <c r="DW7" i="5"/>
  <c r="DV7" i="5"/>
  <c r="DJ7" i="5"/>
  <c r="DI7" i="5"/>
  <c r="CV7" i="5"/>
  <c r="ML54" i="4" s="1"/>
  <c r="CU7" i="5"/>
  <c r="LX54" i="4" s="1"/>
  <c r="CT7" i="5"/>
  <c r="CS7" i="5"/>
  <c r="CR7" i="5"/>
  <c r="CQ7" i="5"/>
  <c r="CP7" i="5"/>
  <c r="CO7" i="5"/>
  <c r="CN7" i="5"/>
  <c r="KV53" i="4" s="1"/>
  <c r="CM7" i="5"/>
  <c r="KH53" i="4" s="1"/>
  <c r="CK7" i="5"/>
  <c r="CJ7" i="5"/>
  <c r="CI7" i="5"/>
  <c r="HV54" i="4" s="1"/>
  <c r="CH7" i="5"/>
  <c r="CG7" i="5"/>
  <c r="CF7" i="5"/>
  <c r="CE7" i="5"/>
  <c r="IJ53" i="4" s="1"/>
  <c r="CD7" i="5"/>
  <c r="HV53" i="4" s="1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AT54" i="4" s="1"/>
  <c r="BL7" i="5"/>
  <c r="AF54" i="4" s="1"/>
  <c r="BK7" i="5"/>
  <c r="BJ7" i="5"/>
  <c r="BI7" i="5"/>
  <c r="BH7" i="5"/>
  <c r="BG7" i="5"/>
  <c r="BF7" i="5"/>
  <c r="BD7" i="5"/>
  <c r="IX32" i="4" s="1"/>
  <c r="BC7" i="5"/>
  <c r="IJ32" i="4" s="1"/>
  <c r="BB7" i="5"/>
  <c r="BA7" i="5"/>
  <c r="AZ7" i="5"/>
  <c r="AY7" i="5"/>
  <c r="AX7" i="5"/>
  <c r="AW7" i="5"/>
  <c r="AV7" i="5"/>
  <c r="HH31" i="4" s="1"/>
  <c r="AU7" i="5"/>
  <c r="GT31" i="4" s="1"/>
  <c r="AS7" i="5"/>
  <c r="AR7" i="5"/>
  <c r="AQ7" i="5"/>
  <c r="EH32" i="4" s="1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BV31" i="4" s="1"/>
  <c r="AB7" i="5"/>
  <c r="AA7" i="5"/>
  <c r="Z7" i="5"/>
  <c r="Y7" i="5"/>
  <c r="X7" i="5"/>
  <c r="W7" i="5"/>
  <c r="V7" i="5"/>
  <c r="IC10" i="4" s="1"/>
  <c r="U7" i="5"/>
  <c r="LO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G88" i="4"/>
  <c r="F88" i="4"/>
  <c r="C88" i="4"/>
  <c r="B88" i="4"/>
  <c r="LX78" i="4"/>
  <c r="LJ78" i="4"/>
  <c r="KV78" i="4"/>
  <c r="IX78" i="4"/>
  <c r="IJ78" i="4"/>
  <c r="HV78" i="4"/>
  <c r="HH78" i="4"/>
  <c r="GT78" i="4"/>
  <c r="BV78" i="4"/>
  <c r="BH78" i="4"/>
  <c r="AT78" i="4"/>
  <c r="AF78" i="4"/>
  <c r="R78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LJ54" i="4"/>
  <c r="KV54" i="4"/>
  <c r="KH54" i="4"/>
  <c r="IX54" i="4"/>
  <c r="IJ54" i="4"/>
  <c r="HH54" i="4"/>
  <c r="GT54" i="4"/>
  <c r="FJ54" i="4"/>
  <c r="EV54" i="4"/>
  <c r="EH54" i="4"/>
  <c r="DT54" i="4"/>
  <c r="DF54" i="4"/>
  <c r="BV54" i="4"/>
  <c r="BH54" i="4"/>
  <c r="R54" i="4"/>
  <c r="ML53" i="4"/>
  <c r="LX53" i="4"/>
  <c r="LJ53" i="4"/>
  <c r="IX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HV32" i="4"/>
  <c r="HH32" i="4"/>
  <c r="GT32" i="4"/>
  <c r="FJ32" i="4"/>
  <c r="EV32" i="4"/>
  <c r="DT32" i="4"/>
  <c r="DF32" i="4"/>
  <c r="BV32" i="4"/>
  <c r="BH32" i="4"/>
  <c r="AT32" i="4"/>
  <c r="AF32" i="4"/>
  <c r="R32" i="4"/>
  <c r="IX31" i="4"/>
  <c r="IJ31" i="4"/>
  <c r="HV31" i="4"/>
  <c r="FJ31" i="4"/>
  <c r="EV31" i="4"/>
  <c r="EH31" i="4"/>
  <c r="DT31" i="4"/>
  <c r="DF31" i="4"/>
  <c r="BH31" i="4"/>
  <c r="AT31" i="4"/>
  <c r="AF31" i="4"/>
  <c r="R31" i="4"/>
  <c r="LO10" i="4"/>
  <c r="JV10" i="4"/>
  <c r="DU10" i="4"/>
  <c r="CF10" i="4"/>
  <c r="AQ10" i="4"/>
  <c r="B10" i="4"/>
  <c r="JV8" i="4"/>
  <c r="IC8" i="4"/>
  <c r="CF8" i="4"/>
  <c r="AQ8" i="4"/>
  <c r="B8" i="4"/>
  <c r="BV76" i="4" l="1"/>
  <c r="IX30" i="4"/>
  <c r="IX52" i="4"/>
  <c r="ML76" i="4"/>
  <c r="BV52" i="4"/>
  <c r="FJ30" i="4"/>
  <c r="IX76" i="4"/>
  <c r="ML52" i="4"/>
  <c r="BV30" i="4"/>
  <c r="FJ52" i="4"/>
  <c r="C11" i="5"/>
  <c r="D11" i="5"/>
  <c r="E11" i="5"/>
  <c r="B11" i="5"/>
  <c r="HV30" i="4" l="1"/>
  <c r="LJ76" i="4"/>
  <c r="AT52" i="4"/>
  <c r="EH30" i="4"/>
  <c r="LJ52" i="4"/>
  <c r="HV52" i="4"/>
  <c r="AT76" i="4"/>
  <c r="EH52" i="4"/>
  <c r="HV76" i="4"/>
  <c r="AT30" i="4"/>
  <c r="GT76" i="4"/>
  <c r="R30" i="4"/>
  <c r="GT52" i="4"/>
  <c r="R76" i="4"/>
  <c r="DF52" i="4"/>
  <c r="KH76" i="4"/>
  <c r="R52" i="4"/>
  <c r="DF30" i="4"/>
  <c r="KH52" i="4"/>
  <c r="GT30" i="4"/>
  <c r="HH52" i="4"/>
  <c r="AF52" i="4"/>
  <c r="DT30" i="4"/>
  <c r="AF76" i="4"/>
  <c r="DT52" i="4"/>
  <c r="HH30" i="4"/>
  <c r="KV76" i="4"/>
  <c r="HH76" i="4"/>
  <c r="KV52" i="4"/>
  <c r="AF30" i="4"/>
  <c r="IJ52" i="4"/>
  <c r="IJ76" i="4"/>
  <c r="LX52" i="4"/>
  <c r="BH30" i="4"/>
  <c r="BH76" i="4"/>
  <c r="EV52" i="4"/>
  <c r="IJ30" i="4"/>
  <c r="LX76" i="4"/>
  <c r="BH52" i="4"/>
  <c r="EV30" i="4"/>
</calcChain>
</file>

<file path=xl/sharedStrings.xml><?xml version="1.0" encoding="utf-8"?>
<sst xmlns="http://schemas.openxmlformats.org/spreadsheetml/2006/main" count="303" uniqueCount="146">
  <si>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</si>
  <si>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</si>
  <si>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</si>
  <si>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</si>
  <si>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</si>
  <si>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</si>
  <si>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</si>
  <si>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</si>
  <si>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</si>
  <si>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</si>
  <si>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</si>
  <si>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</si>
  <si>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</si>
  <si>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</si>
  <si>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</si>
  <si>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</si>
  <si>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</si>
  <si>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</si>
  <si>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</si>
  <si>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</si>
  <si>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</si>
  <si>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</si>
  <si>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</si>
  <si>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</si>
  <si>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</si>
  <si>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</si>
  <si>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</si>
  <si>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</si>
  <si>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</si>
  <si>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</si>
  <si>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</si>
  <si>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</si>
  <si>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</si>
  <si>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</si>
  <si>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</si>
  <si>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</si>
  <si>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</si>
  <si>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</si>
  <si>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</si>
  <si>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</si>
  <si>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</si>
  <si>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</si>
  <si>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</si>
  <si>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</si>
  <si>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</si>
  <si>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</si>
  <si>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</si>
  <si>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</si>
  <si>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</si>
  <si>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</si>
  <si>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</si>
  <si>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</si>
  <si>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</si>
  <si>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</si>
  <si>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</si>
  <si>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</si>
  <si>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</si>
  <si>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</si>
  <si>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</si>
  <si>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</si>
  <si>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</si>
  <si>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</si>
  <si>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</si>
  <si>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</si>
  <si>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</si>
  <si>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</si>
  <si>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</si>
  <si>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</si>
  <si>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</si>
  <si>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</si>
  <si>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</si>
  <si>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</si>
  <si>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</si>
  <si>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</si>
  <si>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</si>
  <si>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</si>
  <si>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</si>
  <si>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</si>
  <si>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</si>
  <si>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</si>
  <si>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</si>
  <si>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</si>
  <si>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</si>
  <si>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</si>
  <si>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</si>
  <si>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</si>
  <si>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</si>
  <si>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</si>
  <si>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</si>
  <si>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</si>
  <si>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</si>
  <si>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</si>
  <si>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</si>
  <si>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</si>
  <si>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</si>
  <si>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</si>
  <si>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</si>
  <si>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</si>
  <si>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</si>
  <si>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</si>
  <si>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</si>
  <si>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</si>
  <si>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</si>
  <si>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</si>
  <si>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</si>
  <si>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</si>
  <si>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</si>
  <si>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</si>
  <si>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</si>
  <si>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</si>
  <si>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</si>
  <si>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</si>
  <si>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</si>
  <si>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</si>
  <si>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</si>
  <si>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</si>
  <si>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</si>
  <si>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</si>
  <si>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</si>
  <si>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</si>
  <si>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</si>
  <si>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</si>
  <si>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</si>
  <si>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</si>
  <si>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</si>
  <si>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</si>
  <si>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福島県　檜枝岐村</t>
  </si>
  <si>
    <t>御池ロッジ</t>
  </si>
  <si>
    <t>法非適用</t>
  </si>
  <si>
    <t>観光施設事業</t>
  </si>
  <si>
    <t>休養宿泊施設</t>
  </si>
  <si>
    <t>Ａ１Ｂ１</t>
  </si>
  <si>
    <t>非設置</t>
  </si>
  <si>
    <t>該当数値なし</t>
  </si>
  <si>
    <t>-</t>
  </si>
  <si>
    <t>無</t>
  </si>
  <si>
    <t>有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</si>
  <si>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</si>
  <si>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</si>
  <si>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</si>
  <si>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</si>
  <si>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</si>
  <si>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昨シーズンに引き続き休業した。アフターコロナを見据え、来シーズンよりB&amp;Bという新しい宿泊スタイルへ変更すための改修事業を行った。夕食を提供しないことで人件費を削減し、宿泊料を下げることにより新たな顧客を確保することを目指す。</t>
    <rPh sb="0" eb="1">
      <t>サク</t>
    </rPh>
    <rPh sb="6" eb="7">
      <t>ヒ</t>
    </rPh>
    <rPh sb="8" eb="9">
      <t>ツヅ</t>
    </rPh>
    <rPh sb="10" eb="12">
      <t>キュウギョウ</t>
    </rPh>
    <rPh sb="23" eb="25">
      <t>ミス</t>
    </rPh>
    <rPh sb="27" eb="28">
      <t>ライ</t>
    </rPh>
    <rPh sb="40" eb="41">
      <t>アタラ</t>
    </rPh>
    <rPh sb="43" eb="45">
      <t>シュクハク</t>
    </rPh>
    <rPh sb="50" eb="52">
      <t>ヘンコウ</t>
    </rPh>
    <rPh sb="56" eb="60">
      <t>カイシュウジギョウ</t>
    </rPh>
    <rPh sb="61" eb="62">
      <t>オコナ</t>
    </rPh>
    <rPh sb="65" eb="67">
      <t>ユウショク</t>
    </rPh>
    <rPh sb="68" eb="70">
      <t>テイキョウ</t>
    </rPh>
    <rPh sb="76" eb="79">
      <t>ジンケンヒ</t>
    </rPh>
    <rPh sb="80" eb="82">
      <t>サクゲン</t>
    </rPh>
    <rPh sb="84" eb="87">
      <t>シュクハクリョウ</t>
    </rPh>
    <rPh sb="88" eb="89">
      <t>サ</t>
    </rPh>
    <rPh sb="96" eb="97">
      <t>アラ</t>
    </rPh>
    <rPh sb="99" eb="101">
      <t>コキャク</t>
    </rPh>
    <rPh sb="102" eb="104">
      <t>カクホ</t>
    </rPh>
    <rPh sb="109" eb="111">
      <t>メザ</t>
    </rPh>
    <phoneticPr fontId="5"/>
  </si>
  <si>
    <t>資産の状況について概ね良好であり、計画的に施設の維持管理に努めていく。
債務についても良好である。</t>
    <rPh sb="43" eb="45">
      <t>リョウコウ</t>
    </rPh>
    <phoneticPr fontId="5"/>
  </si>
  <si>
    <t>B&amp;Bという新たなスタイルで新規顧客の確保委に努める。今後も引き続きより良いサービスの提供に努めて参りたい。</t>
    <rPh sb="6" eb="7">
      <t>アラ</t>
    </rPh>
    <rPh sb="14" eb="18">
      <t>シンキコキャク</t>
    </rPh>
    <rPh sb="19" eb="22">
      <t>カクホイ</t>
    </rPh>
    <rPh sb="23" eb="24">
      <t>ツト</t>
    </rPh>
    <rPh sb="27" eb="29">
      <t>コンゴ</t>
    </rPh>
    <rPh sb="30" eb="31">
      <t>ヒ</t>
    </rPh>
    <rPh sb="32" eb="33">
      <t>ツヅ</t>
    </rPh>
    <rPh sb="36" eb="37">
      <t>ヨ</t>
    </rPh>
    <rPh sb="43" eb="45">
      <t>テイキョウ</t>
    </rPh>
    <rPh sb="46" eb="47">
      <t>ツト</t>
    </rPh>
    <rPh sb="49" eb="50">
      <t>マイ</t>
    </rPh>
    <phoneticPr fontId="5"/>
  </si>
  <si>
    <t>アウトドア関連事業施設であることから、どうしても天候に左右されてしまう傾向にあるため、雨天時以外の集客力をより強化する必要があると考える。
また、雇用の確保が年々厳しくなっていることから、人件費の見直しや宿泊料の見直しを行い、財政面の基盤強化を図って参りたい。</t>
    <rPh sb="5" eb="7">
      <t>カンレン</t>
    </rPh>
    <rPh sb="7" eb="9">
      <t>ジギョウ</t>
    </rPh>
    <rPh sb="9" eb="11">
      <t>シセツ</t>
    </rPh>
    <rPh sb="24" eb="26">
      <t>テンコウ</t>
    </rPh>
    <rPh sb="27" eb="29">
      <t>サユウ</t>
    </rPh>
    <rPh sb="35" eb="37">
      <t>ケイコウ</t>
    </rPh>
    <rPh sb="43" eb="48">
      <t>ウテンジイガイ</t>
    </rPh>
    <rPh sb="49" eb="52">
      <t>シュウキャクリョク</t>
    </rPh>
    <rPh sb="55" eb="57">
      <t>キョウカ</t>
    </rPh>
    <rPh sb="59" eb="61">
      <t>ヒツヨウ</t>
    </rPh>
    <rPh sb="65" eb="66">
      <t>カンガ</t>
    </rPh>
    <rPh sb="73" eb="75">
      <t>コヨウ</t>
    </rPh>
    <rPh sb="76" eb="78">
      <t>カクホ</t>
    </rPh>
    <rPh sb="79" eb="82">
      <t>ネンネンキビ</t>
    </rPh>
    <rPh sb="94" eb="97">
      <t>ジンケンヒ</t>
    </rPh>
    <rPh sb="98" eb="100">
      <t>ミナオ</t>
    </rPh>
    <rPh sb="102" eb="105">
      <t>シュクハクリョウ</t>
    </rPh>
    <rPh sb="106" eb="108">
      <t>ミナオ</t>
    </rPh>
    <rPh sb="110" eb="111">
      <t>オコナ</t>
    </rPh>
    <rPh sb="113" eb="116">
      <t>ザイセイメン</t>
    </rPh>
    <rPh sb="117" eb="121">
      <t>キバンキョウカ</t>
    </rPh>
    <rPh sb="122" eb="123">
      <t>ハカ</t>
    </rPh>
    <rPh sb="125" eb="126">
      <t>マイ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</si>
</sst>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82" fontId="14" fillId="6" borderId="5" xfId="1" applyNumberFormat="1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2615</c:v>
                </c:pt>
                <c:pt idx="1">
                  <c:v>946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D-4A6A-9213-12634BA28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2646</c:v>
                </c:pt>
                <c:pt idx="1">
                  <c:v>3770</c:v>
                </c:pt>
                <c:pt idx="2">
                  <c:v>3122</c:v>
                </c:pt>
                <c:pt idx="3">
                  <c:v>63431</c:v>
                </c:pt>
                <c:pt idx="4">
                  <c:v>161674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D-4A6A-9213-12634BA28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AD2-4909-BFD8-C5C19548A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2-4909-BFD8-C5C19548A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>
              <a:solidFill>
                <a:srgbClr val="3366FF"/>
              </a:solidFill>
            </a:ln>
          </c:spPr>
          <c:marker>
            <c:symbol val="none"/>
          </c:marker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6.8999999999999999E-3</c:v>
                </c:pt>
                <c:pt idx="1">
                  <c:v>5.4999999999999997E-3</c:v>
                </c:pt>
                <c:pt idx="2">
                  <c:v>5.5999999999999999E-3</c:v>
                </c:pt>
                <c:pt idx="3">
                  <c:v>9.7000000000000003E-3</c:v>
                </c:pt>
                <c:pt idx="4">
                  <c:v>4.8999999999999998E-3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F-44BE-8C20-26A66EC0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>
              <a:solidFill>
                <a:srgbClr val="FF5050"/>
              </a:solidFill>
            </a:ln>
          </c:spPr>
          <c:marker>
            <c:symbol val="none"/>
          </c:marker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5.0000000000000001E-4</c:v>
                </c:pt>
                <c:pt idx="1">
                  <c:v>2.9999999999999997E-4</c:v>
                </c:pt>
                <c:pt idx="2">
                  <c:v>2.0000000000000001E-4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F-44BE-8C20-26A66EC0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00352"/>
        <c:axId val="96098560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96098560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100352"/>
        <c:crosses val="max"/>
        <c:crossBetween val="between"/>
      </c:valAx>
      <c:catAx>
        <c:axId val="961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098560"/>
        <c:crosses val="autoZero"/>
        <c:auto val="1"/>
        <c:lblAlgn val="ctr"/>
        <c:lblOffset val="100"/>
        <c:noMultiLvlLbl val="1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14.6</c:v>
                </c:pt>
                <c:pt idx="1">
                  <c:v>4.2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2-4F6C-AEEC-4EDD3EDBC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17.7</c:v>
                </c:pt>
                <c:pt idx="1">
                  <c:v>26.5</c:v>
                </c:pt>
                <c:pt idx="2">
                  <c:v>19.5</c:v>
                </c:pt>
                <c:pt idx="3">
                  <c:v>47.8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2-4F6C-AEEC-4EDD3EDBC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83.1</c:v>
                </c:pt>
                <c:pt idx="2">
                  <c:v>83.3</c:v>
                </c:pt>
                <c:pt idx="3">
                  <c:v>158.9</c:v>
                </c:pt>
                <c:pt idx="4">
                  <c:v>213.5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8-41AD-95FF-7C4CF43E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94.4</c:v>
                </c:pt>
                <c:pt idx="1">
                  <c:v>96.2</c:v>
                </c:pt>
                <c:pt idx="2">
                  <c:v>92.2</c:v>
                </c:pt>
                <c:pt idx="3">
                  <c:v>96.8</c:v>
                </c:pt>
                <c:pt idx="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8-41AD-95FF-7C4CF43E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-9383</c:v>
                </c:pt>
                <c:pt idx="1">
                  <c:v>-13936</c:v>
                </c:pt>
                <c:pt idx="2">
                  <c:v>-13940</c:v>
                </c:pt>
                <c:pt idx="3">
                  <c:v>12676532</c:v>
                </c:pt>
                <c:pt idx="4">
                  <c:v>24414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F-488F-89DA-1C00BBC6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-11401</c:v>
                </c:pt>
                <c:pt idx="1">
                  <c:v>-10800</c:v>
                </c:pt>
                <c:pt idx="2">
                  <c:v>-18007</c:v>
                </c:pt>
                <c:pt idx="3">
                  <c:v>583147</c:v>
                </c:pt>
                <c:pt idx="4">
                  <c:v>-15708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F-488F-89DA-1C00BBC6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-18.3</c:v>
                </c:pt>
                <c:pt idx="1">
                  <c:v>-53.6</c:v>
                </c:pt>
                <c:pt idx="2">
                  <c:v>-23</c:v>
                </c:pt>
                <c:pt idx="3">
                  <c:v>-307.5</c:v>
                </c:pt>
                <c:pt idx="4">
                  <c:v>-160.4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D-4CF3-9271-334B9217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-37.299999999999997</c:v>
                </c:pt>
                <c:pt idx="1">
                  <c:v>-53.9</c:v>
                </c:pt>
                <c:pt idx="2">
                  <c:v>-19.8</c:v>
                </c:pt>
                <c:pt idx="3">
                  <c:v>-152.6</c:v>
                </c:pt>
                <c:pt idx="4">
                  <c:v>-61.8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D-4CF3-9271-334B9217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49</c:v>
                </c:pt>
                <c:pt idx="1">
                  <c:v>46.6</c:v>
                </c:pt>
                <c:pt idx="2">
                  <c:v>37.299999999999997</c:v>
                </c:pt>
                <c:pt idx="3">
                  <c:v>415.5</c:v>
                </c:pt>
                <c:pt idx="4">
                  <c:v>161.30000000000001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D-4244-9440-676601C3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37.9</c:v>
                </c:pt>
                <c:pt idx="1">
                  <c:v>37.200000000000003</c:v>
                </c:pt>
                <c:pt idx="2">
                  <c:v>40.299999999999997</c:v>
                </c:pt>
                <c:pt idx="3">
                  <c:v>100.4</c:v>
                </c:pt>
                <c:pt idx="4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D-4244-9440-676601C3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12.3</c:v>
                </c:pt>
                <c:pt idx="1">
                  <c:v>10.1</c:v>
                </c:pt>
                <c:pt idx="2">
                  <c:v>11.8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C-4867-A0A2-B2726840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23.8</c:v>
                </c:pt>
                <c:pt idx="1">
                  <c:v>22.7</c:v>
                </c:pt>
                <c:pt idx="2">
                  <c:v>19.100000000000001</c:v>
                </c:pt>
                <c:pt idx="3">
                  <c:v>5.0999999999999996</c:v>
                </c:pt>
                <c:pt idx="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C-4867-A0A2-B2726840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6-4ADE-AAC1-22617556F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511.3</c:v>
                </c:pt>
                <c:pt idx="1">
                  <c:v>536.70000000000005</c:v>
                </c:pt>
                <c:pt idx="2">
                  <c:v>43.6</c:v>
                </c:pt>
                <c:pt idx="3">
                  <c:v>330.8</c:v>
                </c:pt>
                <c:pt idx="4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6-4ADE-AAC1-22617556F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38E-4BDB-996B-57C93FD09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E-4BDB-996B-57C93FD09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【208,749】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【△24,115】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【△43.7】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topLeftCell="IB58" zoomScaleNormal="100" zoomScaleSheetLayoutView="70" workbookViewId="0">
      <selection activeCell="NI66" sqref="NI66:NW82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</row>
    <row r="3" spans="1:387" ht="9.75" customHeight="1" x14ac:dyDescent="0.15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</row>
    <row r="4" spans="1:387" ht="9.75" customHeight="1" x14ac:dyDescent="0.15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69" t="str">
        <f>データ!H6&amp;"　"&amp;データ!I6</f>
        <v>福島県檜枝岐村　御池ロッジ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70" t="s">
        <v>1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0" t="s">
        <v>2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2"/>
      <c r="CF7" s="70" t="s">
        <v>3</v>
      </c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2"/>
      <c r="DU7" s="73" t="s">
        <v>4</v>
      </c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 t="s">
        <v>5</v>
      </c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73" t="s">
        <v>6</v>
      </c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  <c r="IX7" s="73"/>
      <c r="IY7" s="73"/>
      <c r="IZ7" s="73"/>
      <c r="JA7" s="73"/>
      <c r="JB7" s="73"/>
      <c r="JC7" s="73"/>
      <c r="JD7" s="73"/>
      <c r="JE7" s="73"/>
      <c r="JF7" s="73"/>
      <c r="JG7" s="73"/>
      <c r="JH7" s="73"/>
      <c r="JI7" s="73"/>
      <c r="JJ7" s="73"/>
      <c r="JK7" s="73"/>
      <c r="JL7" s="73"/>
      <c r="JM7" s="73"/>
      <c r="JN7" s="73"/>
      <c r="JO7" s="73"/>
      <c r="JP7" s="73"/>
      <c r="JQ7" s="73"/>
      <c r="JR7" s="73"/>
      <c r="JS7" s="73"/>
      <c r="JT7" s="73"/>
      <c r="JU7" s="73"/>
      <c r="JV7" s="73" t="s">
        <v>7</v>
      </c>
      <c r="JW7" s="73"/>
      <c r="JX7" s="73"/>
      <c r="JY7" s="73"/>
      <c r="JZ7" s="73"/>
      <c r="KA7" s="73"/>
      <c r="KB7" s="73"/>
      <c r="KC7" s="73"/>
      <c r="KD7" s="73"/>
      <c r="KE7" s="73"/>
      <c r="KF7" s="73"/>
      <c r="KG7" s="73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 t="s">
        <v>8</v>
      </c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3"/>
      <c r="NI7" s="74" t="s">
        <v>9</v>
      </c>
      <c r="NJ7" s="75"/>
      <c r="NK7" s="75"/>
      <c r="NL7" s="75"/>
      <c r="NM7" s="75"/>
      <c r="NN7" s="75"/>
      <c r="NO7" s="75"/>
      <c r="NP7" s="75"/>
      <c r="NQ7" s="75"/>
      <c r="NR7" s="75"/>
      <c r="NS7" s="75"/>
      <c r="NT7" s="75"/>
      <c r="NU7" s="75"/>
      <c r="NV7" s="76"/>
    </row>
    <row r="8" spans="1:387" ht="18.75" customHeight="1" x14ac:dyDescent="0.15">
      <c r="A8" s="2"/>
      <c r="B8" s="77" t="str">
        <f>データ!J7</f>
        <v>法非適用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77" t="str">
        <f>データ!K7</f>
        <v>観光施設事業</v>
      </c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9"/>
      <c r="CF8" s="77" t="str">
        <f>データ!L7</f>
        <v>休養宿泊施設</v>
      </c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9"/>
      <c r="DU8" s="80" t="str">
        <f>データ!M7</f>
        <v>Ａ１Ｂ１</v>
      </c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 t="str">
        <f>データ!N7</f>
        <v>非設置</v>
      </c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81" t="str">
        <f>データ!S7</f>
        <v>-</v>
      </c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  <c r="JB8" s="81"/>
      <c r="JC8" s="81"/>
      <c r="JD8" s="81"/>
      <c r="JE8" s="81"/>
      <c r="JF8" s="81"/>
      <c r="JG8" s="81"/>
      <c r="JH8" s="81"/>
      <c r="JI8" s="81"/>
      <c r="JJ8" s="81"/>
      <c r="JK8" s="81"/>
      <c r="JL8" s="81"/>
      <c r="JM8" s="81"/>
      <c r="JN8" s="81"/>
      <c r="JO8" s="81"/>
      <c r="JP8" s="81"/>
      <c r="JQ8" s="81"/>
      <c r="JR8" s="81"/>
      <c r="JS8" s="81"/>
      <c r="JT8" s="81"/>
      <c r="JU8" s="81"/>
      <c r="JV8" s="80" t="str">
        <f>データ!T7</f>
        <v>無</v>
      </c>
      <c r="JW8" s="80"/>
      <c r="JX8" s="80"/>
      <c r="JY8" s="80"/>
      <c r="JZ8" s="80"/>
      <c r="KA8" s="80"/>
      <c r="KB8" s="80"/>
      <c r="KC8" s="80"/>
      <c r="KD8" s="80"/>
      <c r="KE8" s="80"/>
      <c r="KF8" s="80"/>
      <c r="KG8" s="80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2" t="str">
        <f>データ!U7</f>
        <v>-</v>
      </c>
      <c r="LP8" s="82"/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3"/>
      <c r="NI8" s="83" t="s">
        <v>10</v>
      </c>
      <c r="NJ8" s="84"/>
      <c r="NK8" s="85" t="s">
        <v>11</v>
      </c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6"/>
    </row>
    <row r="9" spans="1:387" ht="18.75" customHeight="1" x14ac:dyDescent="0.15">
      <c r="A9" s="2"/>
      <c r="B9" s="70" t="s">
        <v>12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2"/>
      <c r="AQ9" s="70" t="s">
        <v>13</v>
      </c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2"/>
      <c r="CF9" s="70" t="s">
        <v>14</v>
      </c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2"/>
      <c r="DU9" s="73" t="s">
        <v>15</v>
      </c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73" t="s">
        <v>16</v>
      </c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  <c r="IX9" s="73"/>
      <c r="IY9" s="73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3"/>
      <c r="JO9" s="73"/>
      <c r="JP9" s="73"/>
      <c r="JQ9" s="73"/>
      <c r="JR9" s="73"/>
      <c r="JS9" s="73"/>
      <c r="JT9" s="73"/>
      <c r="JU9" s="73"/>
      <c r="JV9" s="73" t="s">
        <v>17</v>
      </c>
      <c r="JW9" s="73"/>
      <c r="JX9" s="73"/>
      <c r="JY9" s="73"/>
      <c r="JZ9" s="73"/>
      <c r="KA9" s="73"/>
      <c r="KB9" s="73"/>
      <c r="KC9" s="73"/>
      <c r="KD9" s="73"/>
      <c r="KE9" s="73"/>
      <c r="KF9" s="73"/>
      <c r="KG9" s="73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 t="s">
        <v>18</v>
      </c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3"/>
      <c r="NI9" s="87" t="s">
        <v>19</v>
      </c>
      <c r="NJ9" s="88"/>
      <c r="NK9" s="89" t="s">
        <v>20</v>
      </c>
      <c r="NL9" s="89"/>
      <c r="NM9" s="89"/>
      <c r="NN9" s="89"/>
      <c r="NO9" s="89"/>
      <c r="NP9" s="89"/>
      <c r="NQ9" s="89"/>
      <c r="NR9" s="89"/>
      <c r="NS9" s="89"/>
      <c r="NT9" s="89"/>
      <c r="NU9" s="89"/>
      <c r="NV9" s="90"/>
    </row>
    <row r="10" spans="1:387" ht="18.75" customHeight="1" x14ac:dyDescent="0.15">
      <c r="A10" s="2"/>
      <c r="B10" s="113" t="str">
        <f>データ!O7</f>
        <v>該当数値なし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5"/>
      <c r="AQ10" s="113" t="str">
        <f>データ!P7</f>
        <v>該当数値なし</v>
      </c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5"/>
      <c r="CF10" s="116">
        <f>データ!Q7</f>
        <v>839</v>
      </c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8"/>
      <c r="DU10" s="81">
        <f>データ!R7</f>
        <v>60</v>
      </c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0" t="str">
        <f>データ!V7</f>
        <v>無</v>
      </c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2">
        <f>データ!W7</f>
        <v>50</v>
      </c>
      <c r="JW10" s="82"/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0" t="str">
        <f>データ!X7</f>
        <v>有</v>
      </c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80"/>
      <c r="MB10" s="80"/>
      <c r="MC10" s="80"/>
      <c r="MD10" s="80"/>
      <c r="ME10" s="80"/>
      <c r="MF10" s="80"/>
      <c r="MG10" s="80"/>
      <c r="MH10" s="80"/>
      <c r="MI10" s="80"/>
      <c r="MJ10" s="80"/>
      <c r="MK10" s="80"/>
      <c r="ML10" s="80"/>
      <c r="MM10" s="80"/>
      <c r="MN10" s="80"/>
      <c r="MO10" s="80"/>
      <c r="MP10" s="80"/>
      <c r="MQ10" s="80"/>
      <c r="MR10" s="80"/>
      <c r="MS10" s="80"/>
      <c r="MT10" s="80"/>
      <c r="MU10" s="80"/>
      <c r="MV10" s="80"/>
      <c r="MW10" s="80"/>
      <c r="MX10" s="80"/>
      <c r="MY10" s="80"/>
      <c r="MZ10" s="80"/>
      <c r="NA10" s="80"/>
      <c r="NB10" s="80"/>
      <c r="NC10" s="80"/>
      <c r="ND10" s="80"/>
      <c r="NE10" s="80"/>
      <c r="NF10" s="80"/>
      <c r="NG10" s="80"/>
      <c r="NH10" s="2"/>
      <c r="NI10" s="91" t="s">
        <v>21</v>
      </c>
      <c r="NJ10" s="92"/>
      <c r="NK10" s="93" t="s">
        <v>22</v>
      </c>
      <c r="NL10" s="93"/>
      <c r="NM10" s="93"/>
      <c r="NN10" s="93"/>
      <c r="NO10" s="93"/>
      <c r="NP10" s="93"/>
      <c r="NQ10" s="93"/>
      <c r="NR10" s="93"/>
      <c r="NS10" s="93"/>
      <c r="NT10" s="93"/>
      <c r="NU10" s="93"/>
      <c r="NV10" s="94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5" t="s">
        <v>23</v>
      </c>
      <c r="NJ11" s="95"/>
      <c r="NK11" s="95"/>
      <c r="NL11" s="95"/>
      <c r="NM11" s="95"/>
      <c r="NN11" s="95"/>
      <c r="NO11" s="95"/>
      <c r="NP11" s="95"/>
      <c r="NQ11" s="95"/>
      <c r="NR11" s="95"/>
      <c r="NS11" s="95"/>
      <c r="NT11" s="95"/>
      <c r="NU11" s="95"/>
      <c r="NV11" s="95"/>
      <c r="NW11" s="95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5"/>
      <c r="NJ12" s="95"/>
      <c r="NK12" s="95"/>
      <c r="NL12" s="95"/>
      <c r="NM12" s="95"/>
      <c r="NN12" s="95"/>
      <c r="NO12" s="95"/>
      <c r="NP12" s="95"/>
      <c r="NQ12" s="95"/>
      <c r="NR12" s="95"/>
      <c r="NS12" s="95"/>
      <c r="NT12" s="95"/>
      <c r="NU12" s="95"/>
      <c r="NV12" s="95"/>
      <c r="NW12" s="95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6"/>
      <c r="NJ13" s="96"/>
      <c r="NK13" s="96"/>
      <c r="NL13" s="96"/>
      <c r="NM13" s="96"/>
      <c r="NN13" s="96"/>
      <c r="NO13" s="96"/>
      <c r="NP13" s="96"/>
      <c r="NQ13" s="96"/>
      <c r="NR13" s="96"/>
      <c r="NS13" s="96"/>
      <c r="NT13" s="96"/>
      <c r="NU13" s="96"/>
      <c r="NV13" s="96"/>
      <c r="NW13" s="96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97" t="s">
        <v>24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  <c r="IW14" s="97"/>
      <c r="IX14" s="97"/>
      <c r="IY14" s="97"/>
      <c r="IZ14" s="97"/>
      <c r="JA14" s="97"/>
      <c r="JB14" s="97"/>
      <c r="JC14" s="97"/>
      <c r="JD14" s="97"/>
      <c r="JE14" s="97"/>
      <c r="JF14" s="97"/>
      <c r="JG14" s="97"/>
      <c r="JH14" s="97"/>
      <c r="JI14" s="97"/>
      <c r="JJ14" s="97"/>
      <c r="JK14" s="97"/>
      <c r="JL14" s="97"/>
      <c r="JM14" s="97"/>
      <c r="JN14" s="6"/>
      <c r="JO14" s="6"/>
      <c r="JP14" s="6"/>
      <c r="JQ14" s="6"/>
      <c r="JR14" s="6"/>
      <c r="JS14" s="6"/>
      <c r="JT14" s="99" t="s">
        <v>25</v>
      </c>
      <c r="JU14" s="97"/>
      <c r="JV14" s="97"/>
      <c r="JW14" s="97"/>
      <c r="JX14" s="97"/>
      <c r="JY14" s="97"/>
      <c r="JZ14" s="97"/>
      <c r="KA14" s="97"/>
      <c r="KB14" s="97"/>
      <c r="KC14" s="97"/>
      <c r="KD14" s="97"/>
      <c r="KE14" s="97"/>
      <c r="KF14" s="97"/>
      <c r="KG14" s="97"/>
      <c r="KH14" s="97"/>
      <c r="KI14" s="97"/>
      <c r="KJ14" s="97"/>
      <c r="KK14" s="97"/>
      <c r="KL14" s="97"/>
      <c r="KM14" s="97"/>
      <c r="KN14" s="97"/>
      <c r="KO14" s="97"/>
      <c r="KP14" s="97"/>
      <c r="KQ14" s="97"/>
      <c r="KR14" s="97"/>
      <c r="KS14" s="97"/>
      <c r="KT14" s="97"/>
      <c r="KU14" s="97"/>
      <c r="KV14" s="97"/>
      <c r="KW14" s="97"/>
      <c r="KX14" s="97"/>
      <c r="KY14" s="97"/>
      <c r="KZ14" s="97"/>
      <c r="LA14" s="97"/>
      <c r="LB14" s="97"/>
      <c r="LC14" s="97"/>
      <c r="LD14" s="97"/>
      <c r="LE14" s="97"/>
      <c r="LF14" s="97"/>
      <c r="LG14" s="97"/>
      <c r="LH14" s="97"/>
      <c r="LI14" s="97"/>
      <c r="LJ14" s="97"/>
      <c r="LK14" s="97"/>
      <c r="LL14" s="97"/>
      <c r="LM14" s="97"/>
      <c r="LN14" s="97"/>
      <c r="LO14" s="97"/>
      <c r="LP14" s="97"/>
      <c r="LQ14" s="97"/>
      <c r="LR14" s="97"/>
      <c r="LS14" s="97"/>
      <c r="LT14" s="97"/>
      <c r="LU14" s="97"/>
      <c r="LV14" s="97"/>
      <c r="LW14" s="97"/>
      <c r="LX14" s="97"/>
      <c r="LY14" s="97"/>
      <c r="LZ14" s="97"/>
      <c r="MA14" s="97"/>
      <c r="MB14" s="97"/>
      <c r="MC14" s="97"/>
      <c r="MD14" s="97"/>
      <c r="ME14" s="97"/>
      <c r="MF14" s="97"/>
      <c r="MG14" s="97"/>
      <c r="MH14" s="97"/>
      <c r="MI14" s="97"/>
      <c r="MJ14" s="97"/>
      <c r="MK14" s="97"/>
      <c r="ML14" s="97"/>
      <c r="MM14" s="97"/>
      <c r="MN14" s="97"/>
      <c r="MO14" s="97"/>
      <c r="MP14" s="97"/>
      <c r="MQ14" s="97"/>
      <c r="MR14" s="97"/>
      <c r="MS14" s="97"/>
      <c r="MT14" s="97"/>
      <c r="MU14" s="97"/>
      <c r="MV14" s="97"/>
      <c r="MW14" s="97"/>
      <c r="MX14" s="97"/>
      <c r="MY14" s="97"/>
      <c r="MZ14" s="97"/>
      <c r="NA14" s="97"/>
      <c r="NB14" s="97"/>
      <c r="NC14" s="97"/>
      <c r="ND14" s="97"/>
      <c r="NE14" s="97"/>
      <c r="NF14" s="97"/>
      <c r="NG14" s="100"/>
      <c r="NH14" s="2"/>
      <c r="NI14" s="103" t="s">
        <v>26</v>
      </c>
      <c r="NJ14" s="104"/>
      <c r="NK14" s="104"/>
      <c r="NL14" s="104"/>
      <c r="NM14" s="104"/>
      <c r="NN14" s="104"/>
      <c r="NO14" s="104"/>
      <c r="NP14" s="104"/>
      <c r="NQ14" s="104"/>
      <c r="NR14" s="104"/>
      <c r="NS14" s="104"/>
      <c r="NT14" s="104"/>
      <c r="NU14" s="104"/>
      <c r="NV14" s="104"/>
      <c r="NW14" s="105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8"/>
      <c r="JO15" s="8"/>
      <c r="JP15" s="8"/>
      <c r="JQ15" s="8"/>
      <c r="JR15" s="8"/>
      <c r="JS15" s="8"/>
      <c r="JT15" s="101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  <c r="KY15" s="98"/>
      <c r="KZ15" s="98"/>
      <c r="LA15" s="98"/>
      <c r="LB15" s="98"/>
      <c r="LC15" s="98"/>
      <c r="LD15" s="98"/>
      <c r="LE15" s="98"/>
      <c r="LF15" s="98"/>
      <c r="LG15" s="98"/>
      <c r="LH15" s="98"/>
      <c r="LI15" s="98"/>
      <c r="LJ15" s="98"/>
      <c r="LK15" s="98"/>
      <c r="LL15" s="98"/>
      <c r="LM15" s="98"/>
      <c r="LN15" s="98"/>
      <c r="LO15" s="98"/>
      <c r="LP15" s="98"/>
      <c r="LQ15" s="98"/>
      <c r="LR15" s="98"/>
      <c r="LS15" s="98"/>
      <c r="LT15" s="98"/>
      <c r="LU15" s="98"/>
      <c r="LV15" s="98"/>
      <c r="LW15" s="98"/>
      <c r="LX15" s="98"/>
      <c r="LY15" s="98"/>
      <c r="LZ15" s="98"/>
      <c r="MA15" s="98"/>
      <c r="MB15" s="98"/>
      <c r="MC15" s="98"/>
      <c r="MD15" s="98"/>
      <c r="ME15" s="98"/>
      <c r="MF15" s="98"/>
      <c r="MG15" s="98"/>
      <c r="MH15" s="98"/>
      <c r="MI15" s="98"/>
      <c r="MJ15" s="98"/>
      <c r="MK15" s="98"/>
      <c r="ML15" s="98"/>
      <c r="MM15" s="98"/>
      <c r="MN15" s="98"/>
      <c r="MO15" s="98"/>
      <c r="MP15" s="98"/>
      <c r="MQ15" s="98"/>
      <c r="MR15" s="98"/>
      <c r="MS15" s="98"/>
      <c r="MT15" s="98"/>
      <c r="MU15" s="98"/>
      <c r="MV15" s="98"/>
      <c r="MW15" s="98"/>
      <c r="MX15" s="98"/>
      <c r="MY15" s="98"/>
      <c r="MZ15" s="98"/>
      <c r="NA15" s="98"/>
      <c r="NB15" s="98"/>
      <c r="NC15" s="98"/>
      <c r="ND15" s="98"/>
      <c r="NE15" s="98"/>
      <c r="NF15" s="98"/>
      <c r="NG15" s="102"/>
      <c r="NH15" s="2"/>
      <c r="NI15" s="106" t="s">
        <v>142</v>
      </c>
      <c r="NJ15" s="107"/>
      <c r="NK15" s="107"/>
      <c r="NL15" s="107"/>
      <c r="NM15" s="107"/>
      <c r="NN15" s="107"/>
      <c r="NO15" s="107"/>
      <c r="NP15" s="107"/>
      <c r="NQ15" s="107"/>
      <c r="NR15" s="107"/>
      <c r="NS15" s="107"/>
      <c r="NT15" s="107"/>
      <c r="NU15" s="107"/>
      <c r="NV15" s="107"/>
      <c r="NW15" s="108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106"/>
      <c r="NJ16" s="107"/>
      <c r="NK16" s="107"/>
      <c r="NL16" s="107"/>
      <c r="NM16" s="107"/>
      <c r="NN16" s="107"/>
      <c r="NO16" s="107"/>
      <c r="NP16" s="107"/>
      <c r="NQ16" s="107"/>
      <c r="NR16" s="107"/>
      <c r="NS16" s="107"/>
      <c r="NT16" s="107"/>
      <c r="NU16" s="107"/>
      <c r="NV16" s="107"/>
      <c r="NW16" s="108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106"/>
      <c r="NJ17" s="107"/>
      <c r="NK17" s="107"/>
      <c r="NL17" s="107"/>
      <c r="NM17" s="107"/>
      <c r="NN17" s="107"/>
      <c r="NO17" s="107"/>
      <c r="NP17" s="107"/>
      <c r="NQ17" s="107"/>
      <c r="NR17" s="107"/>
      <c r="NS17" s="107"/>
      <c r="NT17" s="107"/>
      <c r="NU17" s="107"/>
      <c r="NV17" s="107"/>
      <c r="NW17" s="108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106"/>
      <c r="NJ18" s="107"/>
      <c r="NK18" s="107"/>
      <c r="NL18" s="107"/>
      <c r="NM18" s="107"/>
      <c r="NN18" s="107"/>
      <c r="NO18" s="107"/>
      <c r="NP18" s="107"/>
      <c r="NQ18" s="107"/>
      <c r="NR18" s="107"/>
      <c r="NS18" s="107"/>
      <c r="NT18" s="107"/>
      <c r="NU18" s="107"/>
      <c r="NV18" s="107"/>
      <c r="NW18" s="108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106"/>
      <c r="NJ19" s="107"/>
      <c r="NK19" s="107"/>
      <c r="NL19" s="107"/>
      <c r="NM19" s="107"/>
      <c r="NN19" s="107"/>
      <c r="NO19" s="107"/>
      <c r="NP19" s="107"/>
      <c r="NQ19" s="107"/>
      <c r="NR19" s="107"/>
      <c r="NS19" s="107"/>
      <c r="NT19" s="107"/>
      <c r="NU19" s="107"/>
      <c r="NV19" s="107"/>
      <c r="NW19" s="108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106"/>
      <c r="NJ20" s="107"/>
      <c r="NK20" s="107"/>
      <c r="NL20" s="107"/>
      <c r="NM20" s="107"/>
      <c r="NN20" s="107"/>
      <c r="NO20" s="107"/>
      <c r="NP20" s="107"/>
      <c r="NQ20" s="107"/>
      <c r="NR20" s="107"/>
      <c r="NS20" s="107"/>
      <c r="NT20" s="107"/>
      <c r="NU20" s="107"/>
      <c r="NV20" s="107"/>
      <c r="NW20" s="108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106"/>
      <c r="NJ21" s="107"/>
      <c r="NK21" s="107"/>
      <c r="NL21" s="107"/>
      <c r="NM21" s="107"/>
      <c r="NN21" s="107"/>
      <c r="NO21" s="107"/>
      <c r="NP21" s="107"/>
      <c r="NQ21" s="107"/>
      <c r="NR21" s="107"/>
      <c r="NS21" s="107"/>
      <c r="NT21" s="107"/>
      <c r="NU21" s="107"/>
      <c r="NV21" s="107"/>
      <c r="NW21" s="108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106"/>
      <c r="NJ22" s="107"/>
      <c r="NK22" s="107"/>
      <c r="NL22" s="107"/>
      <c r="NM22" s="107"/>
      <c r="NN22" s="107"/>
      <c r="NO22" s="107"/>
      <c r="NP22" s="107"/>
      <c r="NQ22" s="107"/>
      <c r="NR22" s="107"/>
      <c r="NS22" s="107"/>
      <c r="NT22" s="107"/>
      <c r="NU22" s="107"/>
      <c r="NV22" s="107"/>
      <c r="NW22" s="108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106"/>
      <c r="NJ23" s="107"/>
      <c r="NK23" s="107"/>
      <c r="NL23" s="107"/>
      <c r="NM23" s="107"/>
      <c r="NN23" s="107"/>
      <c r="NO23" s="107"/>
      <c r="NP23" s="107"/>
      <c r="NQ23" s="107"/>
      <c r="NR23" s="107"/>
      <c r="NS23" s="107"/>
      <c r="NT23" s="107"/>
      <c r="NU23" s="107"/>
      <c r="NV23" s="107"/>
      <c r="NW23" s="108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106"/>
      <c r="NJ24" s="107"/>
      <c r="NK24" s="107"/>
      <c r="NL24" s="107"/>
      <c r="NM24" s="107"/>
      <c r="NN24" s="107"/>
      <c r="NO24" s="107"/>
      <c r="NP24" s="107"/>
      <c r="NQ24" s="107"/>
      <c r="NR24" s="107"/>
      <c r="NS24" s="107"/>
      <c r="NT24" s="107"/>
      <c r="NU24" s="107"/>
      <c r="NV24" s="107"/>
      <c r="NW24" s="108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106"/>
      <c r="NJ25" s="107"/>
      <c r="NK25" s="107"/>
      <c r="NL25" s="107"/>
      <c r="NM25" s="107"/>
      <c r="NN25" s="107"/>
      <c r="NO25" s="107"/>
      <c r="NP25" s="107"/>
      <c r="NQ25" s="107"/>
      <c r="NR25" s="107"/>
      <c r="NS25" s="107"/>
      <c r="NT25" s="107"/>
      <c r="NU25" s="107"/>
      <c r="NV25" s="107"/>
      <c r="NW25" s="108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106"/>
      <c r="NJ26" s="107"/>
      <c r="NK26" s="107"/>
      <c r="NL26" s="107"/>
      <c r="NM26" s="107"/>
      <c r="NN26" s="107"/>
      <c r="NO26" s="107"/>
      <c r="NP26" s="107"/>
      <c r="NQ26" s="107"/>
      <c r="NR26" s="107"/>
      <c r="NS26" s="107"/>
      <c r="NT26" s="107"/>
      <c r="NU26" s="107"/>
      <c r="NV26" s="107"/>
      <c r="NW26" s="108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106"/>
      <c r="NJ27" s="107"/>
      <c r="NK27" s="107"/>
      <c r="NL27" s="107"/>
      <c r="NM27" s="107"/>
      <c r="NN27" s="107"/>
      <c r="NO27" s="107"/>
      <c r="NP27" s="107"/>
      <c r="NQ27" s="107"/>
      <c r="NR27" s="107"/>
      <c r="NS27" s="107"/>
      <c r="NT27" s="107"/>
      <c r="NU27" s="107"/>
      <c r="NV27" s="107"/>
      <c r="NW27" s="108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106"/>
      <c r="NJ28" s="107"/>
      <c r="NK28" s="107"/>
      <c r="NL28" s="107"/>
      <c r="NM28" s="107"/>
      <c r="NN28" s="107"/>
      <c r="NO28" s="107"/>
      <c r="NP28" s="107"/>
      <c r="NQ28" s="107"/>
      <c r="NR28" s="107"/>
      <c r="NS28" s="107"/>
      <c r="NT28" s="107"/>
      <c r="NU28" s="107"/>
      <c r="NV28" s="107"/>
      <c r="NW28" s="108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106"/>
      <c r="NJ29" s="107"/>
      <c r="NK29" s="107"/>
      <c r="NL29" s="107"/>
      <c r="NM29" s="107"/>
      <c r="NN29" s="107"/>
      <c r="NO29" s="107"/>
      <c r="NP29" s="107"/>
      <c r="NQ29" s="107"/>
      <c r="NR29" s="107"/>
      <c r="NS29" s="107"/>
      <c r="NT29" s="107"/>
      <c r="NU29" s="107"/>
      <c r="NV29" s="107"/>
      <c r="NW29" s="108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12" t="str">
        <f>データ!$B$11</f>
        <v>H29</v>
      </c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 t="str">
        <f>データ!$C$11</f>
        <v>H30</v>
      </c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 t="str">
        <f>データ!$D$11</f>
        <v>R01</v>
      </c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 t="str">
        <f>データ!$E$11</f>
        <v>R02</v>
      </c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 t="str">
        <f>データ!$F$11</f>
        <v>R03</v>
      </c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112" t="str">
        <f>データ!$B$11</f>
        <v>H29</v>
      </c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 t="str">
        <f>データ!$C$11</f>
        <v>H30</v>
      </c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 t="str">
        <f>データ!$D$11</f>
        <v>R01</v>
      </c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 t="str">
        <f>データ!$E$11</f>
        <v>R02</v>
      </c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 t="str">
        <f>データ!$F$11</f>
        <v>R03</v>
      </c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112" t="str">
        <f>データ!$B$11</f>
        <v>H29</v>
      </c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 t="str">
        <f>データ!$C$11</f>
        <v>H30</v>
      </c>
      <c r="HI30" s="112"/>
      <c r="HJ30" s="112"/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 t="str">
        <f>データ!$D$11</f>
        <v>R01</v>
      </c>
      <c r="HW30" s="112"/>
      <c r="HX30" s="112"/>
      <c r="HY30" s="112"/>
      <c r="HZ30" s="112"/>
      <c r="IA30" s="112"/>
      <c r="IB30" s="112"/>
      <c r="IC30" s="112"/>
      <c r="ID30" s="112"/>
      <c r="IE30" s="112"/>
      <c r="IF30" s="112"/>
      <c r="IG30" s="112"/>
      <c r="IH30" s="112"/>
      <c r="II30" s="112"/>
      <c r="IJ30" s="112" t="str">
        <f>データ!$E$11</f>
        <v>R02</v>
      </c>
      <c r="IK30" s="112"/>
      <c r="IL30" s="112"/>
      <c r="IM30" s="112"/>
      <c r="IN30" s="112"/>
      <c r="IO30" s="112"/>
      <c r="IP30" s="112"/>
      <c r="IQ30" s="112"/>
      <c r="IR30" s="112"/>
      <c r="IS30" s="112"/>
      <c r="IT30" s="112"/>
      <c r="IU30" s="112"/>
      <c r="IV30" s="112"/>
      <c r="IW30" s="112"/>
      <c r="IX30" s="112" t="str">
        <f>データ!$F$11</f>
        <v>R03</v>
      </c>
      <c r="IY30" s="112"/>
      <c r="IZ30" s="112"/>
      <c r="JA30" s="112"/>
      <c r="JB30" s="112"/>
      <c r="JC30" s="112"/>
      <c r="JD30" s="112"/>
      <c r="JE30" s="112"/>
      <c r="JF30" s="112"/>
      <c r="JG30" s="112"/>
      <c r="JH30" s="112"/>
      <c r="JI30" s="112"/>
      <c r="JJ30" s="112"/>
      <c r="JK30" s="112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109"/>
      <c r="NJ30" s="110"/>
      <c r="NK30" s="110"/>
      <c r="NL30" s="110"/>
      <c r="NM30" s="110"/>
      <c r="NN30" s="110"/>
      <c r="NO30" s="110"/>
      <c r="NP30" s="110"/>
      <c r="NQ30" s="110"/>
      <c r="NR30" s="110"/>
      <c r="NS30" s="110"/>
      <c r="NT30" s="110"/>
      <c r="NU30" s="110"/>
      <c r="NV30" s="110"/>
      <c r="NW30" s="111"/>
    </row>
    <row r="31" spans="1:387" ht="13.5" customHeight="1" x14ac:dyDescent="0.15">
      <c r="A31" s="2"/>
      <c r="B31" s="9"/>
      <c r="C31" s="2"/>
      <c r="D31" s="2"/>
      <c r="E31" s="2"/>
      <c r="F31" s="2"/>
      <c r="I31" s="119" t="s">
        <v>27</v>
      </c>
      <c r="J31" s="119"/>
      <c r="K31" s="119"/>
      <c r="L31" s="119"/>
      <c r="M31" s="119"/>
      <c r="N31" s="119"/>
      <c r="O31" s="119"/>
      <c r="P31" s="119"/>
      <c r="Q31" s="119"/>
      <c r="R31" s="120">
        <f>データ!Y7</f>
        <v>100</v>
      </c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>
        <f>データ!Z7</f>
        <v>83.1</v>
      </c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>
        <f>データ!AA7</f>
        <v>83.3</v>
      </c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>
        <f>データ!AB7</f>
        <v>158.9</v>
      </c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>
        <f>データ!AC7</f>
        <v>213.5</v>
      </c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119" t="s">
        <v>27</v>
      </c>
      <c r="CX31" s="119"/>
      <c r="CY31" s="119"/>
      <c r="CZ31" s="119"/>
      <c r="DA31" s="119"/>
      <c r="DB31" s="119"/>
      <c r="DC31" s="119"/>
      <c r="DD31" s="119"/>
      <c r="DE31" s="119"/>
      <c r="DF31" s="120">
        <f>データ!AJ7</f>
        <v>14.6</v>
      </c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>
        <f>データ!AK7</f>
        <v>4.2</v>
      </c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>
        <f>データ!AL7</f>
        <v>0</v>
      </c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>
        <f>データ!AM7</f>
        <v>0</v>
      </c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>
        <f>データ!AN7</f>
        <v>0</v>
      </c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119" t="s">
        <v>27</v>
      </c>
      <c r="GL31" s="119"/>
      <c r="GM31" s="119"/>
      <c r="GN31" s="119"/>
      <c r="GO31" s="119"/>
      <c r="GP31" s="119"/>
      <c r="GQ31" s="119"/>
      <c r="GR31" s="119"/>
      <c r="GS31" s="119"/>
      <c r="GT31" s="121">
        <f>データ!AU7</f>
        <v>2615</v>
      </c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>
        <f>データ!AV7</f>
        <v>946</v>
      </c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>
        <f>データ!AW7</f>
        <v>0</v>
      </c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>
        <f>データ!AX7</f>
        <v>0</v>
      </c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>
        <f>データ!AY7</f>
        <v>0</v>
      </c>
      <c r="IY31" s="121"/>
      <c r="IZ31" s="121"/>
      <c r="JA31" s="121"/>
      <c r="JB31" s="121"/>
      <c r="JC31" s="121"/>
      <c r="JD31" s="121"/>
      <c r="JE31" s="121"/>
      <c r="JF31" s="121"/>
      <c r="JG31" s="121"/>
      <c r="JH31" s="121"/>
      <c r="JI31" s="121"/>
      <c r="JJ31" s="121"/>
      <c r="JK31" s="121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103" t="s">
        <v>28</v>
      </c>
      <c r="NJ31" s="104"/>
      <c r="NK31" s="104"/>
      <c r="NL31" s="104"/>
      <c r="NM31" s="104"/>
      <c r="NN31" s="104"/>
      <c r="NO31" s="104"/>
      <c r="NP31" s="104"/>
      <c r="NQ31" s="104"/>
      <c r="NR31" s="104"/>
      <c r="NS31" s="104"/>
      <c r="NT31" s="104"/>
      <c r="NU31" s="104"/>
      <c r="NV31" s="104"/>
      <c r="NW31" s="105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119" t="s">
        <v>29</v>
      </c>
      <c r="J32" s="119"/>
      <c r="K32" s="119"/>
      <c r="L32" s="119"/>
      <c r="M32" s="119"/>
      <c r="N32" s="119"/>
      <c r="O32" s="119"/>
      <c r="P32" s="119"/>
      <c r="Q32" s="119"/>
      <c r="R32" s="120">
        <f>データ!AD7</f>
        <v>94.4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>
        <f>データ!AE7</f>
        <v>96.2</v>
      </c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>
        <f>データ!AF7</f>
        <v>92.2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>
        <f>データ!AG7</f>
        <v>96.8</v>
      </c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>
        <f>データ!AH7</f>
        <v>92.8</v>
      </c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119" t="s">
        <v>29</v>
      </c>
      <c r="CX32" s="119"/>
      <c r="CY32" s="119"/>
      <c r="CZ32" s="119"/>
      <c r="DA32" s="119"/>
      <c r="DB32" s="119"/>
      <c r="DC32" s="119"/>
      <c r="DD32" s="119"/>
      <c r="DE32" s="119"/>
      <c r="DF32" s="120">
        <f>データ!AO7</f>
        <v>17.7</v>
      </c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>
        <f>データ!AP7</f>
        <v>26.5</v>
      </c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>
        <f>データ!AQ7</f>
        <v>19.5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>
        <f>データ!AR7</f>
        <v>47.8</v>
      </c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>
        <f>データ!AS7</f>
        <v>42</v>
      </c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119" t="s">
        <v>29</v>
      </c>
      <c r="GL32" s="119"/>
      <c r="GM32" s="119"/>
      <c r="GN32" s="119"/>
      <c r="GO32" s="119"/>
      <c r="GP32" s="119"/>
      <c r="GQ32" s="119"/>
      <c r="GR32" s="119"/>
      <c r="GS32" s="119"/>
      <c r="GT32" s="121">
        <f>データ!AZ7</f>
        <v>2646</v>
      </c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>
        <f>データ!BA7</f>
        <v>3770</v>
      </c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>
        <f>データ!BB7</f>
        <v>3122</v>
      </c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>
        <f>データ!BC7</f>
        <v>63431</v>
      </c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>
        <f>データ!BD7</f>
        <v>161674</v>
      </c>
      <c r="IY32" s="121"/>
      <c r="IZ32" s="121"/>
      <c r="JA32" s="121"/>
      <c r="JB32" s="121"/>
      <c r="JC32" s="121"/>
      <c r="JD32" s="121"/>
      <c r="JE32" s="121"/>
      <c r="JF32" s="121"/>
      <c r="JG32" s="121"/>
      <c r="JH32" s="121"/>
      <c r="JI32" s="121"/>
      <c r="JJ32" s="121"/>
      <c r="JK32" s="121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106" t="s">
        <v>143</v>
      </c>
      <c r="NJ32" s="139"/>
      <c r="NK32" s="139"/>
      <c r="NL32" s="139"/>
      <c r="NM32" s="139"/>
      <c r="NN32" s="139"/>
      <c r="NO32" s="139"/>
      <c r="NP32" s="139"/>
      <c r="NQ32" s="139"/>
      <c r="NR32" s="139"/>
      <c r="NS32" s="139"/>
      <c r="NT32" s="139"/>
      <c r="NU32" s="139"/>
      <c r="NV32" s="139"/>
      <c r="NW32" s="108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106"/>
      <c r="NJ33" s="139"/>
      <c r="NK33" s="139"/>
      <c r="NL33" s="139"/>
      <c r="NM33" s="139"/>
      <c r="NN33" s="139"/>
      <c r="NO33" s="139"/>
      <c r="NP33" s="139"/>
      <c r="NQ33" s="139"/>
      <c r="NR33" s="139"/>
      <c r="NS33" s="139"/>
      <c r="NT33" s="139"/>
      <c r="NU33" s="139"/>
      <c r="NV33" s="139"/>
      <c r="NW33" s="108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106"/>
      <c r="NJ34" s="139"/>
      <c r="NK34" s="139"/>
      <c r="NL34" s="139"/>
      <c r="NM34" s="139"/>
      <c r="NN34" s="139"/>
      <c r="NO34" s="139"/>
      <c r="NP34" s="139"/>
      <c r="NQ34" s="139"/>
      <c r="NR34" s="139"/>
      <c r="NS34" s="139"/>
      <c r="NT34" s="139"/>
      <c r="NU34" s="139"/>
      <c r="NV34" s="139"/>
      <c r="NW34" s="108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106"/>
      <c r="NJ35" s="139"/>
      <c r="NK35" s="139"/>
      <c r="NL35" s="139"/>
      <c r="NM35" s="139"/>
      <c r="NN35" s="139"/>
      <c r="NO35" s="139"/>
      <c r="NP35" s="139"/>
      <c r="NQ35" s="139"/>
      <c r="NR35" s="139"/>
      <c r="NS35" s="139"/>
      <c r="NT35" s="139"/>
      <c r="NU35" s="139"/>
      <c r="NV35" s="139"/>
      <c r="NW35" s="108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106"/>
      <c r="NJ36" s="139"/>
      <c r="NK36" s="139"/>
      <c r="NL36" s="139"/>
      <c r="NM36" s="139"/>
      <c r="NN36" s="139"/>
      <c r="NO36" s="139"/>
      <c r="NP36" s="139"/>
      <c r="NQ36" s="139"/>
      <c r="NR36" s="139"/>
      <c r="NS36" s="139"/>
      <c r="NT36" s="139"/>
      <c r="NU36" s="139"/>
      <c r="NV36" s="139"/>
      <c r="NW36" s="108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106"/>
      <c r="NJ37" s="139"/>
      <c r="NK37" s="139"/>
      <c r="NL37" s="139"/>
      <c r="NM37" s="139"/>
      <c r="NN37" s="139"/>
      <c r="NO37" s="139"/>
      <c r="NP37" s="139"/>
      <c r="NQ37" s="139"/>
      <c r="NR37" s="139"/>
      <c r="NS37" s="139"/>
      <c r="NT37" s="139"/>
      <c r="NU37" s="139"/>
      <c r="NV37" s="139"/>
      <c r="NW37" s="108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106"/>
      <c r="NJ38" s="139"/>
      <c r="NK38" s="139"/>
      <c r="NL38" s="139"/>
      <c r="NM38" s="139"/>
      <c r="NN38" s="139"/>
      <c r="NO38" s="139"/>
      <c r="NP38" s="139"/>
      <c r="NQ38" s="139"/>
      <c r="NR38" s="139"/>
      <c r="NS38" s="139"/>
      <c r="NT38" s="139"/>
      <c r="NU38" s="139"/>
      <c r="NV38" s="139"/>
      <c r="NW38" s="108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106"/>
      <c r="NJ39" s="139"/>
      <c r="NK39" s="139"/>
      <c r="NL39" s="139"/>
      <c r="NM39" s="139"/>
      <c r="NN39" s="139"/>
      <c r="NO39" s="139"/>
      <c r="NP39" s="139"/>
      <c r="NQ39" s="139"/>
      <c r="NR39" s="139"/>
      <c r="NS39" s="139"/>
      <c r="NT39" s="139"/>
      <c r="NU39" s="139"/>
      <c r="NV39" s="139"/>
      <c r="NW39" s="108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106"/>
      <c r="NJ40" s="139"/>
      <c r="NK40" s="139"/>
      <c r="NL40" s="139"/>
      <c r="NM40" s="139"/>
      <c r="NN40" s="139"/>
      <c r="NO40" s="139"/>
      <c r="NP40" s="139"/>
      <c r="NQ40" s="139"/>
      <c r="NR40" s="139"/>
      <c r="NS40" s="139"/>
      <c r="NT40" s="139"/>
      <c r="NU40" s="139"/>
      <c r="NV40" s="139"/>
      <c r="NW40" s="108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106"/>
      <c r="NJ41" s="139"/>
      <c r="NK41" s="139"/>
      <c r="NL41" s="139"/>
      <c r="NM41" s="139"/>
      <c r="NN41" s="139"/>
      <c r="NO41" s="139"/>
      <c r="NP41" s="139"/>
      <c r="NQ41" s="139"/>
      <c r="NR41" s="139"/>
      <c r="NS41" s="139"/>
      <c r="NT41" s="139"/>
      <c r="NU41" s="139"/>
      <c r="NV41" s="139"/>
      <c r="NW41" s="108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106"/>
      <c r="NJ42" s="139"/>
      <c r="NK42" s="139"/>
      <c r="NL42" s="139"/>
      <c r="NM42" s="139"/>
      <c r="NN42" s="139"/>
      <c r="NO42" s="139"/>
      <c r="NP42" s="139"/>
      <c r="NQ42" s="139"/>
      <c r="NR42" s="139"/>
      <c r="NS42" s="139"/>
      <c r="NT42" s="139"/>
      <c r="NU42" s="139"/>
      <c r="NV42" s="139"/>
      <c r="NW42" s="108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106"/>
      <c r="NJ43" s="139"/>
      <c r="NK43" s="139"/>
      <c r="NL43" s="139"/>
      <c r="NM43" s="139"/>
      <c r="NN43" s="139"/>
      <c r="NO43" s="139"/>
      <c r="NP43" s="139"/>
      <c r="NQ43" s="139"/>
      <c r="NR43" s="139"/>
      <c r="NS43" s="139"/>
      <c r="NT43" s="139"/>
      <c r="NU43" s="139"/>
      <c r="NV43" s="139"/>
      <c r="NW43" s="108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106"/>
      <c r="NJ44" s="139"/>
      <c r="NK44" s="139"/>
      <c r="NL44" s="139"/>
      <c r="NM44" s="139"/>
      <c r="NN44" s="139"/>
      <c r="NO44" s="139"/>
      <c r="NP44" s="139"/>
      <c r="NQ44" s="139"/>
      <c r="NR44" s="139"/>
      <c r="NS44" s="139"/>
      <c r="NT44" s="139"/>
      <c r="NU44" s="139"/>
      <c r="NV44" s="139"/>
      <c r="NW44" s="108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106"/>
      <c r="NJ45" s="139"/>
      <c r="NK45" s="139"/>
      <c r="NL45" s="139"/>
      <c r="NM45" s="139"/>
      <c r="NN45" s="139"/>
      <c r="NO45" s="139"/>
      <c r="NP45" s="139"/>
      <c r="NQ45" s="139"/>
      <c r="NR45" s="139"/>
      <c r="NS45" s="139"/>
      <c r="NT45" s="139"/>
      <c r="NU45" s="139"/>
      <c r="NV45" s="139"/>
      <c r="NW45" s="108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106"/>
      <c r="NJ46" s="139"/>
      <c r="NK46" s="139"/>
      <c r="NL46" s="139"/>
      <c r="NM46" s="139"/>
      <c r="NN46" s="139"/>
      <c r="NO46" s="139"/>
      <c r="NP46" s="139"/>
      <c r="NQ46" s="139"/>
      <c r="NR46" s="139"/>
      <c r="NS46" s="139"/>
      <c r="NT46" s="139"/>
      <c r="NU46" s="139"/>
      <c r="NV46" s="139"/>
      <c r="NW46" s="108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109"/>
      <c r="NJ47" s="110"/>
      <c r="NK47" s="110"/>
      <c r="NL47" s="110"/>
      <c r="NM47" s="110"/>
      <c r="NN47" s="110"/>
      <c r="NO47" s="110"/>
      <c r="NP47" s="110"/>
      <c r="NQ47" s="110"/>
      <c r="NR47" s="110"/>
      <c r="NS47" s="110"/>
      <c r="NT47" s="110"/>
      <c r="NU47" s="110"/>
      <c r="NV47" s="110"/>
      <c r="NW47" s="111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103" t="s">
        <v>30</v>
      </c>
      <c r="NJ48" s="104"/>
      <c r="NK48" s="104"/>
      <c r="NL48" s="104"/>
      <c r="NM48" s="104"/>
      <c r="NN48" s="104"/>
      <c r="NO48" s="104"/>
      <c r="NP48" s="104"/>
      <c r="NQ48" s="104"/>
      <c r="NR48" s="104"/>
      <c r="NS48" s="104"/>
      <c r="NT48" s="104"/>
      <c r="NU48" s="104"/>
      <c r="NV48" s="104"/>
      <c r="NW48" s="105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106" t="s">
        <v>144</v>
      </c>
      <c r="NJ49" s="107"/>
      <c r="NK49" s="107"/>
      <c r="NL49" s="107"/>
      <c r="NM49" s="107"/>
      <c r="NN49" s="107"/>
      <c r="NO49" s="107"/>
      <c r="NP49" s="107"/>
      <c r="NQ49" s="107"/>
      <c r="NR49" s="107"/>
      <c r="NS49" s="107"/>
      <c r="NT49" s="107"/>
      <c r="NU49" s="107"/>
      <c r="NV49" s="107"/>
      <c r="NW49" s="108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106"/>
      <c r="NJ50" s="107"/>
      <c r="NK50" s="107"/>
      <c r="NL50" s="107"/>
      <c r="NM50" s="107"/>
      <c r="NN50" s="107"/>
      <c r="NO50" s="107"/>
      <c r="NP50" s="107"/>
      <c r="NQ50" s="107"/>
      <c r="NR50" s="107"/>
      <c r="NS50" s="107"/>
      <c r="NT50" s="107"/>
      <c r="NU50" s="107"/>
      <c r="NV50" s="107"/>
      <c r="NW50" s="108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106"/>
      <c r="NJ51" s="107"/>
      <c r="NK51" s="107"/>
      <c r="NL51" s="107"/>
      <c r="NM51" s="107"/>
      <c r="NN51" s="107"/>
      <c r="NO51" s="107"/>
      <c r="NP51" s="107"/>
      <c r="NQ51" s="107"/>
      <c r="NR51" s="107"/>
      <c r="NS51" s="107"/>
      <c r="NT51" s="107"/>
      <c r="NU51" s="107"/>
      <c r="NV51" s="107"/>
      <c r="NW51" s="108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112" t="str">
        <f>データ!$B$11</f>
        <v>H29</v>
      </c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 t="str">
        <f>データ!$C$11</f>
        <v>H30</v>
      </c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 t="str">
        <f>データ!$D$11</f>
        <v>R01</v>
      </c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 t="str">
        <f>データ!$E$11</f>
        <v>R02</v>
      </c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 t="str">
        <f>データ!$F$11</f>
        <v>R03</v>
      </c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112" t="str">
        <f>データ!$B$11</f>
        <v>H29</v>
      </c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2"/>
      <c r="DR52" s="112"/>
      <c r="DS52" s="112"/>
      <c r="DT52" s="112" t="str">
        <f>データ!$C$11</f>
        <v>H30</v>
      </c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 t="str">
        <f>データ!$D$11</f>
        <v>R01</v>
      </c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 t="str">
        <f>データ!$E$11</f>
        <v>R02</v>
      </c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 t="str">
        <f>データ!$F$11</f>
        <v>R03</v>
      </c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112" t="str">
        <f>データ!$B$11</f>
        <v>H29</v>
      </c>
      <c r="GU52" s="112"/>
      <c r="GV52" s="112"/>
      <c r="GW52" s="112"/>
      <c r="GX52" s="112"/>
      <c r="GY52" s="112"/>
      <c r="GZ52" s="112"/>
      <c r="HA52" s="112"/>
      <c r="HB52" s="112"/>
      <c r="HC52" s="112"/>
      <c r="HD52" s="112"/>
      <c r="HE52" s="112"/>
      <c r="HF52" s="112"/>
      <c r="HG52" s="112"/>
      <c r="HH52" s="112" t="str">
        <f>データ!$C$11</f>
        <v>H30</v>
      </c>
      <c r="HI52" s="112"/>
      <c r="HJ52" s="112"/>
      <c r="HK52" s="112"/>
      <c r="HL52" s="112"/>
      <c r="HM52" s="112"/>
      <c r="HN52" s="112"/>
      <c r="HO52" s="112"/>
      <c r="HP52" s="112"/>
      <c r="HQ52" s="112"/>
      <c r="HR52" s="112"/>
      <c r="HS52" s="112"/>
      <c r="HT52" s="112"/>
      <c r="HU52" s="112"/>
      <c r="HV52" s="112" t="str">
        <f>データ!$D$11</f>
        <v>R01</v>
      </c>
      <c r="HW52" s="112"/>
      <c r="HX52" s="112"/>
      <c r="HY52" s="112"/>
      <c r="HZ52" s="112"/>
      <c r="IA52" s="112"/>
      <c r="IB52" s="112"/>
      <c r="IC52" s="112"/>
      <c r="ID52" s="112"/>
      <c r="IE52" s="112"/>
      <c r="IF52" s="112"/>
      <c r="IG52" s="112"/>
      <c r="IH52" s="112"/>
      <c r="II52" s="112"/>
      <c r="IJ52" s="112" t="str">
        <f>データ!$E$11</f>
        <v>R02</v>
      </c>
      <c r="IK52" s="112"/>
      <c r="IL52" s="112"/>
      <c r="IM52" s="112"/>
      <c r="IN52" s="112"/>
      <c r="IO52" s="112"/>
      <c r="IP52" s="112"/>
      <c r="IQ52" s="112"/>
      <c r="IR52" s="112"/>
      <c r="IS52" s="112"/>
      <c r="IT52" s="112"/>
      <c r="IU52" s="112"/>
      <c r="IV52" s="112"/>
      <c r="IW52" s="112"/>
      <c r="IX52" s="112" t="str">
        <f>データ!$F$11</f>
        <v>R03</v>
      </c>
      <c r="IY52" s="112"/>
      <c r="IZ52" s="112"/>
      <c r="JA52" s="112"/>
      <c r="JB52" s="112"/>
      <c r="JC52" s="112"/>
      <c r="JD52" s="112"/>
      <c r="JE52" s="112"/>
      <c r="JF52" s="112"/>
      <c r="JG52" s="112"/>
      <c r="JH52" s="112"/>
      <c r="JI52" s="112"/>
      <c r="JJ52" s="112"/>
      <c r="JK52" s="11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112" t="str">
        <f>データ!$B$11</f>
        <v>H29</v>
      </c>
      <c r="KI52" s="112"/>
      <c r="KJ52" s="112"/>
      <c r="KK52" s="112"/>
      <c r="KL52" s="112"/>
      <c r="KM52" s="112"/>
      <c r="KN52" s="112"/>
      <c r="KO52" s="112"/>
      <c r="KP52" s="112"/>
      <c r="KQ52" s="112"/>
      <c r="KR52" s="112"/>
      <c r="KS52" s="112"/>
      <c r="KT52" s="112"/>
      <c r="KU52" s="112"/>
      <c r="KV52" s="112" t="str">
        <f>データ!$C$11</f>
        <v>H30</v>
      </c>
      <c r="KW52" s="112"/>
      <c r="KX52" s="112"/>
      <c r="KY52" s="112"/>
      <c r="KZ52" s="112"/>
      <c r="LA52" s="112"/>
      <c r="LB52" s="112"/>
      <c r="LC52" s="112"/>
      <c r="LD52" s="112"/>
      <c r="LE52" s="112"/>
      <c r="LF52" s="112"/>
      <c r="LG52" s="112"/>
      <c r="LH52" s="112"/>
      <c r="LI52" s="112"/>
      <c r="LJ52" s="112" t="str">
        <f>データ!$D$11</f>
        <v>R01</v>
      </c>
      <c r="LK52" s="112"/>
      <c r="LL52" s="112"/>
      <c r="LM52" s="112"/>
      <c r="LN52" s="112"/>
      <c r="LO52" s="112"/>
      <c r="LP52" s="112"/>
      <c r="LQ52" s="112"/>
      <c r="LR52" s="112"/>
      <c r="LS52" s="112"/>
      <c r="LT52" s="112"/>
      <c r="LU52" s="112"/>
      <c r="LV52" s="112"/>
      <c r="LW52" s="112"/>
      <c r="LX52" s="112" t="str">
        <f>データ!$E$11</f>
        <v>R02</v>
      </c>
      <c r="LY52" s="112"/>
      <c r="LZ52" s="112"/>
      <c r="MA52" s="112"/>
      <c r="MB52" s="112"/>
      <c r="MC52" s="112"/>
      <c r="MD52" s="112"/>
      <c r="ME52" s="112"/>
      <c r="MF52" s="112"/>
      <c r="MG52" s="112"/>
      <c r="MH52" s="112"/>
      <c r="MI52" s="112"/>
      <c r="MJ52" s="112"/>
      <c r="MK52" s="112"/>
      <c r="ML52" s="112" t="str">
        <f>データ!$F$11</f>
        <v>R03</v>
      </c>
      <c r="MM52" s="112"/>
      <c r="MN52" s="112"/>
      <c r="MO52" s="112"/>
      <c r="MP52" s="112"/>
      <c r="MQ52" s="112"/>
      <c r="MR52" s="112"/>
      <c r="MS52" s="112"/>
      <c r="MT52" s="112"/>
      <c r="MU52" s="112"/>
      <c r="MV52" s="112"/>
      <c r="MW52" s="112"/>
      <c r="MX52" s="112"/>
      <c r="MY52" s="112"/>
      <c r="MZ52" s="2"/>
      <c r="NA52" s="2"/>
      <c r="NB52" s="2"/>
      <c r="NC52" s="2"/>
      <c r="ND52" s="2"/>
      <c r="NE52" s="2"/>
      <c r="NF52" s="2"/>
      <c r="NG52" s="10"/>
      <c r="NH52" s="2"/>
      <c r="NI52" s="106"/>
      <c r="NJ52" s="107"/>
      <c r="NK52" s="107"/>
      <c r="NL52" s="107"/>
      <c r="NM52" s="107"/>
      <c r="NN52" s="107"/>
      <c r="NO52" s="107"/>
      <c r="NP52" s="107"/>
      <c r="NQ52" s="107"/>
      <c r="NR52" s="107"/>
      <c r="NS52" s="107"/>
      <c r="NT52" s="107"/>
      <c r="NU52" s="107"/>
      <c r="NV52" s="107"/>
      <c r="NW52" s="108"/>
    </row>
    <row r="53" spans="1:387" ht="13.5" customHeight="1" x14ac:dyDescent="0.15">
      <c r="A53" s="2"/>
      <c r="B53" s="9"/>
      <c r="C53" s="2"/>
      <c r="D53" s="2"/>
      <c r="E53" s="2"/>
      <c r="F53" s="2"/>
      <c r="I53" s="119" t="s">
        <v>27</v>
      </c>
      <c r="J53" s="119"/>
      <c r="K53" s="119"/>
      <c r="L53" s="119"/>
      <c r="M53" s="119"/>
      <c r="N53" s="119"/>
      <c r="O53" s="119"/>
      <c r="P53" s="119"/>
      <c r="Q53" s="119"/>
      <c r="R53" s="120">
        <f>データ!BF7</f>
        <v>12.3</v>
      </c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>
        <f>データ!BG7</f>
        <v>10.1</v>
      </c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>
        <f>データ!BH7</f>
        <v>11.8</v>
      </c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>
        <f>データ!BI7</f>
        <v>0</v>
      </c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>
        <f>データ!BJ7</f>
        <v>0</v>
      </c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119" t="s">
        <v>27</v>
      </c>
      <c r="CX53" s="119"/>
      <c r="CY53" s="119"/>
      <c r="CZ53" s="119"/>
      <c r="DA53" s="119"/>
      <c r="DB53" s="119"/>
      <c r="DC53" s="119"/>
      <c r="DD53" s="119"/>
      <c r="DE53" s="119"/>
      <c r="DF53" s="120">
        <f>データ!BQ7</f>
        <v>49</v>
      </c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>
        <f>データ!BR7</f>
        <v>46.6</v>
      </c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>
        <f>データ!BS7</f>
        <v>37.299999999999997</v>
      </c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>
        <f>データ!BT7</f>
        <v>415.5</v>
      </c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>
        <f>データ!BU7</f>
        <v>161.30000000000001</v>
      </c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119" t="s">
        <v>27</v>
      </c>
      <c r="GL53" s="119"/>
      <c r="GM53" s="119"/>
      <c r="GN53" s="119"/>
      <c r="GO53" s="119"/>
      <c r="GP53" s="119"/>
      <c r="GQ53" s="119"/>
      <c r="GR53" s="119"/>
      <c r="GS53" s="119"/>
      <c r="GT53" s="120">
        <f>データ!CB7</f>
        <v>-18.3</v>
      </c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>
        <f>データ!CC7</f>
        <v>-53.6</v>
      </c>
      <c r="HI53" s="120"/>
      <c r="HJ53" s="120"/>
      <c r="HK53" s="120"/>
      <c r="HL53" s="120"/>
      <c r="HM53" s="120"/>
      <c r="HN53" s="120"/>
      <c r="HO53" s="120"/>
      <c r="HP53" s="120"/>
      <c r="HQ53" s="120"/>
      <c r="HR53" s="120"/>
      <c r="HS53" s="120"/>
      <c r="HT53" s="120"/>
      <c r="HU53" s="120"/>
      <c r="HV53" s="120">
        <f>データ!CD7</f>
        <v>-23</v>
      </c>
      <c r="HW53" s="120"/>
      <c r="HX53" s="120"/>
      <c r="HY53" s="120"/>
      <c r="HZ53" s="120"/>
      <c r="IA53" s="120"/>
      <c r="IB53" s="120"/>
      <c r="IC53" s="120"/>
      <c r="ID53" s="120"/>
      <c r="IE53" s="120"/>
      <c r="IF53" s="120"/>
      <c r="IG53" s="120"/>
      <c r="IH53" s="120"/>
      <c r="II53" s="120"/>
      <c r="IJ53" s="120">
        <f>データ!CE7</f>
        <v>-307.5</v>
      </c>
      <c r="IK53" s="120"/>
      <c r="IL53" s="120"/>
      <c r="IM53" s="120"/>
      <c r="IN53" s="120"/>
      <c r="IO53" s="120"/>
      <c r="IP53" s="120"/>
      <c r="IQ53" s="120"/>
      <c r="IR53" s="120"/>
      <c r="IS53" s="120"/>
      <c r="IT53" s="120"/>
      <c r="IU53" s="120"/>
      <c r="IV53" s="120"/>
      <c r="IW53" s="120"/>
      <c r="IX53" s="120">
        <f>データ!CF7</f>
        <v>-160.4</v>
      </c>
      <c r="IY53" s="120"/>
      <c r="IZ53" s="120"/>
      <c r="JA53" s="120"/>
      <c r="JB53" s="120"/>
      <c r="JC53" s="120"/>
      <c r="JD53" s="120"/>
      <c r="JE53" s="120"/>
      <c r="JF53" s="120"/>
      <c r="JG53" s="120"/>
      <c r="JH53" s="120"/>
      <c r="JI53" s="120"/>
      <c r="JJ53" s="120"/>
      <c r="JK53" s="120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119" t="s">
        <v>27</v>
      </c>
      <c r="JZ53" s="119"/>
      <c r="KA53" s="119"/>
      <c r="KB53" s="119"/>
      <c r="KC53" s="119"/>
      <c r="KD53" s="119"/>
      <c r="KE53" s="119"/>
      <c r="KF53" s="119"/>
      <c r="KG53" s="119"/>
      <c r="KH53" s="121">
        <f>データ!CM7</f>
        <v>-9383</v>
      </c>
      <c r="KI53" s="121"/>
      <c r="KJ53" s="121"/>
      <c r="KK53" s="121"/>
      <c r="KL53" s="121"/>
      <c r="KM53" s="121"/>
      <c r="KN53" s="121"/>
      <c r="KO53" s="121"/>
      <c r="KP53" s="121"/>
      <c r="KQ53" s="121"/>
      <c r="KR53" s="121"/>
      <c r="KS53" s="121"/>
      <c r="KT53" s="121"/>
      <c r="KU53" s="121"/>
      <c r="KV53" s="121">
        <f>データ!CN7</f>
        <v>-13936</v>
      </c>
      <c r="KW53" s="121"/>
      <c r="KX53" s="121"/>
      <c r="KY53" s="121"/>
      <c r="KZ53" s="121"/>
      <c r="LA53" s="121"/>
      <c r="LB53" s="121"/>
      <c r="LC53" s="121"/>
      <c r="LD53" s="121"/>
      <c r="LE53" s="121"/>
      <c r="LF53" s="121"/>
      <c r="LG53" s="121"/>
      <c r="LH53" s="121"/>
      <c r="LI53" s="121"/>
      <c r="LJ53" s="121">
        <f>データ!CO7</f>
        <v>-13940</v>
      </c>
      <c r="LK53" s="121"/>
      <c r="LL53" s="121"/>
      <c r="LM53" s="121"/>
      <c r="LN53" s="121"/>
      <c r="LO53" s="121"/>
      <c r="LP53" s="121"/>
      <c r="LQ53" s="121"/>
      <c r="LR53" s="121"/>
      <c r="LS53" s="121"/>
      <c r="LT53" s="121"/>
      <c r="LU53" s="121"/>
      <c r="LV53" s="121"/>
      <c r="LW53" s="121"/>
      <c r="LX53" s="121">
        <f>データ!CP7</f>
        <v>12676532</v>
      </c>
      <c r="LY53" s="121"/>
      <c r="LZ53" s="121"/>
      <c r="MA53" s="121"/>
      <c r="MB53" s="121"/>
      <c r="MC53" s="121"/>
      <c r="MD53" s="121"/>
      <c r="ME53" s="121"/>
      <c r="MF53" s="121"/>
      <c r="MG53" s="121"/>
      <c r="MH53" s="121"/>
      <c r="MI53" s="121"/>
      <c r="MJ53" s="121"/>
      <c r="MK53" s="121"/>
      <c r="ML53" s="121">
        <f>データ!CQ7</f>
        <v>24414</v>
      </c>
      <c r="MM53" s="121"/>
      <c r="MN53" s="121"/>
      <c r="MO53" s="121"/>
      <c r="MP53" s="121"/>
      <c r="MQ53" s="121"/>
      <c r="MR53" s="121"/>
      <c r="MS53" s="121"/>
      <c r="MT53" s="121"/>
      <c r="MU53" s="121"/>
      <c r="MV53" s="121"/>
      <c r="MW53" s="121"/>
      <c r="MX53" s="121"/>
      <c r="MY53" s="121"/>
      <c r="MZ53" s="2"/>
      <c r="NA53" s="2"/>
      <c r="NB53" s="2"/>
      <c r="NC53" s="2"/>
      <c r="ND53" s="2"/>
      <c r="NE53" s="2"/>
      <c r="NF53" s="2"/>
      <c r="NG53" s="10"/>
      <c r="NH53" s="2"/>
      <c r="NI53" s="106"/>
      <c r="NJ53" s="107"/>
      <c r="NK53" s="107"/>
      <c r="NL53" s="107"/>
      <c r="NM53" s="107"/>
      <c r="NN53" s="107"/>
      <c r="NO53" s="107"/>
      <c r="NP53" s="107"/>
      <c r="NQ53" s="107"/>
      <c r="NR53" s="107"/>
      <c r="NS53" s="107"/>
      <c r="NT53" s="107"/>
      <c r="NU53" s="107"/>
      <c r="NV53" s="107"/>
      <c r="NW53" s="108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119" t="s">
        <v>29</v>
      </c>
      <c r="J54" s="119"/>
      <c r="K54" s="119"/>
      <c r="L54" s="119"/>
      <c r="M54" s="119"/>
      <c r="N54" s="119"/>
      <c r="O54" s="119"/>
      <c r="P54" s="119"/>
      <c r="Q54" s="119"/>
      <c r="R54" s="120">
        <f>データ!BK7</f>
        <v>23.8</v>
      </c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>
        <f>データ!BL7</f>
        <v>22.7</v>
      </c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>
        <f>データ!BM7</f>
        <v>19.100000000000001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>
        <f>データ!BN7</f>
        <v>5.0999999999999996</v>
      </c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>
        <f>データ!BO7</f>
        <v>6.4</v>
      </c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119" t="s">
        <v>29</v>
      </c>
      <c r="CX54" s="119"/>
      <c r="CY54" s="119"/>
      <c r="CZ54" s="119"/>
      <c r="DA54" s="119"/>
      <c r="DB54" s="119"/>
      <c r="DC54" s="119"/>
      <c r="DD54" s="119"/>
      <c r="DE54" s="119"/>
      <c r="DF54" s="120">
        <f>データ!BV7</f>
        <v>37.9</v>
      </c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>
        <f>データ!BW7</f>
        <v>37.200000000000003</v>
      </c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>
        <f>データ!BX7</f>
        <v>40.299999999999997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>
        <f>データ!BY7</f>
        <v>100.4</v>
      </c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>
        <f>データ!BZ7</f>
        <v>58.5</v>
      </c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119" t="s">
        <v>29</v>
      </c>
      <c r="GL54" s="119"/>
      <c r="GM54" s="119"/>
      <c r="GN54" s="119"/>
      <c r="GO54" s="119"/>
      <c r="GP54" s="119"/>
      <c r="GQ54" s="119"/>
      <c r="GR54" s="119"/>
      <c r="GS54" s="119"/>
      <c r="GT54" s="120">
        <f>データ!CG7</f>
        <v>-37.299999999999997</v>
      </c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>
        <f>データ!CH7</f>
        <v>-53.9</v>
      </c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>
        <f>データ!CI7</f>
        <v>-19.8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>
        <f>データ!CJ7</f>
        <v>-152.6</v>
      </c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>
        <f>データ!CK7</f>
        <v>-61.8</v>
      </c>
      <c r="IY54" s="120"/>
      <c r="IZ54" s="120"/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119" t="s">
        <v>29</v>
      </c>
      <c r="JZ54" s="119"/>
      <c r="KA54" s="119"/>
      <c r="KB54" s="119"/>
      <c r="KC54" s="119"/>
      <c r="KD54" s="119"/>
      <c r="KE54" s="119"/>
      <c r="KF54" s="119"/>
      <c r="KG54" s="119"/>
      <c r="KH54" s="122">
        <f>データ!CR7</f>
        <v>-11401</v>
      </c>
      <c r="KI54" s="123"/>
      <c r="KJ54" s="123"/>
      <c r="KK54" s="123"/>
      <c r="KL54" s="123"/>
      <c r="KM54" s="123"/>
      <c r="KN54" s="123"/>
      <c r="KO54" s="123"/>
      <c r="KP54" s="123"/>
      <c r="KQ54" s="123"/>
      <c r="KR54" s="123"/>
      <c r="KS54" s="123"/>
      <c r="KT54" s="123"/>
      <c r="KU54" s="124"/>
      <c r="KV54" s="122">
        <f>データ!CS7</f>
        <v>-10800</v>
      </c>
      <c r="KW54" s="123"/>
      <c r="KX54" s="123"/>
      <c r="KY54" s="123"/>
      <c r="KZ54" s="123"/>
      <c r="LA54" s="123"/>
      <c r="LB54" s="123"/>
      <c r="LC54" s="123"/>
      <c r="LD54" s="123"/>
      <c r="LE54" s="123"/>
      <c r="LF54" s="123"/>
      <c r="LG54" s="123"/>
      <c r="LH54" s="123"/>
      <c r="LI54" s="124"/>
      <c r="LJ54" s="122">
        <f>データ!CT7</f>
        <v>-18007</v>
      </c>
      <c r="LK54" s="123"/>
      <c r="LL54" s="123"/>
      <c r="LM54" s="123"/>
      <c r="LN54" s="123"/>
      <c r="LO54" s="123"/>
      <c r="LP54" s="123"/>
      <c r="LQ54" s="123"/>
      <c r="LR54" s="123"/>
      <c r="LS54" s="123"/>
      <c r="LT54" s="123"/>
      <c r="LU54" s="123"/>
      <c r="LV54" s="123"/>
      <c r="LW54" s="124"/>
      <c r="LX54" s="122">
        <f>データ!CU7</f>
        <v>583147</v>
      </c>
      <c r="LY54" s="123"/>
      <c r="LZ54" s="123"/>
      <c r="MA54" s="123"/>
      <c r="MB54" s="123"/>
      <c r="MC54" s="123"/>
      <c r="MD54" s="123"/>
      <c r="ME54" s="123"/>
      <c r="MF54" s="123"/>
      <c r="MG54" s="123"/>
      <c r="MH54" s="123"/>
      <c r="MI54" s="123"/>
      <c r="MJ54" s="123"/>
      <c r="MK54" s="124"/>
      <c r="ML54" s="122">
        <f>データ!CV7</f>
        <v>-15708</v>
      </c>
      <c r="MM54" s="123"/>
      <c r="MN54" s="123"/>
      <c r="MO54" s="123"/>
      <c r="MP54" s="123"/>
      <c r="MQ54" s="123"/>
      <c r="MR54" s="123"/>
      <c r="MS54" s="123"/>
      <c r="MT54" s="123"/>
      <c r="MU54" s="123"/>
      <c r="MV54" s="123"/>
      <c r="MW54" s="123"/>
      <c r="MX54" s="123"/>
      <c r="MY54" s="124"/>
      <c r="MZ54" s="2"/>
      <c r="NA54" s="2"/>
      <c r="NB54" s="2"/>
      <c r="NC54" s="2"/>
      <c r="ND54" s="2"/>
      <c r="NE54" s="2"/>
      <c r="NF54" s="2"/>
      <c r="NG54" s="10"/>
      <c r="NH54" s="2"/>
      <c r="NI54" s="106"/>
      <c r="NJ54" s="107"/>
      <c r="NK54" s="107"/>
      <c r="NL54" s="107"/>
      <c r="NM54" s="107"/>
      <c r="NN54" s="107"/>
      <c r="NO54" s="107"/>
      <c r="NP54" s="107"/>
      <c r="NQ54" s="107"/>
      <c r="NR54" s="107"/>
      <c r="NS54" s="107"/>
      <c r="NT54" s="107"/>
      <c r="NU54" s="107"/>
      <c r="NV54" s="107"/>
      <c r="NW54" s="108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106"/>
      <c r="NJ55" s="107"/>
      <c r="NK55" s="107"/>
      <c r="NL55" s="107"/>
      <c r="NM55" s="107"/>
      <c r="NN55" s="107"/>
      <c r="NO55" s="107"/>
      <c r="NP55" s="107"/>
      <c r="NQ55" s="107"/>
      <c r="NR55" s="107"/>
      <c r="NS55" s="107"/>
      <c r="NT55" s="107"/>
      <c r="NU55" s="107"/>
      <c r="NV55" s="107"/>
      <c r="NW55" s="108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106"/>
      <c r="NJ56" s="107"/>
      <c r="NK56" s="107"/>
      <c r="NL56" s="107"/>
      <c r="NM56" s="107"/>
      <c r="NN56" s="107"/>
      <c r="NO56" s="107"/>
      <c r="NP56" s="107"/>
      <c r="NQ56" s="107"/>
      <c r="NR56" s="107"/>
      <c r="NS56" s="107"/>
      <c r="NT56" s="107"/>
      <c r="NU56" s="107"/>
      <c r="NV56" s="107"/>
      <c r="NW56" s="108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106"/>
      <c r="NJ57" s="107"/>
      <c r="NK57" s="107"/>
      <c r="NL57" s="107"/>
      <c r="NM57" s="107"/>
      <c r="NN57" s="107"/>
      <c r="NO57" s="107"/>
      <c r="NP57" s="107"/>
      <c r="NQ57" s="107"/>
      <c r="NR57" s="107"/>
      <c r="NS57" s="107"/>
      <c r="NT57" s="107"/>
      <c r="NU57" s="107"/>
      <c r="NV57" s="107"/>
      <c r="NW57" s="108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106"/>
      <c r="NJ58" s="107"/>
      <c r="NK58" s="107"/>
      <c r="NL58" s="107"/>
      <c r="NM58" s="107"/>
      <c r="NN58" s="107"/>
      <c r="NO58" s="107"/>
      <c r="NP58" s="107"/>
      <c r="NQ58" s="107"/>
      <c r="NR58" s="107"/>
      <c r="NS58" s="107"/>
      <c r="NT58" s="107"/>
      <c r="NU58" s="107"/>
      <c r="NV58" s="107"/>
      <c r="NW58" s="108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106"/>
      <c r="NJ59" s="107"/>
      <c r="NK59" s="107"/>
      <c r="NL59" s="107"/>
      <c r="NM59" s="107"/>
      <c r="NN59" s="107"/>
      <c r="NO59" s="107"/>
      <c r="NP59" s="107"/>
      <c r="NQ59" s="107"/>
      <c r="NR59" s="107"/>
      <c r="NS59" s="107"/>
      <c r="NT59" s="107"/>
      <c r="NU59" s="107"/>
      <c r="NV59" s="107"/>
      <c r="NW59" s="108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97" t="s">
        <v>31</v>
      </c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  <c r="EM60" s="97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7"/>
      <c r="FG60" s="97"/>
      <c r="FH60" s="97"/>
      <c r="FI60" s="97"/>
      <c r="FJ60" s="97"/>
      <c r="FK60" s="97"/>
      <c r="FL60" s="97"/>
      <c r="FM60" s="97"/>
      <c r="FN60" s="97"/>
      <c r="FO60" s="97"/>
      <c r="FP60" s="97"/>
      <c r="FQ60" s="97"/>
      <c r="FR60" s="97"/>
      <c r="FS60" s="97"/>
      <c r="FT60" s="97"/>
      <c r="FU60" s="97"/>
      <c r="FV60" s="97"/>
      <c r="FW60" s="97"/>
      <c r="FX60" s="97"/>
      <c r="FY60" s="97"/>
      <c r="FZ60" s="97"/>
      <c r="GA60" s="97"/>
      <c r="GB60" s="97"/>
      <c r="GC60" s="97"/>
      <c r="GD60" s="97"/>
      <c r="GE60" s="97"/>
      <c r="GF60" s="97"/>
      <c r="GG60" s="97"/>
      <c r="GH60" s="97"/>
      <c r="GI60" s="97"/>
      <c r="GJ60" s="97"/>
      <c r="GK60" s="97"/>
      <c r="GL60" s="97"/>
      <c r="GM60" s="97"/>
      <c r="GN60" s="97"/>
      <c r="GO60" s="97"/>
      <c r="GP60" s="97"/>
      <c r="GQ60" s="97"/>
      <c r="GR60" s="97"/>
      <c r="GS60" s="97"/>
      <c r="GT60" s="97"/>
      <c r="GU60" s="97"/>
      <c r="GV60" s="97"/>
      <c r="GW60" s="97"/>
      <c r="GX60" s="97"/>
      <c r="GY60" s="97"/>
      <c r="GZ60" s="97"/>
      <c r="HA60" s="97"/>
      <c r="HB60" s="97"/>
      <c r="HC60" s="97"/>
      <c r="HD60" s="97"/>
      <c r="HE60" s="97"/>
      <c r="HF60" s="97"/>
      <c r="HG60" s="97"/>
      <c r="HH60" s="97"/>
      <c r="HI60" s="97"/>
      <c r="HJ60" s="97"/>
      <c r="HK60" s="97"/>
      <c r="HL60" s="97"/>
      <c r="HM60" s="97"/>
      <c r="HN60" s="97"/>
      <c r="HO60" s="97"/>
      <c r="HP60" s="97"/>
      <c r="HQ60" s="97"/>
      <c r="HR60" s="97"/>
      <c r="HS60" s="97"/>
      <c r="HT60" s="97"/>
      <c r="HU60" s="97"/>
      <c r="HV60" s="97"/>
      <c r="HW60" s="97"/>
      <c r="HX60" s="97"/>
      <c r="HY60" s="97"/>
      <c r="HZ60" s="97"/>
      <c r="IA60" s="97"/>
      <c r="IB60" s="97"/>
      <c r="IC60" s="97"/>
      <c r="ID60" s="97"/>
      <c r="IE60" s="97"/>
      <c r="IF60" s="97"/>
      <c r="IG60" s="97"/>
      <c r="IH60" s="97"/>
      <c r="II60" s="97"/>
      <c r="IJ60" s="97"/>
      <c r="IK60" s="97"/>
      <c r="IL60" s="97"/>
      <c r="IM60" s="97"/>
      <c r="IN60" s="97"/>
      <c r="IO60" s="97"/>
      <c r="IP60" s="97"/>
      <c r="IQ60" s="97"/>
      <c r="IR60" s="97"/>
      <c r="IS60" s="97"/>
      <c r="IT60" s="97"/>
      <c r="IU60" s="97"/>
      <c r="IV60" s="97"/>
      <c r="IW60" s="97"/>
      <c r="IX60" s="97"/>
      <c r="IY60" s="97"/>
      <c r="IZ60" s="97"/>
      <c r="JA60" s="97"/>
      <c r="JB60" s="97"/>
      <c r="JC60" s="97"/>
      <c r="JD60" s="97"/>
      <c r="JE60" s="97"/>
      <c r="JF60" s="97"/>
      <c r="JG60" s="97"/>
      <c r="JH60" s="97"/>
      <c r="JI60" s="97"/>
      <c r="JJ60" s="97"/>
      <c r="JK60" s="97"/>
      <c r="JL60" s="97"/>
      <c r="JM60" s="97"/>
      <c r="JN60" s="97"/>
      <c r="JO60" s="97"/>
      <c r="JP60" s="97"/>
      <c r="JQ60" s="97"/>
      <c r="JR60" s="97"/>
      <c r="JS60" s="97"/>
      <c r="JT60" s="97"/>
      <c r="JU60" s="97"/>
      <c r="JV60" s="97"/>
      <c r="JW60" s="97"/>
      <c r="JX60" s="97"/>
      <c r="JY60" s="97"/>
      <c r="JZ60" s="97"/>
      <c r="KA60" s="97"/>
      <c r="KB60" s="97"/>
      <c r="KC60" s="97"/>
      <c r="KD60" s="97"/>
      <c r="KE60" s="97"/>
      <c r="KF60" s="97"/>
      <c r="KG60" s="97"/>
      <c r="KH60" s="97"/>
      <c r="KI60" s="97"/>
      <c r="KJ60" s="97"/>
      <c r="KK60" s="97"/>
      <c r="KL60" s="97"/>
      <c r="KM60" s="97"/>
      <c r="KN60" s="97"/>
      <c r="KO60" s="97"/>
      <c r="KP60" s="97"/>
      <c r="KQ60" s="97"/>
      <c r="KR60" s="97"/>
      <c r="KS60" s="97"/>
      <c r="KT60" s="97"/>
      <c r="KU60" s="97"/>
      <c r="KV60" s="97"/>
      <c r="KW60" s="97"/>
      <c r="KX60" s="97"/>
      <c r="KY60" s="97"/>
      <c r="KZ60" s="97"/>
      <c r="LA60" s="97"/>
      <c r="LB60" s="97"/>
      <c r="LC60" s="97"/>
      <c r="LD60" s="97"/>
      <c r="LE60" s="97"/>
      <c r="LF60" s="97"/>
      <c r="LG60" s="97"/>
      <c r="LH60" s="97"/>
      <c r="LI60" s="97"/>
      <c r="LJ60" s="97"/>
      <c r="LK60" s="97"/>
      <c r="LL60" s="97"/>
      <c r="LM60" s="97"/>
      <c r="LN60" s="97"/>
      <c r="LO60" s="97"/>
      <c r="LP60" s="97"/>
      <c r="LQ60" s="97"/>
      <c r="LR60" s="97"/>
      <c r="LS60" s="97"/>
      <c r="LT60" s="97"/>
      <c r="LU60" s="97"/>
      <c r="LV60" s="97"/>
      <c r="LW60" s="97"/>
      <c r="LX60" s="97"/>
      <c r="LY60" s="97"/>
      <c r="LZ60" s="97"/>
      <c r="MA60" s="97"/>
      <c r="MB60" s="97"/>
      <c r="MC60" s="97"/>
      <c r="MD60" s="97"/>
      <c r="ME60" s="97"/>
      <c r="MF60" s="97"/>
      <c r="MG60" s="97"/>
      <c r="MH60" s="97"/>
      <c r="MI60" s="97"/>
      <c r="MJ60" s="97"/>
      <c r="MK60" s="97"/>
      <c r="ML60" s="97"/>
      <c r="MM60" s="97"/>
      <c r="MN60" s="97"/>
      <c r="MO60" s="97"/>
      <c r="MP60" s="97"/>
      <c r="MQ60" s="97"/>
      <c r="MR60" s="97"/>
      <c r="MS60" s="97"/>
      <c r="MT60" s="97"/>
      <c r="MU60" s="97"/>
      <c r="MV60" s="97"/>
      <c r="MW60" s="97"/>
      <c r="MX60" s="97"/>
      <c r="MY60" s="97"/>
      <c r="MZ60" s="97"/>
      <c r="NA60" s="97"/>
      <c r="NB60" s="8"/>
      <c r="NC60" s="8"/>
      <c r="ND60" s="8"/>
      <c r="NE60" s="8"/>
      <c r="NF60" s="8"/>
      <c r="NG60" s="21"/>
      <c r="NH60" s="2"/>
      <c r="NI60" s="106"/>
      <c r="NJ60" s="107"/>
      <c r="NK60" s="107"/>
      <c r="NL60" s="107"/>
      <c r="NM60" s="107"/>
      <c r="NN60" s="107"/>
      <c r="NO60" s="107"/>
      <c r="NP60" s="107"/>
      <c r="NQ60" s="107"/>
      <c r="NR60" s="107"/>
      <c r="NS60" s="107"/>
      <c r="NT60" s="107"/>
      <c r="NU60" s="107"/>
      <c r="NV60" s="107"/>
      <c r="NW60" s="108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  <c r="IX61" s="98"/>
      <c r="IY61" s="98"/>
      <c r="IZ61" s="98"/>
      <c r="JA61" s="98"/>
      <c r="JB61" s="98"/>
      <c r="JC61" s="98"/>
      <c r="JD61" s="98"/>
      <c r="JE61" s="98"/>
      <c r="JF61" s="98"/>
      <c r="JG61" s="98"/>
      <c r="JH61" s="98"/>
      <c r="JI61" s="98"/>
      <c r="JJ61" s="98"/>
      <c r="JK61" s="98"/>
      <c r="JL61" s="98"/>
      <c r="JM61" s="98"/>
      <c r="JN61" s="98"/>
      <c r="JO61" s="98"/>
      <c r="JP61" s="98"/>
      <c r="JQ61" s="98"/>
      <c r="JR61" s="98"/>
      <c r="JS61" s="98"/>
      <c r="JT61" s="98"/>
      <c r="JU61" s="98"/>
      <c r="JV61" s="98"/>
      <c r="JW61" s="98"/>
      <c r="JX61" s="98"/>
      <c r="JY61" s="98"/>
      <c r="JZ61" s="98"/>
      <c r="KA61" s="98"/>
      <c r="KB61" s="98"/>
      <c r="KC61" s="98"/>
      <c r="KD61" s="98"/>
      <c r="KE61" s="98"/>
      <c r="KF61" s="98"/>
      <c r="KG61" s="98"/>
      <c r="KH61" s="98"/>
      <c r="KI61" s="98"/>
      <c r="KJ61" s="98"/>
      <c r="KK61" s="98"/>
      <c r="KL61" s="98"/>
      <c r="KM61" s="98"/>
      <c r="KN61" s="98"/>
      <c r="KO61" s="98"/>
      <c r="KP61" s="98"/>
      <c r="KQ61" s="98"/>
      <c r="KR61" s="98"/>
      <c r="KS61" s="98"/>
      <c r="KT61" s="98"/>
      <c r="KU61" s="98"/>
      <c r="KV61" s="98"/>
      <c r="KW61" s="98"/>
      <c r="KX61" s="98"/>
      <c r="KY61" s="98"/>
      <c r="KZ61" s="98"/>
      <c r="LA61" s="98"/>
      <c r="LB61" s="98"/>
      <c r="LC61" s="98"/>
      <c r="LD61" s="98"/>
      <c r="LE61" s="98"/>
      <c r="LF61" s="98"/>
      <c r="LG61" s="98"/>
      <c r="LH61" s="98"/>
      <c r="LI61" s="98"/>
      <c r="LJ61" s="98"/>
      <c r="LK61" s="98"/>
      <c r="LL61" s="98"/>
      <c r="LM61" s="98"/>
      <c r="LN61" s="98"/>
      <c r="LO61" s="98"/>
      <c r="LP61" s="98"/>
      <c r="LQ61" s="98"/>
      <c r="LR61" s="98"/>
      <c r="LS61" s="98"/>
      <c r="LT61" s="98"/>
      <c r="LU61" s="98"/>
      <c r="LV61" s="98"/>
      <c r="LW61" s="98"/>
      <c r="LX61" s="98"/>
      <c r="LY61" s="98"/>
      <c r="LZ61" s="98"/>
      <c r="MA61" s="98"/>
      <c r="MB61" s="98"/>
      <c r="MC61" s="98"/>
      <c r="MD61" s="98"/>
      <c r="ME61" s="98"/>
      <c r="MF61" s="98"/>
      <c r="MG61" s="98"/>
      <c r="MH61" s="98"/>
      <c r="MI61" s="98"/>
      <c r="MJ61" s="98"/>
      <c r="MK61" s="98"/>
      <c r="ML61" s="98"/>
      <c r="MM61" s="98"/>
      <c r="MN61" s="98"/>
      <c r="MO61" s="98"/>
      <c r="MP61" s="98"/>
      <c r="MQ61" s="98"/>
      <c r="MR61" s="98"/>
      <c r="MS61" s="98"/>
      <c r="MT61" s="98"/>
      <c r="MU61" s="98"/>
      <c r="MV61" s="98"/>
      <c r="MW61" s="98"/>
      <c r="MX61" s="98"/>
      <c r="MY61" s="98"/>
      <c r="MZ61" s="98"/>
      <c r="NA61" s="98"/>
      <c r="NB61" s="8"/>
      <c r="NC61" s="8"/>
      <c r="ND61" s="8"/>
      <c r="NE61" s="8"/>
      <c r="NF61" s="8"/>
      <c r="NG61" s="21"/>
      <c r="NH61" s="2"/>
      <c r="NI61" s="106"/>
      <c r="NJ61" s="107"/>
      <c r="NK61" s="107"/>
      <c r="NL61" s="107"/>
      <c r="NM61" s="107"/>
      <c r="NN61" s="107"/>
      <c r="NO61" s="107"/>
      <c r="NP61" s="107"/>
      <c r="NQ61" s="107"/>
      <c r="NR61" s="107"/>
      <c r="NS61" s="107"/>
      <c r="NT61" s="107"/>
      <c r="NU61" s="107"/>
      <c r="NV61" s="107"/>
      <c r="NW61" s="108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106"/>
      <c r="NJ62" s="107"/>
      <c r="NK62" s="107"/>
      <c r="NL62" s="107"/>
      <c r="NM62" s="107"/>
      <c r="NN62" s="107"/>
      <c r="NO62" s="107"/>
      <c r="NP62" s="107"/>
      <c r="NQ62" s="107"/>
      <c r="NR62" s="107"/>
      <c r="NS62" s="107"/>
      <c r="NT62" s="107"/>
      <c r="NU62" s="107"/>
      <c r="NV62" s="107"/>
      <c r="NW62" s="108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125" t="s">
        <v>32</v>
      </c>
      <c r="CV63" s="125"/>
      <c r="CW63" s="125"/>
      <c r="CX63" s="125"/>
      <c r="CY63" s="125"/>
      <c r="CZ63" s="125"/>
      <c r="DA63" s="125"/>
      <c r="DB63" s="125"/>
      <c r="DC63" s="125"/>
      <c r="DD63" s="125"/>
      <c r="DE63" s="125"/>
      <c r="DF63" s="125"/>
      <c r="DG63" s="125"/>
      <c r="DH63" s="125"/>
      <c r="DI63" s="125"/>
      <c r="DJ63" s="125"/>
      <c r="DK63" s="125"/>
      <c r="DL63" s="125"/>
      <c r="DM63" s="125"/>
      <c r="DN63" s="125"/>
      <c r="DO63" s="125"/>
      <c r="DP63" s="125"/>
      <c r="DQ63" s="125"/>
      <c r="DR63" s="125"/>
      <c r="DS63" s="125"/>
      <c r="DT63" s="125"/>
      <c r="DU63" s="125"/>
      <c r="DV63" s="125"/>
      <c r="DW63" s="125"/>
      <c r="DX63" s="125"/>
      <c r="DY63" s="125"/>
      <c r="DZ63" s="125"/>
      <c r="EA63" s="125"/>
      <c r="EB63" s="125"/>
      <c r="EC63" s="125"/>
      <c r="ED63" s="125"/>
      <c r="EE63" s="125"/>
      <c r="EF63" s="125"/>
      <c r="EG63" s="125"/>
      <c r="EH63" s="125"/>
      <c r="EI63" s="125"/>
      <c r="EJ63" s="125"/>
      <c r="EK63" s="125"/>
      <c r="EL63" s="125"/>
      <c r="EM63" s="125"/>
      <c r="EN63" s="125"/>
      <c r="EO63" s="125"/>
      <c r="EP63" s="125"/>
      <c r="EQ63" s="125"/>
      <c r="ER63" s="125"/>
      <c r="ES63" s="125"/>
      <c r="ET63" s="125"/>
      <c r="EU63" s="125"/>
      <c r="EV63" s="125"/>
      <c r="EW63" s="125"/>
      <c r="EX63" s="125"/>
      <c r="EY63" s="125"/>
      <c r="EZ63" s="125"/>
      <c r="FA63" s="125"/>
      <c r="FB63" s="125"/>
      <c r="FC63" s="125"/>
      <c r="FD63" s="125"/>
      <c r="FE63" s="125"/>
      <c r="FF63" s="125"/>
      <c r="FG63" s="125"/>
      <c r="FH63" s="125"/>
      <c r="FI63" s="125"/>
      <c r="FJ63" s="125"/>
      <c r="FK63" s="125"/>
      <c r="FL63" s="125"/>
      <c r="FM63" s="125"/>
      <c r="FN63" s="125"/>
      <c r="FO63" s="125"/>
      <c r="FP63" s="125"/>
      <c r="FQ63" s="125"/>
      <c r="FR63" s="125"/>
      <c r="FS63" s="125"/>
      <c r="FT63" s="125"/>
      <c r="FU63" s="125"/>
      <c r="FV63" s="125"/>
      <c r="FW63" s="125"/>
      <c r="FX63" s="125"/>
      <c r="FY63" s="125"/>
      <c r="FZ63" s="125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106"/>
      <c r="NJ63" s="107"/>
      <c r="NK63" s="107"/>
      <c r="NL63" s="107"/>
      <c r="NM63" s="107"/>
      <c r="NN63" s="107"/>
      <c r="NO63" s="107"/>
      <c r="NP63" s="107"/>
      <c r="NQ63" s="107"/>
      <c r="NR63" s="107"/>
      <c r="NS63" s="107"/>
      <c r="NT63" s="107"/>
      <c r="NU63" s="107"/>
      <c r="NV63" s="107"/>
      <c r="NW63" s="108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125"/>
      <c r="CV64" s="125"/>
      <c r="CW64" s="125"/>
      <c r="CX64" s="125"/>
      <c r="CY64" s="125"/>
      <c r="CZ64" s="125"/>
      <c r="DA64" s="125"/>
      <c r="DB64" s="125"/>
      <c r="DC64" s="125"/>
      <c r="DD64" s="125"/>
      <c r="DE64" s="125"/>
      <c r="DF64" s="125"/>
      <c r="DG64" s="125"/>
      <c r="DH64" s="125"/>
      <c r="DI64" s="125"/>
      <c r="DJ64" s="125"/>
      <c r="DK64" s="125"/>
      <c r="DL64" s="125"/>
      <c r="DM64" s="125"/>
      <c r="DN64" s="125"/>
      <c r="DO64" s="125"/>
      <c r="DP64" s="125"/>
      <c r="DQ64" s="125"/>
      <c r="DR64" s="125"/>
      <c r="DS64" s="125"/>
      <c r="DT64" s="125"/>
      <c r="DU64" s="125"/>
      <c r="DV64" s="125"/>
      <c r="DW64" s="125"/>
      <c r="DX64" s="125"/>
      <c r="DY64" s="125"/>
      <c r="DZ64" s="125"/>
      <c r="EA64" s="125"/>
      <c r="EB64" s="125"/>
      <c r="EC64" s="125"/>
      <c r="ED64" s="125"/>
      <c r="EE64" s="125"/>
      <c r="EF64" s="125"/>
      <c r="EG64" s="125"/>
      <c r="EH64" s="125"/>
      <c r="EI64" s="125"/>
      <c r="EJ64" s="125"/>
      <c r="EK64" s="125"/>
      <c r="EL64" s="125"/>
      <c r="EM64" s="125"/>
      <c r="EN64" s="125"/>
      <c r="EO64" s="125"/>
      <c r="EP64" s="125"/>
      <c r="EQ64" s="125"/>
      <c r="ER64" s="125"/>
      <c r="ES64" s="125"/>
      <c r="ET64" s="125"/>
      <c r="EU64" s="125"/>
      <c r="EV64" s="125"/>
      <c r="EW64" s="125"/>
      <c r="EX64" s="125"/>
      <c r="EY64" s="125"/>
      <c r="EZ64" s="125"/>
      <c r="FA64" s="125"/>
      <c r="FB64" s="125"/>
      <c r="FC64" s="125"/>
      <c r="FD64" s="125"/>
      <c r="FE64" s="125"/>
      <c r="FF64" s="125"/>
      <c r="FG64" s="125"/>
      <c r="FH64" s="125"/>
      <c r="FI64" s="125"/>
      <c r="FJ64" s="125"/>
      <c r="FK64" s="125"/>
      <c r="FL64" s="125"/>
      <c r="FM64" s="125"/>
      <c r="FN64" s="125"/>
      <c r="FO64" s="125"/>
      <c r="FP64" s="125"/>
      <c r="FQ64" s="125"/>
      <c r="FR64" s="125"/>
      <c r="FS64" s="125"/>
      <c r="FT64" s="125"/>
      <c r="FU64" s="125"/>
      <c r="FV64" s="125"/>
      <c r="FW64" s="125"/>
      <c r="FX64" s="125"/>
      <c r="FY64" s="125"/>
      <c r="FZ64" s="125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109"/>
      <c r="NJ64" s="110"/>
      <c r="NK64" s="110"/>
      <c r="NL64" s="110"/>
      <c r="NM64" s="110"/>
      <c r="NN64" s="110"/>
      <c r="NO64" s="110"/>
      <c r="NP64" s="110"/>
      <c r="NQ64" s="110"/>
      <c r="NR64" s="110"/>
      <c r="NS64" s="110"/>
      <c r="NT64" s="110"/>
      <c r="NU64" s="110"/>
      <c r="NV64" s="110"/>
      <c r="NW64" s="111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125"/>
      <c r="CV65" s="125"/>
      <c r="CW65" s="125"/>
      <c r="CX65" s="125"/>
      <c r="CY65" s="125"/>
      <c r="CZ65" s="125"/>
      <c r="DA65" s="125"/>
      <c r="DB65" s="125"/>
      <c r="DC65" s="125"/>
      <c r="DD65" s="125"/>
      <c r="DE65" s="125"/>
      <c r="DF65" s="125"/>
      <c r="DG65" s="125"/>
      <c r="DH65" s="125"/>
      <c r="DI65" s="125"/>
      <c r="DJ65" s="125"/>
      <c r="DK65" s="125"/>
      <c r="DL65" s="125"/>
      <c r="DM65" s="125"/>
      <c r="DN65" s="125"/>
      <c r="DO65" s="125"/>
      <c r="DP65" s="125"/>
      <c r="DQ65" s="125"/>
      <c r="DR65" s="125"/>
      <c r="DS65" s="125"/>
      <c r="DT65" s="125"/>
      <c r="DU65" s="125"/>
      <c r="DV65" s="125"/>
      <c r="DW65" s="125"/>
      <c r="DX65" s="125"/>
      <c r="DY65" s="125"/>
      <c r="DZ65" s="125"/>
      <c r="EA65" s="125"/>
      <c r="EB65" s="125"/>
      <c r="EC65" s="125"/>
      <c r="ED65" s="125"/>
      <c r="EE65" s="125"/>
      <c r="EF65" s="125"/>
      <c r="EG65" s="125"/>
      <c r="EH65" s="125"/>
      <c r="EI65" s="125"/>
      <c r="EJ65" s="125"/>
      <c r="EK65" s="125"/>
      <c r="EL65" s="125"/>
      <c r="EM65" s="125"/>
      <c r="EN65" s="125"/>
      <c r="EO65" s="125"/>
      <c r="EP65" s="125"/>
      <c r="EQ65" s="125"/>
      <c r="ER65" s="125"/>
      <c r="ES65" s="125"/>
      <c r="ET65" s="125"/>
      <c r="EU65" s="125"/>
      <c r="EV65" s="125"/>
      <c r="EW65" s="125"/>
      <c r="EX65" s="125"/>
      <c r="EY65" s="125"/>
      <c r="EZ65" s="125"/>
      <c r="FA65" s="125"/>
      <c r="FB65" s="125"/>
      <c r="FC65" s="125"/>
      <c r="FD65" s="125"/>
      <c r="FE65" s="125"/>
      <c r="FF65" s="125"/>
      <c r="FG65" s="125"/>
      <c r="FH65" s="125"/>
      <c r="FI65" s="125"/>
      <c r="FJ65" s="125"/>
      <c r="FK65" s="125"/>
      <c r="FL65" s="125"/>
      <c r="FM65" s="125"/>
      <c r="FN65" s="125"/>
      <c r="FO65" s="125"/>
      <c r="FP65" s="125"/>
      <c r="FQ65" s="125"/>
      <c r="FR65" s="125"/>
      <c r="FS65" s="125"/>
      <c r="FT65" s="125"/>
      <c r="FU65" s="125"/>
      <c r="FV65" s="125"/>
      <c r="FW65" s="125"/>
      <c r="FX65" s="125"/>
      <c r="FY65" s="125"/>
      <c r="FZ65" s="125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103" t="s">
        <v>33</v>
      </c>
      <c r="NJ65" s="104"/>
      <c r="NK65" s="104"/>
      <c r="NL65" s="104"/>
      <c r="NM65" s="104"/>
      <c r="NN65" s="104"/>
      <c r="NO65" s="104"/>
      <c r="NP65" s="104"/>
      <c r="NQ65" s="104"/>
      <c r="NR65" s="104"/>
      <c r="NS65" s="104"/>
      <c r="NT65" s="104"/>
      <c r="NU65" s="104"/>
      <c r="NV65" s="104"/>
      <c r="NW65" s="105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125"/>
      <c r="CV66" s="125"/>
      <c r="CW66" s="125"/>
      <c r="CX66" s="125"/>
      <c r="CY66" s="125"/>
      <c r="CZ66" s="125"/>
      <c r="DA66" s="125"/>
      <c r="DB66" s="125"/>
      <c r="DC66" s="125"/>
      <c r="DD66" s="125"/>
      <c r="DE66" s="125"/>
      <c r="DF66" s="125"/>
      <c r="DG66" s="125"/>
      <c r="DH66" s="125"/>
      <c r="DI66" s="125"/>
      <c r="DJ66" s="125"/>
      <c r="DK66" s="125"/>
      <c r="DL66" s="125"/>
      <c r="DM66" s="125"/>
      <c r="DN66" s="125"/>
      <c r="DO66" s="125"/>
      <c r="DP66" s="125"/>
      <c r="DQ66" s="125"/>
      <c r="DR66" s="125"/>
      <c r="DS66" s="125"/>
      <c r="DT66" s="125"/>
      <c r="DU66" s="125"/>
      <c r="DV66" s="125"/>
      <c r="DW66" s="125"/>
      <c r="DX66" s="125"/>
      <c r="DY66" s="125"/>
      <c r="DZ66" s="125"/>
      <c r="EA66" s="125"/>
      <c r="EB66" s="125"/>
      <c r="EC66" s="125"/>
      <c r="ED66" s="125"/>
      <c r="EE66" s="125"/>
      <c r="EF66" s="125"/>
      <c r="EG66" s="125"/>
      <c r="EH66" s="125"/>
      <c r="EI66" s="125"/>
      <c r="EJ66" s="125"/>
      <c r="EK66" s="125"/>
      <c r="EL66" s="125"/>
      <c r="EM66" s="125"/>
      <c r="EN66" s="125"/>
      <c r="EO66" s="125"/>
      <c r="EP66" s="125"/>
      <c r="EQ66" s="125"/>
      <c r="ER66" s="125"/>
      <c r="ES66" s="125"/>
      <c r="ET66" s="125"/>
      <c r="EU66" s="125"/>
      <c r="EV66" s="125"/>
      <c r="EW66" s="125"/>
      <c r="EX66" s="125"/>
      <c r="EY66" s="125"/>
      <c r="EZ66" s="125"/>
      <c r="FA66" s="125"/>
      <c r="FB66" s="125"/>
      <c r="FC66" s="125"/>
      <c r="FD66" s="125"/>
      <c r="FE66" s="125"/>
      <c r="FF66" s="125"/>
      <c r="FG66" s="125"/>
      <c r="FH66" s="125"/>
      <c r="FI66" s="125"/>
      <c r="FJ66" s="125"/>
      <c r="FK66" s="125"/>
      <c r="FL66" s="125"/>
      <c r="FM66" s="125"/>
      <c r="FN66" s="125"/>
      <c r="FO66" s="125"/>
      <c r="FP66" s="125"/>
      <c r="FQ66" s="125"/>
      <c r="FR66" s="125"/>
      <c r="FS66" s="125"/>
      <c r="FT66" s="125"/>
      <c r="FU66" s="125"/>
      <c r="FV66" s="125"/>
      <c r="FW66" s="125"/>
      <c r="FX66" s="125"/>
      <c r="FY66" s="125"/>
      <c r="FZ66" s="125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106" t="s">
        <v>145</v>
      </c>
      <c r="NJ66" s="107"/>
      <c r="NK66" s="107"/>
      <c r="NL66" s="107"/>
      <c r="NM66" s="107"/>
      <c r="NN66" s="107"/>
      <c r="NO66" s="107"/>
      <c r="NP66" s="107"/>
      <c r="NQ66" s="107"/>
      <c r="NR66" s="107"/>
      <c r="NS66" s="107"/>
      <c r="NT66" s="107"/>
      <c r="NU66" s="107"/>
      <c r="NV66" s="107"/>
      <c r="NW66" s="108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126">
        <f>データ!DI6</f>
        <v>301188</v>
      </c>
      <c r="CV67" s="126"/>
      <c r="CW67" s="126"/>
      <c r="CX67" s="126"/>
      <c r="CY67" s="126"/>
      <c r="CZ67" s="126"/>
      <c r="DA67" s="126"/>
      <c r="DB67" s="126"/>
      <c r="DC67" s="126"/>
      <c r="DD67" s="126"/>
      <c r="DE67" s="126"/>
      <c r="DF67" s="126"/>
      <c r="DG67" s="126"/>
      <c r="DH67" s="126"/>
      <c r="DI67" s="126"/>
      <c r="DJ67" s="126"/>
      <c r="DK67" s="126"/>
      <c r="DL67" s="126"/>
      <c r="DM67" s="126"/>
      <c r="DN67" s="126"/>
      <c r="DO67" s="126"/>
      <c r="DP67" s="126"/>
      <c r="DQ67" s="126"/>
      <c r="DR67" s="126"/>
      <c r="DS67" s="126"/>
      <c r="DT67" s="126"/>
      <c r="DU67" s="126"/>
      <c r="DV67" s="126"/>
      <c r="DW67" s="126"/>
      <c r="DX67" s="126"/>
      <c r="DY67" s="126"/>
      <c r="DZ67" s="126"/>
      <c r="EA67" s="126"/>
      <c r="EB67" s="126"/>
      <c r="EC67" s="126"/>
      <c r="ED67" s="126"/>
      <c r="EE67" s="126"/>
      <c r="EF67" s="126"/>
      <c r="EG67" s="126"/>
      <c r="EH67" s="126"/>
      <c r="EI67" s="126"/>
      <c r="EJ67" s="126"/>
      <c r="EK67" s="126"/>
      <c r="EL67" s="126"/>
      <c r="EM67" s="126"/>
      <c r="EN67" s="126"/>
      <c r="EO67" s="126"/>
      <c r="EP67" s="126"/>
      <c r="EQ67" s="126"/>
      <c r="ER67" s="126"/>
      <c r="ES67" s="126"/>
      <c r="ET67" s="126"/>
      <c r="EU67" s="126"/>
      <c r="EV67" s="126"/>
      <c r="EW67" s="126"/>
      <c r="EX67" s="126"/>
      <c r="EY67" s="126"/>
      <c r="EZ67" s="126"/>
      <c r="FA67" s="126"/>
      <c r="FB67" s="126"/>
      <c r="FC67" s="126"/>
      <c r="FD67" s="126"/>
      <c r="FE67" s="126"/>
      <c r="FF67" s="126"/>
      <c r="FG67" s="126"/>
      <c r="FH67" s="126"/>
      <c r="FI67" s="126"/>
      <c r="FJ67" s="126"/>
      <c r="FK67" s="126"/>
      <c r="FL67" s="126"/>
      <c r="FM67" s="126"/>
      <c r="FN67" s="126"/>
      <c r="FO67" s="126"/>
      <c r="FP67" s="126"/>
      <c r="FQ67" s="126"/>
      <c r="FR67" s="126"/>
      <c r="FS67" s="126"/>
      <c r="FT67" s="126"/>
      <c r="FU67" s="126"/>
      <c r="FV67" s="126"/>
      <c r="FW67" s="126"/>
      <c r="FX67" s="126"/>
      <c r="FY67" s="126"/>
      <c r="FZ67" s="126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106"/>
      <c r="NJ67" s="107"/>
      <c r="NK67" s="107"/>
      <c r="NL67" s="107"/>
      <c r="NM67" s="107"/>
      <c r="NN67" s="107"/>
      <c r="NO67" s="107"/>
      <c r="NP67" s="107"/>
      <c r="NQ67" s="107"/>
      <c r="NR67" s="107"/>
      <c r="NS67" s="107"/>
      <c r="NT67" s="107"/>
      <c r="NU67" s="107"/>
      <c r="NV67" s="107"/>
      <c r="NW67" s="108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126"/>
      <c r="CV68" s="126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6"/>
      <c r="FX68" s="126"/>
      <c r="FY68" s="126"/>
      <c r="FZ68" s="126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106"/>
      <c r="NJ68" s="107"/>
      <c r="NK68" s="107"/>
      <c r="NL68" s="107"/>
      <c r="NM68" s="107"/>
      <c r="NN68" s="107"/>
      <c r="NO68" s="107"/>
      <c r="NP68" s="107"/>
      <c r="NQ68" s="107"/>
      <c r="NR68" s="107"/>
      <c r="NS68" s="107"/>
      <c r="NT68" s="107"/>
      <c r="NU68" s="107"/>
      <c r="NV68" s="107"/>
      <c r="NW68" s="108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126"/>
      <c r="CV69" s="126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6"/>
      <c r="FX69" s="126"/>
      <c r="FY69" s="126"/>
      <c r="FZ69" s="126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106"/>
      <c r="NJ69" s="107"/>
      <c r="NK69" s="107"/>
      <c r="NL69" s="107"/>
      <c r="NM69" s="107"/>
      <c r="NN69" s="107"/>
      <c r="NO69" s="107"/>
      <c r="NP69" s="107"/>
      <c r="NQ69" s="107"/>
      <c r="NR69" s="107"/>
      <c r="NS69" s="107"/>
      <c r="NT69" s="107"/>
      <c r="NU69" s="107"/>
      <c r="NV69" s="107"/>
      <c r="NW69" s="108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126"/>
      <c r="CV70" s="126"/>
      <c r="CW70" s="126"/>
      <c r="CX70" s="126"/>
      <c r="CY70" s="126"/>
      <c r="CZ70" s="126"/>
      <c r="DA70" s="126"/>
      <c r="DB70" s="126"/>
      <c r="DC70" s="126"/>
      <c r="DD70" s="126"/>
      <c r="DE70" s="126"/>
      <c r="DF70" s="126"/>
      <c r="DG70" s="126"/>
      <c r="DH70" s="126"/>
      <c r="DI70" s="126"/>
      <c r="DJ70" s="126"/>
      <c r="DK70" s="126"/>
      <c r="DL70" s="126"/>
      <c r="DM70" s="126"/>
      <c r="DN70" s="126"/>
      <c r="DO70" s="126"/>
      <c r="DP70" s="126"/>
      <c r="DQ70" s="126"/>
      <c r="DR70" s="126"/>
      <c r="DS70" s="126"/>
      <c r="DT70" s="126"/>
      <c r="DU70" s="126"/>
      <c r="DV70" s="126"/>
      <c r="DW70" s="126"/>
      <c r="DX70" s="126"/>
      <c r="DY70" s="126"/>
      <c r="DZ70" s="126"/>
      <c r="EA70" s="126"/>
      <c r="EB70" s="126"/>
      <c r="EC70" s="126"/>
      <c r="ED70" s="126"/>
      <c r="EE70" s="126"/>
      <c r="EF70" s="126"/>
      <c r="EG70" s="126"/>
      <c r="EH70" s="126"/>
      <c r="EI70" s="126"/>
      <c r="EJ70" s="126"/>
      <c r="EK70" s="126"/>
      <c r="EL70" s="126"/>
      <c r="EM70" s="126"/>
      <c r="EN70" s="126"/>
      <c r="EO70" s="126"/>
      <c r="EP70" s="126"/>
      <c r="EQ70" s="126"/>
      <c r="ER70" s="126"/>
      <c r="ES70" s="126"/>
      <c r="ET70" s="126"/>
      <c r="EU70" s="126"/>
      <c r="EV70" s="126"/>
      <c r="EW70" s="126"/>
      <c r="EX70" s="126"/>
      <c r="EY70" s="126"/>
      <c r="EZ70" s="126"/>
      <c r="FA70" s="126"/>
      <c r="FB70" s="126"/>
      <c r="FC70" s="126"/>
      <c r="FD70" s="126"/>
      <c r="FE70" s="126"/>
      <c r="FF70" s="126"/>
      <c r="FG70" s="126"/>
      <c r="FH70" s="126"/>
      <c r="FI70" s="126"/>
      <c r="FJ70" s="126"/>
      <c r="FK70" s="126"/>
      <c r="FL70" s="126"/>
      <c r="FM70" s="126"/>
      <c r="FN70" s="126"/>
      <c r="FO70" s="126"/>
      <c r="FP70" s="126"/>
      <c r="FQ70" s="126"/>
      <c r="FR70" s="126"/>
      <c r="FS70" s="126"/>
      <c r="FT70" s="126"/>
      <c r="FU70" s="126"/>
      <c r="FV70" s="126"/>
      <c r="FW70" s="126"/>
      <c r="FX70" s="126"/>
      <c r="FY70" s="126"/>
      <c r="FZ70" s="126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106"/>
      <c r="NJ70" s="107"/>
      <c r="NK70" s="107"/>
      <c r="NL70" s="107"/>
      <c r="NM70" s="107"/>
      <c r="NN70" s="107"/>
      <c r="NO70" s="107"/>
      <c r="NP70" s="107"/>
      <c r="NQ70" s="107"/>
      <c r="NR70" s="107"/>
      <c r="NS70" s="107"/>
      <c r="NT70" s="107"/>
      <c r="NU70" s="107"/>
      <c r="NV70" s="107"/>
      <c r="NW70" s="108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106"/>
      <c r="NJ71" s="107"/>
      <c r="NK71" s="107"/>
      <c r="NL71" s="107"/>
      <c r="NM71" s="107"/>
      <c r="NN71" s="107"/>
      <c r="NO71" s="107"/>
      <c r="NP71" s="107"/>
      <c r="NQ71" s="107"/>
      <c r="NR71" s="107"/>
      <c r="NS71" s="107"/>
      <c r="NT71" s="107"/>
      <c r="NU71" s="107"/>
      <c r="NV71" s="107"/>
      <c r="NW71" s="108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125" t="s">
        <v>34</v>
      </c>
      <c r="CV72" s="125"/>
      <c r="CW72" s="125"/>
      <c r="CX72" s="125"/>
      <c r="CY72" s="125"/>
      <c r="CZ72" s="125"/>
      <c r="DA72" s="125"/>
      <c r="DB72" s="125"/>
      <c r="DC72" s="125"/>
      <c r="DD72" s="125"/>
      <c r="DE72" s="125"/>
      <c r="DF72" s="125"/>
      <c r="DG72" s="125"/>
      <c r="DH72" s="125"/>
      <c r="DI72" s="125"/>
      <c r="DJ72" s="125"/>
      <c r="DK72" s="125"/>
      <c r="DL72" s="125"/>
      <c r="DM72" s="125"/>
      <c r="DN72" s="125"/>
      <c r="DO72" s="125"/>
      <c r="DP72" s="125"/>
      <c r="DQ72" s="125"/>
      <c r="DR72" s="125"/>
      <c r="DS72" s="125"/>
      <c r="DT72" s="125"/>
      <c r="DU72" s="125"/>
      <c r="DV72" s="125"/>
      <c r="DW72" s="125"/>
      <c r="DX72" s="125"/>
      <c r="DY72" s="125"/>
      <c r="DZ72" s="125"/>
      <c r="EA72" s="125"/>
      <c r="EB72" s="125"/>
      <c r="EC72" s="125"/>
      <c r="ED72" s="125"/>
      <c r="EE72" s="125"/>
      <c r="EF72" s="125"/>
      <c r="EG72" s="125"/>
      <c r="EH72" s="125"/>
      <c r="EI72" s="125"/>
      <c r="EJ72" s="125"/>
      <c r="EK72" s="125"/>
      <c r="EL72" s="125"/>
      <c r="EM72" s="125"/>
      <c r="EN72" s="125"/>
      <c r="EO72" s="125"/>
      <c r="EP72" s="125"/>
      <c r="EQ72" s="125"/>
      <c r="ER72" s="125"/>
      <c r="ES72" s="125"/>
      <c r="ET72" s="125"/>
      <c r="EU72" s="125"/>
      <c r="EV72" s="125"/>
      <c r="EW72" s="125"/>
      <c r="EX72" s="125"/>
      <c r="EY72" s="125"/>
      <c r="EZ72" s="125"/>
      <c r="FA72" s="125"/>
      <c r="FB72" s="125"/>
      <c r="FC72" s="125"/>
      <c r="FD72" s="125"/>
      <c r="FE72" s="125"/>
      <c r="FF72" s="125"/>
      <c r="FG72" s="125"/>
      <c r="FH72" s="125"/>
      <c r="FI72" s="125"/>
      <c r="FJ72" s="125"/>
      <c r="FK72" s="125"/>
      <c r="FL72" s="125"/>
      <c r="FM72" s="125"/>
      <c r="FN72" s="125"/>
      <c r="FO72" s="125"/>
      <c r="FP72" s="125"/>
      <c r="FQ72" s="125"/>
      <c r="FR72" s="125"/>
      <c r="FS72" s="125"/>
      <c r="FT72" s="125"/>
      <c r="FU72" s="125"/>
      <c r="FV72" s="125"/>
      <c r="FW72" s="125"/>
      <c r="FX72" s="125"/>
      <c r="FY72" s="125"/>
      <c r="FZ72" s="125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106"/>
      <c r="NJ72" s="107"/>
      <c r="NK72" s="107"/>
      <c r="NL72" s="107"/>
      <c r="NM72" s="107"/>
      <c r="NN72" s="107"/>
      <c r="NO72" s="107"/>
      <c r="NP72" s="107"/>
      <c r="NQ72" s="107"/>
      <c r="NR72" s="107"/>
      <c r="NS72" s="107"/>
      <c r="NT72" s="107"/>
      <c r="NU72" s="107"/>
      <c r="NV72" s="107"/>
      <c r="NW72" s="108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125"/>
      <c r="CV73" s="125"/>
      <c r="CW73" s="125"/>
      <c r="CX73" s="125"/>
      <c r="CY73" s="125"/>
      <c r="CZ73" s="125"/>
      <c r="DA73" s="125"/>
      <c r="DB73" s="125"/>
      <c r="DC73" s="125"/>
      <c r="DD73" s="125"/>
      <c r="DE73" s="125"/>
      <c r="DF73" s="125"/>
      <c r="DG73" s="125"/>
      <c r="DH73" s="125"/>
      <c r="DI73" s="125"/>
      <c r="DJ73" s="125"/>
      <c r="DK73" s="125"/>
      <c r="DL73" s="125"/>
      <c r="DM73" s="125"/>
      <c r="DN73" s="125"/>
      <c r="DO73" s="125"/>
      <c r="DP73" s="125"/>
      <c r="DQ73" s="125"/>
      <c r="DR73" s="125"/>
      <c r="DS73" s="125"/>
      <c r="DT73" s="125"/>
      <c r="DU73" s="125"/>
      <c r="DV73" s="125"/>
      <c r="DW73" s="125"/>
      <c r="DX73" s="125"/>
      <c r="DY73" s="125"/>
      <c r="DZ73" s="125"/>
      <c r="EA73" s="125"/>
      <c r="EB73" s="125"/>
      <c r="EC73" s="125"/>
      <c r="ED73" s="125"/>
      <c r="EE73" s="125"/>
      <c r="EF73" s="125"/>
      <c r="EG73" s="125"/>
      <c r="EH73" s="125"/>
      <c r="EI73" s="125"/>
      <c r="EJ73" s="125"/>
      <c r="EK73" s="125"/>
      <c r="EL73" s="125"/>
      <c r="EM73" s="125"/>
      <c r="EN73" s="125"/>
      <c r="EO73" s="125"/>
      <c r="EP73" s="125"/>
      <c r="EQ73" s="125"/>
      <c r="ER73" s="125"/>
      <c r="ES73" s="125"/>
      <c r="ET73" s="125"/>
      <c r="EU73" s="125"/>
      <c r="EV73" s="125"/>
      <c r="EW73" s="125"/>
      <c r="EX73" s="125"/>
      <c r="EY73" s="125"/>
      <c r="EZ73" s="125"/>
      <c r="FA73" s="125"/>
      <c r="FB73" s="125"/>
      <c r="FC73" s="125"/>
      <c r="FD73" s="125"/>
      <c r="FE73" s="125"/>
      <c r="FF73" s="125"/>
      <c r="FG73" s="125"/>
      <c r="FH73" s="125"/>
      <c r="FI73" s="125"/>
      <c r="FJ73" s="125"/>
      <c r="FK73" s="125"/>
      <c r="FL73" s="125"/>
      <c r="FM73" s="125"/>
      <c r="FN73" s="125"/>
      <c r="FO73" s="125"/>
      <c r="FP73" s="125"/>
      <c r="FQ73" s="125"/>
      <c r="FR73" s="125"/>
      <c r="FS73" s="125"/>
      <c r="FT73" s="125"/>
      <c r="FU73" s="125"/>
      <c r="FV73" s="125"/>
      <c r="FW73" s="125"/>
      <c r="FX73" s="125"/>
      <c r="FY73" s="125"/>
      <c r="FZ73" s="125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106"/>
      <c r="NJ73" s="107"/>
      <c r="NK73" s="107"/>
      <c r="NL73" s="107"/>
      <c r="NM73" s="107"/>
      <c r="NN73" s="107"/>
      <c r="NO73" s="107"/>
      <c r="NP73" s="107"/>
      <c r="NQ73" s="107"/>
      <c r="NR73" s="107"/>
      <c r="NS73" s="107"/>
      <c r="NT73" s="107"/>
      <c r="NU73" s="107"/>
      <c r="NV73" s="107"/>
      <c r="NW73" s="108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125"/>
      <c r="CV74" s="125"/>
      <c r="CW74" s="125"/>
      <c r="CX74" s="125"/>
      <c r="CY74" s="125"/>
      <c r="CZ74" s="125"/>
      <c r="DA74" s="125"/>
      <c r="DB74" s="125"/>
      <c r="DC74" s="125"/>
      <c r="DD74" s="125"/>
      <c r="DE74" s="125"/>
      <c r="DF74" s="125"/>
      <c r="DG74" s="125"/>
      <c r="DH74" s="125"/>
      <c r="DI74" s="125"/>
      <c r="DJ74" s="125"/>
      <c r="DK74" s="125"/>
      <c r="DL74" s="125"/>
      <c r="DM74" s="125"/>
      <c r="DN74" s="125"/>
      <c r="DO74" s="125"/>
      <c r="DP74" s="125"/>
      <c r="DQ74" s="125"/>
      <c r="DR74" s="125"/>
      <c r="DS74" s="125"/>
      <c r="DT74" s="125"/>
      <c r="DU74" s="125"/>
      <c r="DV74" s="125"/>
      <c r="DW74" s="125"/>
      <c r="DX74" s="125"/>
      <c r="DY74" s="125"/>
      <c r="DZ74" s="125"/>
      <c r="EA74" s="125"/>
      <c r="EB74" s="125"/>
      <c r="EC74" s="125"/>
      <c r="ED74" s="125"/>
      <c r="EE74" s="125"/>
      <c r="EF74" s="125"/>
      <c r="EG74" s="125"/>
      <c r="EH74" s="125"/>
      <c r="EI74" s="125"/>
      <c r="EJ74" s="125"/>
      <c r="EK74" s="125"/>
      <c r="EL74" s="125"/>
      <c r="EM74" s="125"/>
      <c r="EN74" s="125"/>
      <c r="EO74" s="125"/>
      <c r="EP74" s="125"/>
      <c r="EQ74" s="125"/>
      <c r="ER74" s="125"/>
      <c r="ES74" s="125"/>
      <c r="ET74" s="125"/>
      <c r="EU74" s="125"/>
      <c r="EV74" s="125"/>
      <c r="EW74" s="125"/>
      <c r="EX74" s="125"/>
      <c r="EY74" s="125"/>
      <c r="EZ74" s="125"/>
      <c r="FA74" s="125"/>
      <c r="FB74" s="125"/>
      <c r="FC74" s="125"/>
      <c r="FD74" s="125"/>
      <c r="FE74" s="125"/>
      <c r="FF74" s="125"/>
      <c r="FG74" s="125"/>
      <c r="FH74" s="125"/>
      <c r="FI74" s="125"/>
      <c r="FJ74" s="125"/>
      <c r="FK74" s="125"/>
      <c r="FL74" s="125"/>
      <c r="FM74" s="125"/>
      <c r="FN74" s="125"/>
      <c r="FO74" s="125"/>
      <c r="FP74" s="125"/>
      <c r="FQ74" s="125"/>
      <c r="FR74" s="125"/>
      <c r="FS74" s="125"/>
      <c r="FT74" s="125"/>
      <c r="FU74" s="125"/>
      <c r="FV74" s="125"/>
      <c r="FW74" s="125"/>
      <c r="FX74" s="125"/>
      <c r="FY74" s="125"/>
      <c r="FZ74" s="125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106"/>
      <c r="NJ74" s="107"/>
      <c r="NK74" s="107"/>
      <c r="NL74" s="107"/>
      <c r="NM74" s="107"/>
      <c r="NN74" s="107"/>
      <c r="NO74" s="107"/>
      <c r="NP74" s="107"/>
      <c r="NQ74" s="107"/>
      <c r="NR74" s="107"/>
      <c r="NS74" s="107"/>
      <c r="NT74" s="107"/>
      <c r="NU74" s="107"/>
      <c r="NV74" s="107"/>
      <c r="NW74" s="108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125"/>
      <c r="CV75" s="125"/>
      <c r="CW75" s="125"/>
      <c r="CX75" s="125"/>
      <c r="CY75" s="125"/>
      <c r="CZ75" s="125"/>
      <c r="DA75" s="125"/>
      <c r="DB75" s="125"/>
      <c r="DC75" s="125"/>
      <c r="DD75" s="125"/>
      <c r="DE75" s="125"/>
      <c r="DF75" s="125"/>
      <c r="DG75" s="125"/>
      <c r="DH75" s="125"/>
      <c r="DI75" s="125"/>
      <c r="DJ75" s="125"/>
      <c r="DK75" s="125"/>
      <c r="DL75" s="125"/>
      <c r="DM75" s="125"/>
      <c r="DN75" s="125"/>
      <c r="DO75" s="125"/>
      <c r="DP75" s="125"/>
      <c r="DQ75" s="125"/>
      <c r="DR75" s="125"/>
      <c r="DS75" s="125"/>
      <c r="DT75" s="125"/>
      <c r="DU75" s="125"/>
      <c r="DV75" s="125"/>
      <c r="DW75" s="125"/>
      <c r="DX75" s="125"/>
      <c r="DY75" s="125"/>
      <c r="DZ75" s="125"/>
      <c r="EA75" s="125"/>
      <c r="EB75" s="125"/>
      <c r="EC75" s="125"/>
      <c r="ED75" s="125"/>
      <c r="EE75" s="125"/>
      <c r="EF75" s="125"/>
      <c r="EG75" s="125"/>
      <c r="EH75" s="125"/>
      <c r="EI75" s="125"/>
      <c r="EJ75" s="125"/>
      <c r="EK75" s="125"/>
      <c r="EL75" s="125"/>
      <c r="EM75" s="125"/>
      <c r="EN75" s="125"/>
      <c r="EO75" s="125"/>
      <c r="EP75" s="125"/>
      <c r="EQ75" s="125"/>
      <c r="ER75" s="125"/>
      <c r="ES75" s="125"/>
      <c r="ET75" s="125"/>
      <c r="EU75" s="125"/>
      <c r="EV75" s="125"/>
      <c r="EW75" s="125"/>
      <c r="EX75" s="125"/>
      <c r="EY75" s="125"/>
      <c r="EZ75" s="125"/>
      <c r="FA75" s="125"/>
      <c r="FB75" s="125"/>
      <c r="FC75" s="125"/>
      <c r="FD75" s="125"/>
      <c r="FE75" s="125"/>
      <c r="FF75" s="125"/>
      <c r="FG75" s="125"/>
      <c r="FH75" s="125"/>
      <c r="FI75" s="125"/>
      <c r="FJ75" s="125"/>
      <c r="FK75" s="125"/>
      <c r="FL75" s="125"/>
      <c r="FM75" s="125"/>
      <c r="FN75" s="125"/>
      <c r="FO75" s="125"/>
      <c r="FP75" s="125"/>
      <c r="FQ75" s="125"/>
      <c r="FR75" s="125"/>
      <c r="FS75" s="125"/>
      <c r="FT75" s="125"/>
      <c r="FU75" s="125"/>
      <c r="FV75" s="125"/>
      <c r="FW75" s="125"/>
      <c r="FX75" s="125"/>
      <c r="FY75" s="125"/>
      <c r="FZ75" s="125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106"/>
      <c r="NJ75" s="107"/>
      <c r="NK75" s="107"/>
      <c r="NL75" s="107"/>
      <c r="NM75" s="107"/>
      <c r="NN75" s="107"/>
      <c r="NO75" s="107"/>
      <c r="NP75" s="107"/>
      <c r="NQ75" s="107"/>
      <c r="NR75" s="107"/>
      <c r="NS75" s="107"/>
      <c r="NT75" s="107"/>
      <c r="NU75" s="107"/>
      <c r="NV75" s="107"/>
      <c r="NW75" s="108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12" t="str">
        <f>データ!$B$11</f>
        <v>H29</v>
      </c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 t="str">
        <f>データ!$C$11</f>
        <v>H30</v>
      </c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 t="str">
        <f>データ!$D$11</f>
        <v>R01</v>
      </c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 t="str">
        <f>データ!$E$11</f>
        <v>R02</v>
      </c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 t="str">
        <f>データ!$F$11</f>
        <v>R03</v>
      </c>
      <c r="BW76" s="112"/>
      <c r="BX76" s="112"/>
      <c r="BY76" s="112"/>
      <c r="BZ76" s="112"/>
      <c r="CA76" s="112"/>
      <c r="CB76" s="112"/>
      <c r="CC76" s="112"/>
      <c r="CD76" s="112"/>
      <c r="CE76" s="112"/>
      <c r="CF76" s="112"/>
      <c r="CG76" s="112"/>
      <c r="CH76" s="112"/>
      <c r="CI76" s="112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126">
        <f>データ!DJ6</f>
        <v>10000</v>
      </c>
      <c r="CV76" s="126"/>
      <c r="CW76" s="126"/>
      <c r="CX76" s="126"/>
      <c r="CY76" s="126"/>
      <c r="CZ76" s="126"/>
      <c r="DA76" s="126"/>
      <c r="DB76" s="126"/>
      <c r="DC76" s="126"/>
      <c r="DD76" s="126"/>
      <c r="DE76" s="126"/>
      <c r="DF76" s="126"/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  <c r="DT76" s="126"/>
      <c r="DU76" s="126"/>
      <c r="DV76" s="126"/>
      <c r="DW76" s="126"/>
      <c r="DX76" s="126"/>
      <c r="DY76" s="126"/>
      <c r="DZ76" s="126"/>
      <c r="EA76" s="126"/>
      <c r="EB76" s="126"/>
      <c r="EC76" s="126"/>
      <c r="ED76" s="126"/>
      <c r="EE76" s="126"/>
      <c r="EF76" s="126"/>
      <c r="EG76" s="126"/>
      <c r="EH76" s="126"/>
      <c r="EI76" s="126"/>
      <c r="EJ76" s="126"/>
      <c r="EK76" s="126"/>
      <c r="EL76" s="126"/>
      <c r="EM76" s="126"/>
      <c r="EN76" s="126"/>
      <c r="EO76" s="126"/>
      <c r="EP76" s="126"/>
      <c r="EQ76" s="126"/>
      <c r="ER76" s="126"/>
      <c r="ES76" s="126"/>
      <c r="ET76" s="126"/>
      <c r="EU76" s="126"/>
      <c r="EV76" s="126"/>
      <c r="EW76" s="126"/>
      <c r="EX76" s="126"/>
      <c r="EY76" s="126"/>
      <c r="EZ76" s="126"/>
      <c r="FA76" s="126"/>
      <c r="FB76" s="126"/>
      <c r="FC76" s="126"/>
      <c r="FD76" s="126"/>
      <c r="FE76" s="126"/>
      <c r="FF76" s="126"/>
      <c r="FG76" s="126"/>
      <c r="FH76" s="126"/>
      <c r="FI76" s="126"/>
      <c r="FJ76" s="126"/>
      <c r="FK76" s="126"/>
      <c r="FL76" s="126"/>
      <c r="FM76" s="126"/>
      <c r="FN76" s="126"/>
      <c r="FO76" s="126"/>
      <c r="FP76" s="126"/>
      <c r="FQ76" s="126"/>
      <c r="FR76" s="126"/>
      <c r="FS76" s="126"/>
      <c r="FT76" s="126"/>
      <c r="FU76" s="126"/>
      <c r="FV76" s="126"/>
      <c r="FW76" s="126"/>
      <c r="FX76" s="126"/>
      <c r="FY76" s="126"/>
      <c r="FZ76" s="126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112" t="str">
        <f>データ!$B$11</f>
        <v>H29</v>
      </c>
      <c r="GU76" s="112"/>
      <c r="GV76" s="112"/>
      <c r="GW76" s="112"/>
      <c r="GX76" s="112"/>
      <c r="GY76" s="112"/>
      <c r="GZ76" s="112"/>
      <c r="HA76" s="112"/>
      <c r="HB76" s="112"/>
      <c r="HC76" s="112"/>
      <c r="HD76" s="112"/>
      <c r="HE76" s="112"/>
      <c r="HF76" s="112"/>
      <c r="HG76" s="112"/>
      <c r="HH76" s="112" t="str">
        <f>データ!$C$11</f>
        <v>H30</v>
      </c>
      <c r="HI76" s="112"/>
      <c r="HJ76" s="112"/>
      <c r="HK76" s="112"/>
      <c r="HL76" s="112"/>
      <c r="HM76" s="112"/>
      <c r="HN76" s="112"/>
      <c r="HO76" s="112"/>
      <c r="HP76" s="112"/>
      <c r="HQ76" s="112"/>
      <c r="HR76" s="112"/>
      <c r="HS76" s="112"/>
      <c r="HT76" s="112"/>
      <c r="HU76" s="112"/>
      <c r="HV76" s="112" t="str">
        <f>データ!$D$11</f>
        <v>R01</v>
      </c>
      <c r="HW76" s="112"/>
      <c r="HX76" s="112"/>
      <c r="HY76" s="112"/>
      <c r="HZ76" s="112"/>
      <c r="IA76" s="112"/>
      <c r="IB76" s="112"/>
      <c r="IC76" s="112"/>
      <c r="ID76" s="112"/>
      <c r="IE76" s="112"/>
      <c r="IF76" s="112"/>
      <c r="IG76" s="112"/>
      <c r="IH76" s="112"/>
      <c r="II76" s="112"/>
      <c r="IJ76" s="112" t="str">
        <f>データ!$E$11</f>
        <v>R02</v>
      </c>
      <c r="IK76" s="112"/>
      <c r="IL76" s="112"/>
      <c r="IM76" s="112"/>
      <c r="IN76" s="112"/>
      <c r="IO76" s="112"/>
      <c r="IP76" s="112"/>
      <c r="IQ76" s="112"/>
      <c r="IR76" s="112"/>
      <c r="IS76" s="112"/>
      <c r="IT76" s="112"/>
      <c r="IU76" s="112"/>
      <c r="IV76" s="112"/>
      <c r="IW76" s="112"/>
      <c r="IX76" s="112" t="str">
        <f>データ!$F$11</f>
        <v>R03</v>
      </c>
      <c r="IY76" s="112"/>
      <c r="IZ76" s="112"/>
      <c r="JA76" s="112"/>
      <c r="JB76" s="112"/>
      <c r="JC76" s="112"/>
      <c r="JD76" s="112"/>
      <c r="JE76" s="112"/>
      <c r="JF76" s="112"/>
      <c r="JG76" s="112"/>
      <c r="JH76" s="112"/>
      <c r="JI76" s="112"/>
      <c r="JJ76" s="112"/>
      <c r="JK76" s="11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112" t="str">
        <f>データ!$B$11</f>
        <v>H29</v>
      </c>
      <c r="KI76" s="112"/>
      <c r="KJ76" s="112"/>
      <c r="KK76" s="112"/>
      <c r="KL76" s="112"/>
      <c r="KM76" s="112"/>
      <c r="KN76" s="112"/>
      <c r="KO76" s="112"/>
      <c r="KP76" s="112"/>
      <c r="KQ76" s="112"/>
      <c r="KR76" s="112"/>
      <c r="KS76" s="112"/>
      <c r="KT76" s="112"/>
      <c r="KU76" s="112"/>
      <c r="KV76" s="112" t="str">
        <f>データ!$C$11</f>
        <v>H30</v>
      </c>
      <c r="KW76" s="112"/>
      <c r="KX76" s="112"/>
      <c r="KY76" s="112"/>
      <c r="KZ76" s="112"/>
      <c r="LA76" s="112"/>
      <c r="LB76" s="112"/>
      <c r="LC76" s="112"/>
      <c r="LD76" s="112"/>
      <c r="LE76" s="112"/>
      <c r="LF76" s="112"/>
      <c r="LG76" s="112"/>
      <c r="LH76" s="112"/>
      <c r="LI76" s="112"/>
      <c r="LJ76" s="112" t="str">
        <f>データ!$D$11</f>
        <v>R01</v>
      </c>
      <c r="LK76" s="112"/>
      <c r="LL76" s="112"/>
      <c r="LM76" s="112"/>
      <c r="LN76" s="112"/>
      <c r="LO76" s="112"/>
      <c r="LP76" s="112"/>
      <c r="LQ76" s="112"/>
      <c r="LR76" s="112"/>
      <c r="LS76" s="112"/>
      <c r="LT76" s="112"/>
      <c r="LU76" s="112"/>
      <c r="LV76" s="112"/>
      <c r="LW76" s="112"/>
      <c r="LX76" s="112" t="str">
        <f>データ!$E$11</f>
        <v>R02</v>
      </c>
      <c r="LY76" s="112"/>
      <c r="LZ76" s="112"/>
      <c r="MA76" s="112"/>
      <c r="MB76" s="112"/>
      <c r="MC76" s="112"/>
      <c r="MD76" s="112"/>
      <c r="ME76" s="112"/>
      <c r="MF76" s="112"/>
      <c r="MG76" s="112"/>
      <c r="MH76" s="112"/>
      <c r="MI76" s="112"/>
      <c r="MJ76" s="112"/>
      <c r="MK76" s="112"/>
      <c r="ML76" s="112" t="str">
        <f>データ!$F$11</f>
        <v>R03</v>
      </c>
      <c r="MM76" s="112"/>
      <c r="MN76" s="112"/>
      <c r="MO76" s="112"/>
      <c r="MP76" s="112"/>
      <c r="MQ76" s="112"/>
      <c r="MR76" s="112"/>
      <c r="MS76" s="112"/>
      <c r="MT76" s="112"/>
      <c r="MU76" s="112"/>
      <c r="MV76" s="112"/>
      <c r="MW76" s="112"/>
      <c r="MX76" s="112"/>
      <c r="MY76" s="112"/>
      <c r="MZ76" s="2"/>
      <c r="NA76" s="2"/>
      <c r="NB76" s="2"/>
      <c r="NC76" s="2"/>
      <c r="ND76" s="2"/>
      <c r="NE76" s="2"/>
      <c r="NF76" s="22"/>
      <c r="NG76" s="10"/>
      <c r="NH76" s="2"/>
      <c r="NI76" s="106"/>
      <c r="NJ76" s="107"/>
      <c r="NK76" s="107"/>
      <c r="NL76" s="107"/>
      <c r="NM76" s="107"/>
      <c r="NN76" s="107"/>
      <c r="NO76" s="107"/>
      <c r="NP76" s="107"/>
      <c r="NQ76" s="107"/>
      <c r="NR76" s="107"/>
      <c r="NS76" s="107"/>
      <c r="NT76" s="107"/>
      <c r="NU76" s="107"/>
      <c r="NV76" s="107"/>
      <c r="NW76" s="108"/>
    </row>
    <row r="77" spans="1:387" ht="13.5" customHeight="1" x14ac:dyDescent="0.15">
      <c r="A77" s="2"/>
      <c r="B77" s="9"/>
      <c r="C77" s="2"/>
      <c r="D77" s="2"/>
      <c r="E77" s="2"/>
      <c r="F77" s="2"/>
      <c r="I77" s="119" t="s">
        <v>27</v>
      </c>
      <c r="J77" s="119"/>
      <c r="K77" s="119"/>
      <c r="L77" s="119"/>
      <c r="M77" s="119"/>
      <c r="N77" s="119"/>
      <c r="O77" s="119"/>
      <c r="P77" s="119"/>
      <c r="Q77" s="119"/>
      <c r="R77" s="127" t="str">
        <f>データ!CX7</f>
        <v xml:space="preserve"> </v>
      </c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 t="str">
        <f>データ!CY7</f>
        <v xml:space="preserve"> </v>
      </c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 t="str">
        <f>データ!CZ7</f>
        <v xml:space="preserve"> </v>
      </c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 t="str">
        <f>データ!DA7</f>
        <v xml:space="preserve"> </v>
      </c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 t="str">
        <f>データ!DB7</f>
        <v xml:space="preserve"> </v>
      </c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126"/>
      <c r="CV77" s="126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6"/>
      <c r="FX77" s="126"/>
      <c r="FY77" s="126"/>
      <c r="FZ77" s="126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119" t="s">
        <v>27</v>
      </c>
      <c r="GL77" s="119"/>
      <c r="GM77" s="119"/>
      <c r="GN77" s="119"/>
      <c r="GO77" s="119"/>
      <c r="GP77" s="119"/>
      <c r="GQ77" s="119"/>
      <c r="GR77" s="119"/>
      <c r="GS77" s="119"/>
      <c r="GT77" s="127" t="str">
        <f>データ!DK7</f>
        <v xml:space="preserve"> </v>
      </c>
      <c r="GU77" s="127"/>
      <c r="GV77" s="127"/>
      <c r="GW77" s="127"/>
      <c r="GX77" s="127"/>
      <c r="GY77" s="127"/>
      <c r="GZ77" s="127"/>
      <c r="HA77" s="127"/>
      <c r="HB77" s="127"/>
      <c r="HC77" s="127"/>
      <c r="HD77" s="127"/>
      <c r="HE77" s="127"/>
      <c r="HF77" s="127"/>
      <c r="HG77" s="127"/>
      <c r="HH77" s="127" t="str">
        <f>データ!DL7</f>
        <v xml:space="preserve"> </v>
      </c>
      <c r="HI77" s="127"/>
      <c r="HJ77" s="127"/>
      <c r="HK77" s="127"/>
      <c r="HL77" s="127"/>
      <c r="HM77" s="127"/>
      <c r="HN77" s="127"/>
      <c r="HO77" s="127"/>
      <c r="HP77" s="127"/>
      <c r="HQ77" s="127"/>
      <c r="HR77" s="127"/>
      <c r="HS77" s="127"/>
      <c r="HT77" s="127"/>
      <c r="HU77" s="127"/>
      <c r="HV77" s="127" t="str">
        <f>データ!DM7</f>
        <v xml:space="preserve"> </v>
      </c>
      <c r="HW77" s="127"/>
      <c r="HX77" s="127"/>
      <c r="HY77" s="127"/>
      <c r="HZ77" s="127"/>
      <c r="IA77" s="127"/>
      <c r="IB77" s="127"/>
      <c r="IC77" s="127"/>
      <c r="ID77" s="127"/>
      <c r="IE77" s="127"/>
      <c r="IF77" s="127"/>
      <c r="IG77" s="127"/>
      <c r="IH77" s="127"/>
      <c r="II77" s="127"/>
      <c r="IJ77" s="127" t="str">
        <f>データ!DN7</f>
        <v xml:space="preserve"> </v>
      </c>
      <c r="IK77" s="127"/>
      <c r="IL77" s="127"/>
      <c r="IM77" s="127"/>
      <c r="IN77" s="127"/>
      <c r="IO77" s="127"/>
      <c r="IP77" s="127"/>
      <c r="IQ77" s="127"/>
      <c r="IR77" s="127"/>
      <c r="IS77" s="127"/>
      <c r="IT77" s="127"/>
      <c r="IU77" s="127"/>
      <c r="IV77" s="127"/>
      <c r="IW77" s="127"/>
      <c r="IX77" s="127" t="str">
        <f>データ!DO7</f>
        <v xml:space="preserve"> </v>
      </c>
      <c r="IY77" s="127"/>
      <c r="IZ77" s="127"/>
      <c r="JA77" s="127"/>
      <c r="JB77" s="127"/>
      <c r="JC77" s="127"/>
      <c r="JD77" s="127"/>
      <c r="JE77" s="127"/>
      <c r="JF77" s="127"/>
      <c r="JG77" s="127"/>
      <c r="JH77" s="127"/>
      <c r="JI77" s="127"/>
      <c r="JJ77" s="127"/>
      <c r="JK77" s="127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119" t="s">
        <v>27</v>
      </c>
      <c r="JZ77" s="119"/>
      <c r="KA77" s="119"/>
      <c r="KB77" s="119"/>
      <c r="KC77" s="119"/>
      <c r="KD77" s="119"/>
      <c r="KE77" s="119"/>
      <c r="KF77" s="119"/>
      <c r="KG77" s="119"/>
      <c r="KH77" s="120">
        <f>データ!DV7</f>
        <v>0</v>
      </c>
      <c r="KI77" s="120"/>
      <c r="KJ77" s="120"/>
      <c r="KK77" s="120"/>
      <c r="KL77" s="120"/>
      <c r="KM77" s="120"/>
      <c r="KN77" s="120"/>
      <c r="KO77" s="120"/>
      <c r="KP77" s="120"/>
      <c r="KQ77" s="120"/>
      <c r="KR77" s="120"/>
      <c r="KS77" s="120"/>
      <c r="KT77" s="120"/>
      <c r="KU77" s="120"/>
      <c r="KV77" s="120">
        <f>データ!DW7</f>
        <v>0</v>
      </c>
      <c r="KW77" s="120"/>
      <c r="KX77" s="120"/>
      <c r="KY77" s="120"/>
      <c r="KZ77" s="120"/>
      <c r="LA77" s="120"/>
      <c r="LB77" s="120"/>
      <c r="LC77" s="120"/>
      <c r="LD77" s="120"/>
      <c r="LE77" s="120"/>
      <c r="LF77" s="120"/>
      <c r="LG77" s="120"/>
      <c r="LH77" s="120"/>
      <c r="LI77" s="120"/>
      <c r="LJ77" s="120">
        <f>データ!DX7</f>
        <v>0</v>
      </c>
      <c r="LK77" s="120"/>
      <c r="LL77" s="120"/>
      <c r="LM77" s="120"/>
      <c r="LN77" s="120"/>
      <c r="LO77" s="120"/>
      <c r="LP77" s="120"/>
      <c r="LQ77" s="120"/>
      <c r="LR77" s="120"/>
      <c r="LS77" s="120"/>
      <c r="LT77" s="120"/>
      <c r="LU77" s="120"/>
      <c r="LV77" s="120"/>
      <c r="LW77" s="120"/>
      <c r="LX77" s="120">
        <f>データ!DY7</f>
        <v>0</v>
      </c>
      <c r="LY77" s="120"/>
      <c r="LZ77" s="120"/>
      <c r="MA77" s="120"/>
      <c r="MB77" s="120"/>
      <c r="MC77" s="120"/>
      <c r="MD77" s="120"/>
      <c r="ME77" s="120"/>
      <c r="MF77" s="120"/>
      <c r="MG77" s="120"/>
      <c r="MH77" s="120"/>
      <c r="MI77" s="120"/>
      <c r="MJ77" s="120"/>
      <c r="MK77" s="120"/>
      <c r="ML77" s="120">
        <f>データ!DZ7</f>
        <v>0</v>
      </c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0"/>
      <c r="MX77" s="120"/>
      <c r="MY77" s="120"/>
      <c r="MZ77" s="2"/>
      <c r="NA77" s="2"/>
      <c r="NB77" s="2"/>
      <c r="NC77" s="2"/>
      <c r="ND77" s="2"/>
      <c r="NE77" s="2"/>
      <c r="NF77" s="22"/>
      <c r="NG77" s="10"/>
      <c r="NH77" s="2"/>
      <c r="NI77" s="106"/>
      <c r="NJ77" s="107"/>
      <c r="NK77" s="107"/>
      <c r="NL77" s="107"/>
      <c r="NM77" s="107"/>
      <c r="NN77" s="107"/>
      <c r="NO77" s="107"/>
      <c r="NP77" s="107"/>
      <c r="NQ77" s="107"/>
      <c r="NR77" s="107"/>
      <c r="NS77" s="107"/>
      <c r="NT77" s="107"/>
      <c r="NU77" s="107"/>
      <c r="NV77" s="107"/>
      <c r="NW77" s="108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119" t="s">
        <v>29</v>
      </c>
      <c r="J78" s="119"/>
      <c r="K78" s="119"/>
      <c r="L78" s="119"/>
      <c r="M78" s="119"/>
      <c r="N78" s="119"/>
      <c r="O78" s="119"/>
      <c r="P78" s="119"/>
      <c r="Q78" s="119"/>
      <c r="R78" s="127" t="str">
        <f>データ!DC7</f>
        <v xml:space="preserve"> </v>
      </c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 t="str">
        <f>データ!DD7</f>
        <v xml:space="preserve"> </v>
      </c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 t="str">
        <f>データ!DE7</f>
        <v xml:space="preserve"> </v>
      </c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 t="str">
        <f>データ!DF7</f>
        <v xml:space="preserve"> </v>
      </c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 t="str">
        <f>データ!DG7</f>
        <v xml:space="preserve"> </v>
      </c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126"/>
      <c r="CV78" s="126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6"/>
      <c r="FX78" s="126"/>
      <c r="FY78" s="126"/>
      <c r="FZ78" s="126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119" t="s">
        <v>29</v>
      </c>
      <c r="GL78" s="119"/>
      <c r="GM78" s="119"/>
      <c r="GN78" s="119"/>
      <c r="GO78" s="119"/>
      <c r="GP78" s="119"/>
      <c r="GQ78" s="119"/>
      <c r="GR78" s="119"/>
      <c r="GS78" s="119"/>
      <c r="GT78" s="127" t="str">
        <f>データ!DP7</f>
        <v xml:space="preserve"> </v>
      </c>
      <c r="GU78" s="127"/>
      <c r="GV78" s="127"/>
      <c r="GW78" s="127"/>
      <c r="GX78" s="127"/>
      <c r="GY78" s="127"/>
      <c r="GZ78" s="127"/>
      <c r="HA78" s="127"/>
      <c r="HB78" s="127"/>
      <c r="HC78" s="127"/>
      <c r="HD78" s="127"/>
      <c r="HE78" s="127"/>
      <c r="HF78" s="127"/>
      <c r="HG78" s="127"/>
      <c r="HH78" s="127" t="str">
        <f>データ!DQ7</f>
        <v xml:space="preserve"> </v>
      </c>
      <c r="HI78" s="127"/>
      <c r="HJ78" s="127"/>
      <c r="HK78" s="127"/>
      <c r="HL78" s="127"/>
      <c r="HM78" s="127"/>
      <c r="HN78" s="127"/>
      <c r="HO78" s="127"/>
      <c r="HP78" s="127"/>
      <c r="HQ78" s="127"/>
      <c r="HR78" s="127"/>
      <c r="HS78" s="127"/>
      <c r="HT78" s="127"/>
      <c r="HU78" s="127"/>
      <c r="HV78" s="127" t="str">
        <f>データ!DR7</f>
        <v xml:space="preserve"> </v>
      </c>
      <c r="HW78" s="127"/>
      <c r="HX78" s="127"/>
      <c r="HY78" s="127"/>
      <c r="HZ78" s="127"/>
      <c r="IA78" s="127"/>
      <c r="IB78" s="127"/>
      <c r="IC78" s="127"/>
      <c r="ID78" s="127"/>
      <c r="IE78" s="127"/>
      <c r="IF78" s="127"/>
      <c r="IG78" s="127"/>
      <c r="IH78" s="127"/>
      <c r="II78" s="127"/>
      <c r="IJ78" s="127" t="str">
        <f>データ!DS7</f>
        <v xml:space="preserve"> </v>
      </c>
      <c r="IK78" s="127"/>
      <c r="IL78" s="127"/>
      <c r="IM78" s="127"/>
      <c r="IN78" s="127"/>
      <c r="IO78" s="127"/>
      <c r="IP78" s="127"/>
      <c r="IQ78" s="127"/>
      <c r="IR78" s="127"/>
      <c r="IS78" s="127"/>
      <c r="IT78" s="127"/>
      <c r="IU78" s="127"/>
      <c r="IV78" s="127"/>
      <c r="IW78" s="127"/>
      <c r="IX78" s="127" t="str">
        <f>データ!DT7</f>
        <v xml:space="preserve"> </v>
      </c>
      <c r="IY78" s="127"/>
      <c r="IZ78" s="127"/>
      <c r="JA78" s="127"/>
      <c r="JB78" s="127"/>
      <c r="JC78" s="127"/>
      <c r="JD78" s="127"/>
      <c r="JE78" s="127"/>
      <c r="JF78" s="127"/>
      <c r="JG78" s="127"/>
      <c r="JH78" s="127"/>
      <c r="JI78" s="127"/>
      <c r="JJ78" s="127"/>
      <c r="JK78" s="127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119" t="s">
        <v>29</v>
      </c>
      <c r="JZ78" s="119"/>
      <c r="KA78" s="119"/>
      <c r="KB78" s="119"/>
      <c r="KC78" s="119"/>
      <c r="KD78" s="119"/>
      <c r="KE78" s="119"/>
      <c r="KF78" s="119"/>
      <c r="KG78" s="119"/>
      <c r="KH78" s="120">
        <f>データ!EA7</f>
        <v>511.3</v>
      </c>
      <c r="KI78" s="120"/>
      <c r="KJ78" s="120"/>
      <c r="KK78" s="120"/>
      <c r="KL78" s="120"/>
      <c r="KM78" s="120"/>
      <c r="KN78" s="120"/>
      <c r="KO78" s="120"/>
      <c r="KP78" s="120"/>
      <c r="KQ78" s="120"/>
      <c r="KR78" s="120"/>
      <c r="KS78" s="120"/>
      <c r="KT78" s="120"/>
      <c r="KU78" s="120"/>
      <c r="KV78" s="120">
        <f>データ!EB7</f>
        <v>536.70000000000005</v>
      </c>
      <c r="KW78" s="120"/>
      <c r="KX78" s="120"/>
      <c r="KY78" s="120"/>
      <c r="KZ78" s="120"/>
      <c r="LA78" s="120"/>
      <c r="LB78" s="120"/>
      <c r="LC78" s="120"/>
      <c r="LD78" s="120"/>
      <c r="LE78" s="120"/>
      <c r="LF78" s="120"/>
      <c r="LG78" s="120"/>
      <c r="LH78" s="120"/>
      <c r="LI78" s="120"/>
      <c r="LJ78" s="120">
        <f>データ!EC7</f>
        <v>43.6</v>
      </c>
      <c r="LK78" s="120"/>
      <c r="LL78" s="120"/>
      <c r="LM78" s="120"/>
      <c r="LN78" s="120"/>
      <c r="LO78" s="120"/>
      <c r="LP78" s="120"/>
      <c r="LQ78" s="120"/>
      <c r="LR78" s="120"/>
      <c r="LS78" s="120"/>
      <c r="LT78" s="120"/>
      <c r="LU78" s="120"/>
      <c r="LV78" s="120"/>
      <c r="LW78" s="120"/>
      <c r="LX78" s="120">
        <f>データ!ED7</f>
        <v>330.8</v>
      </c>
      <c r="LY78" s="120"/>
      <c r="LZ78" s="120"/>
      <c r="MA78" s="120"/>
      <c r="MB78" s="120"/>
      <c r="MC78" s="120"/>
      <c r="MD78" s="120"/>
      <c r="ME78" s="120"/>
      <c r="MF78" s="120"/>
      <c r="MG78" s="120"/>
      <c r="MH78" s="120"/>
      <c r="MI78" s="120"/>
      <c r="MJ78" s="120"/>
      <c r="MK78" s="120"/>
      <c r="ML78" s="120">
        <f>データ!EE7</f>
        <v>92.9</v>
      </c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0"/>
      <c r="MX78" s="120"/>
      <c r="MY78" s="120"/>
      <c r="MZ78" s="2"/>
      <c r="NA78" s="2"/>
      <c r="NB78" s="2"/>
      <c r="NC78" s="2"/>
      <c r="ND78" s="2"/>
      <c r="NE78" s="2"/>
      <c r="NF78" s="22"/>
      <c r="NG78" s="10"/>
      <c r="NH78" s="2"/>
      <c r="NI78" s="106"/>
      <c r="NJ78" s="107"/>
      <c r="NK78" s="107"/>
      <c r="NL78" s="107"/>
      <c r="NM78" s="107"/>
      <c r="NN78" s="107"/>
      <c r="NO78" s="107"/>
      <c r="NP78" s="107"/>
      <c r="NQ78" s="107"/>
      <c r="NR78" s="107"/>
      <c r="NS78" s="107"/>
      <c r="NT78" s="107"/>
      <c r="NU78" s="107"/>
      <c r="NV78" s="107"/>
      <c r="NW78" s="108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126"/>
      <c r="CV79" s="126"/>
      <c r="CW79" s="126"/>
      <c r="CX79" s="126"/>
      <c r="CY79" s="126"/>
      <c r="CZ79" s="126"/>
      <c r="DA79" s="126"/>
      <c r="DB79" s="126"/>
      <c r="DC79" s="126"/>
      <c r="DD79" s="126"/>
      <c r="DE79" s="126"/>
      <c r="DF79" s="126"/>
      <c r="DG79" s="126"/>
      <c r="DH79" s="126"/>
      <c r="DI79" s="126"/>
      <c r="DJ79" s="126"/>
      <c r="DK79" s="126"/>
      <c r="DL79" s="126"/>
      <c r="DM79" s="126"/>
      <c r="DN79" s="126"/>
      <c r="DO79" s="126"/>
      <c r="DP79" s="126"/>
      <c r="DQ79" s="126"/>
      <c r="DR79" s="126"/>
      <c r="DS79" s="126"/>
      <c r="DT79" s="126"/>
      <c r="DU79" s="126"/>
      <c r="DV79" s="126"/>
      <c r="DW79" s="126"/>
      <c r="DX79" s="126"/>
      <c r="DY79" s="126"/>
      <c r="DZ79" s="126"/>
      <c r="EA79" s="126"/>
      <c r="EB79" s="126"/>
      <c r="EC79" s="126"/>
      <c r="ED79" s="126"/>
      <c r="EE79" s="126"/>
      <c r="EF79" s="126"/>
      <c r="EG79" s="126"/>
      <c r="EH79" s="126"/>
      <c r="EI79" s="126"/>
      <c r="EJ79" s="126"/>
      <c r="EK79" s="126"/>
      <c r="EL79" s="126"/>
      <c r="EM79" s="126"/>
      <c r="EN79" s="126"/>
      <c r="EO79" s="126"/>
      <c r="EP79" s="126"/>
      <c r="EQ79" s="126"/>
      <c r="ER79" s="126"/>
      <c r="ES79" s="126"/>
      <c r="ET79" s="126"/>
      <c r="EU79" s="126"/>
      <c r="EV79" s="126"/>
      <c r="EW79" s="126"/>
      <c r="EX79" s="126"/>
      <c r="EY79" s="126"/>
      <c r="EZ79" s="126"/>
      <c r="FA79" s="126"/>
      <c r="FB79" s="126"/>
      <c r="FC79" s="126"/>
      <c r="FD79" s="126"/>
      <c r="FE79" s="126"/>
      <c r="FF79" s="126"/>
      <c r="FG79" s="126"/>
      <c r="FH79" s="126"/>
      <c r="FI79" s="126"/>
      <c r="FJ79" s="126"/>
      <c r="FK79" s="126"/>
      <c r="FL79" s="126"/>
      <c r="FM79" s="126"/>
      <c r="FN79" s="126"/>
      <c r="FO79" s="126"/>
      <c r="FP79" s="126"/>
      <c r="FQ79" s="126"/>
      <c r="FR79" s="126"/>
      <c r="FS79" s="126"/>
      <c r="FT79" s="126"/>
      <c r="FU79" s="126"/>
      <c r="FV79" s="126"/>
      <c r="FW79" s="126"/>
      <c r="FX79" s="126"/>
      <c r="FY79" s="126"/>
      <c r="FZ79" s="126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106"/>
      <c r="NJ79" s="107"/>
      <c r="NK79" s="107"/>
      <c r="NL79" s="107"/>
      <c r="NM79" s="107"/>
      <c r="NN79" s="107"/>
      <c r="NO79" s="107"/>
      <c r="NP79" s="107"/>
      <c r="NQ79" s="107"/>
      <c r="NR79" s="107"/>
      <c r="NS79" s="107"/>
      <c r="NT79" s="107"/>
      <c r="NU79" s="107"/>
      <c r="NV79" s="107"/>
      <c r="NW79" s="108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106"/>
      <c r="NJ80" s="107"/>
      <c r="NK80" s="107"/>
      <c r="NL80" s="107"/>
      <c r="NM80" s="107"/>
      <c r="NN80" s="107"/>
      <c r="NO80" s="107"/>
      <c r="NP80" s="107"/>
      <c r="NQ80" s="107"/>
      <c r="NR80" s="107"/>
      <c r="NS80" s="107"/>
      <c r="NT80" s="107"/>
      <c r="NU80" s="107"/>
      <c r="NV80" s="107"/>
      <c r="NW80" s="108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106"/>
      <c r="NJ81" s="107"/>
      <c r="NK81" s="107"/>
      <c r="NL81" s="107"/>
      <c r="NM81" s="107"/>
      <c r="NN81" s="107"/>
      <c r="NO81" s="107"/>
      <c r="NP81" s="107"/>
      <c r="NQ81" s="107"/>
      <c r="NR81" s="107"/>
      <c r="NS81" s="107"/>
      <c r="NT81" s="107"/>
      <c r="NU81" s="107"/>
      <c r="NV81" s="107"/>
      <c r="NW81" s="108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109"/>
      <c r="NJ82" s="110"/>
      <c r="NK82" s="110"/>
      <c r="NL82" s="110"/>
      <c r="NM82" s="110"/>
      <c r="NN82" s="110"/>
      <c r="NO82" s="110"/>
      <c r="NP82" s="110"/>
      <c r="NQ82" s="110"/>
      <c r="NR82" s="110"/>
      <c r="NS82" s="110"/>
      <c r="NT82" s="110"/>
      <c r="NU82" s="110"/>
      <c r="NV82" s="110"/>
      <c r="NW82" s="111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【90.6】</v>
      </c>
      <c r="C88" s="25" t="str">
        <f>データ!AT6</f>
        <v>【30.4】</v>
      </c>
      <c r="D88" s="25" t="str">
        <f>データ!BE6</f>
        <v>【208,749】</v>
      </c>
      <c r="E88" s="25" t="str">
        <f>データ!BP6</f>
        <v>【12.2】</v>
      </c>
      <c r="F88" s="25" t="str">
        <f>データ!CA6</f>
        <v>【120.7】</v>
      </c>
      <c r="G88" s="25" t="str">
        <f>データ!CL6</f>
        <v>【△43.7】</v>
      </c>
      <c r="H88" s="25" t="str">
        <f>データ!CW6</f>
        <v>【△24,115】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【38.7】</v>
      </c>
      <c r="N88" s="25" t="str">
        <f>データ!EF6</f>
        <v>【38.7】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TzZ6Zf+AlCrHqwMLIZm8UhYyQNjkyVhLovinUxEKM1Ro8jH8Idawe5uxe9QQ+weZJYSmo+ZBbMuPD/2ec0c8rg==" saltValue="QX9/bys1Ev8g5nbLDFzdPw==" spinCount="100000" sheet="1" objects="1" scenarios="1" formatCells="0" formatColumns="0" formatRows="0"/>
  <mergeCells count="225"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I31:Q31"/>
    <mergeCell ref="R31:AE31"/>
    <mergeCell ref="AF31:AS31"/>
    <mergeCell ref="AT31:BG31"/>
    <mergeCell ref="BH31:BU31"/>
    <mergeCell ref="BV31:CI31"/>
    <mergeCell ref="CW31:DE31"/>
    <mergeCell ref="DF31:DS31"/>
    <mergeCell ref="DT31:EG31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topLeftCell="DV1" workbookViewId="0">
      <selection activeCell="EK9" sqref="EK9"/>
    </sheetView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29" t="s">
        <v>58</v>
      </c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61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62</v>
      </c>
      <c r="B4" s="37"/>
      <c r="C4" s="37"/>
      <c r="D4" s="37"/>
      <c r="E4" s="37"/>
      <c r="F4" s="37"/>
      <c r="G4" s="37"/>
      <c r="H4" s="131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3" t="s">
        <v>63</v>
      </c>
      <c r="Z4" s="134"/>
      <c r="AA4" s="134"/>
      <c r="AB4" s="134"/>
      <c r="AC4" s="134"/>
      <c r="AD4" s="134"/>
      <c r="AE4" s="134"/>
      <c r="AF4" s="134"/>
      <c r="AG4" s="134"/>
      <c r="AH4" s="134"/>
      <c r="AI4" s="135"/>
      <c r="AJ4" s="128" t="s">
        <v>64</v>
      </c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36" t="s">
        <v>65</v>
      </c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33" t="s">
        <v>66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5"/>
      <c r="BQ4" s="128" t="s">
        <v>67</v>
      </c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36" t="s">
        <v>68</v>
      </c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 t="s">
        <v>69</v>
      </c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33" t="s">
        <v>70</v>
      </c>
      <c r="CY4" s="134"/>
      <c r="CZ4" s="134"/>
      <c r="DA4" s="134"/>
      <c r="DB4" s="134"/>
      <c r="DC4" s="134"/>
      <c r="DD4" s="134"/>
      <c r="DE4" s="134"/>
      <c r="DF4" s="134"/>
      <c r="DG4" s="134"/>
      <c r="DH4" s="135"/>
      <c r="DI4" s="137" t="s">
        <v>71</v>
      </c>
      <c r="DJ4" s="137" t="s">
        <v>72</v>
      </c>
      <c r="DK4" s="128" t="s">
        <v>73</v>
      </c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 t="s">
        <v>74</v>
      </c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38" t="s">
        <v>75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76</v>
      </c>
      <c r="B5" s="41"/>
      <c r="C5" s="41"/>
      <c r="D5" s="41"/>
      <c r="E5" s="41"/>
      <c r="F5" s="41"/>
      <c r="G5" s="41"/>
      <c r="H5" s="42" t="s">
        <v>77</v>
      </c>
      <c r="I5" s="42" t="s">
        <v>78</v>
      </c>
      <c r="J5" s="42" t="s">
        <v>79</v>
      </c>
      <c r="K5" s="42" t="s">
        <v>80</v>
      </c>
      <c r="L5" s="42" t="s">
        <v>81</v>
      </c>
      <c r="M5" s="42" t="s">
        <v>4</v>
      </c>
      <c r="N5" s="42" t="s">
        <v>5</v>
      </c>
      <c r="O5" s="42" t="s">
        <v>82</v>
      </c>
      <c r="P5" s="42" t="s">
        <v>83</v>
      </c>
      <c r="Q5" s="42" t="s">
        <v>84</v>
      </c>
      <c r="R5" s="42" t="s">
        <v>85</v>
      </c>
      <c r="S5" s="42" t="s">
        <v>86</v>
      </c>
      <c r="T5" s="42" t="s">
        <v>7</v>
      </c>
      <c r="U5" s="42" t="s">
        <v>87</v>
      </c>
      <c r="V5" s="42" t="s">
        <v>88</v>
      </c>
      <c r="W5" s="42" t="s">
        <v>89</v>
      </c>
      <c r="X5" s="42" t="s">
        <v>18</v>
      </c>
      <c r="Y5" s="42" t="s">
        <v>90</v>
      </c>
      <c r="Z5" s="42" t="s">
        <v>91</v>
      </c>
      <c r="AA5" s="42" t="s">
        <v>92</v>
      </c>
      <c r="AB5" s="42" t="s">
        <v>93</v>
      </c>
      <c r="AC5" s="42" t="s">
        <v>94</v>
      </c>
      <c r="AD5" s="42" t="s">
        <v>95</v>
      </c>
      <c r="AE5" s="42" t="s">
        <v>96</v>
      </c>
      <c r="AF5" s="42" t="s">
        <v>97</v>
      </c>
      <c r="AG5" s="42" t="s">
        <v>98</v>
      </c>
      <c r="AH5" s="42" t="s">
        <v>99</v>
      </c>
      <c r="AI5" s="42" t="s">
        <v>100</v>
      </c>
      <c r="AJ5" s="42" t="s">
        <v>101</v>
      </c>
      <c r="AK5" s="42" t="s">
        <v>91</v>
      </c>
      <c r="AL5" s="42" t="s">
        <v>102</v>
      </c>
      <c r="AM5" s="42" t="s">
        <v>103</v>
      </c>
      <c r="AN5" s="42" t="s">
        <v>94</v>
      </c>
      <c r="AO5" s="42" t="s">
        <v>95</v>
      </c>
      <c r="AP5" s="42" t="s">
        <v>96</v>
      </c>
      <c r="AQ5" s="42" t="s">
        <v>97</v>
      </c>
      <c r="AR5" s="42" t="s">
        <v>98</v>
      </c>
      <c r="AS5" s="42" t="s">
        <v>99</v>
      </c>
      <c r="AT5" s="42" t="s">
        <v>100</v>
      </c>
      <c r="AU5" s="42" t="s">
        <v>90</v>
      </c>
      <c r="AV5" s="42" t="s">
        <v>91</v>
      </c>
      <c r="AW5" s="42" t="s">
        <v>104</v>
      </c>
      <c r="AX5" s="42" t="s">
        <v>105</v>
      </c>
      <c r="AY5" s="42" t="s">
        <v>106</v>
      </c>
      <c r="AZ5" s="42" t="s">
        <v>95</v>
      </c>
      <c r="BA5" s="42" t="s">
        <v>96</v>
      </c>
      <c r="BB5" s="42" t="s">
        <v>97</v>
      </c>
      <c r="BC5" s="42" t="s">
        <v>98</v>
      </c>
      <c r="BD5" s="42" t="s">
        <v>99</v>
      </c>
      <c r="BE5" s="42" t="s">
        <v>100</v>
      </c>
      <c r="BF5" s="42" t="s">
        <v>90</v>
      </c>
      <c r="BG5" s="42" t="s">
        <v>107</v>
      </c>
      <c r="BH5" s="42" t="s">
        <v>92</v>
      </c>
      <c r="BI5" s="42" t="s">
        <v>103</v>
      </c>
      <c r="BJ5" s="42" t="s">
        <v>106</v>
      </c>
      <c r="BK5" s="42" t="s">
        <v>95</v>
      </c>
      <c r="BL5" s="42" t="s">
        <v>96</v>
      </c>
      <c r="BM5" s="42" t="s">
        <v>97</v>
      </c>
      <c r="BN5" s="42" t="s">
        <v>98</v>
      </c>
      <c r="BO5" s="42" t="s">
        <v>99</v>
      </c>
      <c r="BP5" s="42" t="s">
        <v>100</v>
      </c>
      <c r="BQ5" s="42" t="s">
        <v>90</v>
      </c>
      <c r="BR5" s="42" t="s">
        <v>108</v>
      </c>
      <c r="BS5" s="42" t="s">
        <v>102</v>
      </c>
      <c r="BT5" s="42" t="s">
        <v>93</v>
      </c>
      <c r="BU5" s="42" t="s">
        <v>94</v>
      </c>
      <c r="BV5" s="42" t="s">
        <v>95</v>
      </c>
      <c r="BW5" s="42" t="s">
        <v>96</v>
      </c>
      <c r="BX5" s="42" t="s">
        <v>97</v>
      </c>
      <c r="BY5" s="42" t="s">
        <v>98</v>
      </c>
      <c r="BZ5" s="42" t="s">
        <v>99</v>
      </c>
      <c r="CA5" s="42" t="s">
        <v>100</v>
      </c>
      <c r="CB5" s="42" t="s">
        <v>90</v>
      </c>
      <c r="CC5" s="42" t="s">
        <v>108</v>
      </c>
      <c r="CD5" s="42" t="s">
        <v>109</v>
      </c>
      <c r="CE5" s="42" t="s">
        <v>93</v>
      </c>
      <c r="CF5" s="42" t="s">
        <v>94</v>
      </c>
      <c r="CG5" s="42" t="s">
        <v>95</v>
      </c>
      <c r="CH5" s="42" t="s">
        <v>96</v>
      </c>
      <c r="CI5" s="42" t="s">
        <v>97</v>
      </c>
      <c r="CJ5" s="42" t="s">
        <v>98</v>
      </c>
      <c r="CK5" s="42" t="s">
        <v>99</v>
      </c>
      <c r="CL5" s="42" t="s">
        <v>100</v>
      </c>
      <c r="CM5" s="42" t="s">
        <v>90</v>
      </c>
      <c r="CN5" s="42" t="s">
        <v>108</v>
      </c>
      <c r="CO5" s="42" t="s">
        <v>102</v>
      </c>
      <c r="CP5" s="42" t="s">
        <v>105</v>
      </c>
      <c r="CQ5" s="42" t="s">
        <v>110</v>
      </c>
      <c r="CR5" s="42" t="s">
        <v>95</v>
      </c>
      <c r="CS5" s="42" t="s">
        <v>96</v>
      </c>
      <c r="CT5" s="42" t="s">
        <v>97</v>
      </c>
      <c r="CU5" s="42" t="s">
        <v>98</v>
      </c>
      <c r="CV5" s="42" t="s">
        <v>99</v>
      </c>
      <c r="CW5" s="42" t="s">
        <v>100</v>
      </c>
      <c r="CX5" s="42" t="s">
        <v>101</v>
      </c>
      <c r="CY5" s="42" t="s">
        <v>107</v>
      </c>
      <c r="CZ5" s="42" t="s">
        <v>92</v>
      </c>
      <c r="DA5" s="42" t="s">
        <v>103</v>
      </c>
      <c r="DB5" s="42" t="s">
        <v>106</v>
      </c>
      <c r="DC5" s="42" t="s">
        <v>95</v>
      </c>
      <c r="DD5" s="42" t="s">
        <v>96</v>
      </c>
      <c r="DE5" s="42" t="s">
        <v>97</v>
      </c>
      <c r="DF5" s="42" t="s">
        <v>98</v>
      </c>
      <c r="DG5" s="42" t="s">
        <v>99</v>
      </c>
      <c r="DH5" s="42" t="s">
        <v>100</v>
      </c>
      <c r="DI5" s="138"/>
      <c r="DJ5" s="138"/>
      <c r="DK5" s="42" t="s">
        <v>111</v>
      </c>
      <c r="DL5" s="42" t="s">
        <v>91</v>
      </c>
      <c r="DM5" s="42" t="s">
        <v>92</v>
      </c>
      <c r="DN5" s="42" t="s">
        <v>105</v>
      </c>
      <c r="DO5" s="42" t="s">
        <v>94</v>
      </c>
      <c r="DP5" s="42" t="s">
        <v>95</v>
      </c>
      <c r="DQ5" s="42" t="s">
        <v>96</v>
      </c>
      <c r="DR5" s="42" t="s">
        <v>97</v>
      </c>
      <c r="DS5" s="42" t="s">
        <v>98</v>
      </c>
      <c r="DT5" s="42" t="s">
        <v>99</v>
      </c>
      <c r="DU5" s="42" t="s">
        <v>35</v>
      </c>
      <c r="DV5" s="42" t="s">
        <v>111</v>
      </c>
      <c r="DW5" s="42" t="s">
        <v>108</v>
      </c>
      <c r="DX5" s="42" t="s">
        <v>109</v>
      </c>
      <c r="DY5" s="42" t="s">
        <v>103</v>
      </c>
      <c r="DZ5" s="42" t="s">
        <v>106</v>
      </c>
      <c r="EA5" s="42" t="s">
        <v>95</v>
      </c>
      <c r="EB5" s="42" t="s">
        <v>96</v>
      </c>
      <c r="EC5" s="42" t="s">
        <v>97</v>
      </c>
      <c r="ED5" s="42" t="s">
        <v>98</v>
      </c>
      <c r="EE5" s="42" t="s">
        <v>99</v>
      </c>
      <c r="EF5" s="42" t="s">
        <v>100</v>
      </c>
      <c r="EG5" s="42" t="s">
        <v>112</v>
      </c>
      <c r="EH5" s="42" t="s">
        <v>113</v>
      </c>
      <c r="EI5" s="42" t="s">
        <v>114</v>
      </c>
      <c r="EJ5" s="42" t="s">
        <v>115</v>
      </c>
      <c r="EK5" s="42" t="s">
        <v>116</v>
      </c>
      <c r="EL5" s="42" t="s">
        <v>117</v>
      </c>
      <c r="EM5" s="42" t="s">
        <v>118</v>
      </c>
      <c r="EN5" s="42" t="s">
        <v>119</v>
      </c>
      <c r="EO5" s="42" t="s">
        <v>120</v>
      </c>
      <c r="EP5" s="42" t="s">
        <v>121</v>
      </c>
    </row>
    <row r="6" spans="1:146" s="52" customFormat="1" x14ac:dyDescent="0.15">
      <c r="A6" s="28" t="s">
        <v>122</v>
      </c>
      <c r="B6" s="43">
        <f>B8</f>
        <v>2021</v>
      </c>
      <c r="C6" s="43">
        <f t="shared" ref="C6:X6" si="2">C8</f>
        <v>73644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2</v>
      </c>
      <c r="H6" s="43" t="str">
        <f>SUBSTITUTE(H8,"　","")</f>
        <v>福島県檜枝岐村</v>
      </c>
      <c r="I6" s="43" t="str">
        <f t="shared" si="2"/>
        <v>御池ロッジ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Ａ１Ｂ１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839</v>
      </c>
      <c r="R6" s="46">
        <f t="shared" si="2"/>
        <v>60</v>
      </c>
      <c r="S6" s="47" t="str">
        <f t="shared" si="2"/>
        <v>-</v>
      </c>
      <c r="T6" s="48" t="str">
        <f t="shared" si="2"/>
        <v>無</v>
      </c>
      <c r="U6" s="44" t="str">
        <f t="shared" si="2"/>
        <v>-</v>
      </c>
      <c r="V6" s="48" t="str">
        <f t="shared" si="2"/>
        <v>無</v>
      </c>
      <c r="W6" s="49">
        <f t="shared" si="2"/>
        <v>50</v>
      </c>
      <c r="X6" s="48" t="str">
        <f t="shared" si="2"/>
        <v>有</v>
      </c>
      <c r="Y6" s="50">
        <f>IF(Y8="-",NA(),Y8)</f>
        <v>100</v>
      </c>
      <c r="Z6" s="50">
        <f t="shared" ref="Z6:AH6" si="3">IF(Z8="-",NA(),Z8)</f>
        <v>83.1</v>
      </c>
      <c r="AA6" s="50">
        <f t="shared" si="3"/>
        <v>83.3</v>
      </c>
      <c r="AB6" s="50">
        <f t="shared" si="3"/>
        <v>158.9</v>
      </c>
      <c r="AC6" s="50">
        <f t="shared" si="3"/>
        <v>213.5</v>
      </c>
      <c r="AD6" s="50">
        <f t="shared" si="3"/>
        <v>94.4</v>
      </c>
      <c r="AE6" s="50">
        <f t="shared" si="3"/>
        <v>96.2</v>
      </c>
      <c r="AF6" s="50">
        <f t="shared" si="3"/>
        <v>92.2</v>
      </c>
      <c r="AG6" s="50">
        <f t="shared" si="3"/>
        <v>96.8</v>
      </c>
      <c r="AH6" s="50">
        <f t="shared" si="3"/>
        <v>92.8</v>
      </c>
      <c r="AI6" s="50" t="str">
        <f>IF(AI8="-","【-】","【"&amp;SUBSTITUTE(TEXT(AI8,"#,##0.0"),"-","△")&amp;"】")</f>
        <v>【90.6】</v>
      </c>
      <c r="AJ6" s="50">
        <f>IF(AJ8="-",NA(),AJ8)</f>
        <v>14.6</v>
      </c>
      <c r="AK6" s="50">
        <f t="shared" ref="AK6:AS6" si="4">IF(AK8="-",NA(),AK8)</f>
        <v>4.2</v>
      </c>
      <c r="AL6" s="50">
        <f t="shared" si="4"/>
        <v>0</v>
      </c>
      <c r="AM6" s="50">
        <f t="shared" si="4"/>
        <v>0</v>
      </c>
      <c r="AN6" s="50">
        <f t="shared" si="4"/>
        <v>0</v>
      </c>
      <c r="AO6" s="50">
        <f t="shared" si="4"/>
        <v>17.7</v>
      </c>
      <c r="AP6" s="50">
        <f t="shared" si="4"/>
        <v>26.5</v>
      </c>
      <c r="AQ6" s="50">
        <f t="shared" si="4"/>
        <v>19.5</v>
      </c>
      <c r="AR6" s="50">
        <f t="shared" si="4"/>
        <v>47.8</v>
      </c>
      <c r="AS6" s="50">
        <f t="shared" si="4"/>
        <v>42</v>
      </c>
      <c r="AT6" s="50" t="str">
        <f>IF(AT8="-","【-】","【"&amp;SUBSTITUTE(TEXT(AT8,"#,##0.0"),"-","△")&amp;"】")</f>
        <v>【30.4】</v>
      </c>
      <c r="AU6" s="45">
        <f>IF(AU8="-",NA(),AU8)</f>
        <v>2615</v>
      </c>
      <c r="AV6" s="45">
        <f t="shared" ref="AV6:BD6" si="5">IF(AV8="-",NA(),AV8)</f>
        <v>946</v>
      </c>
      <c r="AW6" s="45">
        <f t="shared" si="5"/>
        <v>0</v>
      </c>
      <c r="AX6" s="45">
        <f t="shared" si="5"/>
        <v>0</v>
      </c>
      <c r="AY6" s="45">
        <f t="shared" si="5"/>
        <v>0</v>
      </c>
      <c r="AZ6" s="45">
        <f t="shared" si="5"/>
        <v>2646</v>
      </c>
      <c r="BA6" s="45">
        <f t="shared" si="5"/>
        <v>3770</v>
      </c>
      <c r="BB6" s="45">
        <f t="shared" si="5"/>
        <v>3122</v>
      </c>
      <c r="BC6" s="45">
        <f t="shared" si="5"/>
        <v>63431</v>
      </c>
      <c r="BD6" s="45">
        <f t="shared" si="5"/>
        <v>161674</v>
      </c>
      <c r="BE6" s="45" t="str">
        <f>IF(BE8="-","【-】","【"&amp;SUBSTITUTE(TEXT(BE8,"#,##0"),"-","△")&amp;"】")</f>
        <v>【208,749】</v>
      </c>
      <c r="BF6" s="50">
        <f>IF(BF8="-",NA(),BF8)</f>
        <v>12.3</v>
      </c>
      <c r="BG6" s="50">
        <f t="shared" ref="BG6:BO6" si="6">IF(BG8="-",NA(),BG8)</f>
        <v>10.1</v>
      </c>
      <c r="BH6" s="50">
        <f t="shared" si="6"/>
        <v>11.8</v>
      </c>
      <c r="BI6" s="50">
        <f t="shared" si="6"/>
        <v>0</v>
      </c>
      <c r="BJ6" s="50">
        <f t="shared" si="6"/>
        <v>0</v>
      </c>
      <c r="BK6" s="50">
        <f t="shared" si="6"/>
        <v>23.8</v>
      </c>
      <c r="BL6" s="50">
        <f t="shared" si="6"/>
        <v>22.7</v>
      </c>
      <c r="BM6" s="50">
        <f t="shared" si="6"/>
        <v>19.100000000000001</v>
      </c>
      <c r="BN6" s="50">
        <f t="shared" si="6"/>
        <v>5.0999999999999996</v>
      </c>
      <c r="BO6" s="50">
        <f t="shared" si="6"/>
        <v>6.4</v>
      </c>
      <c r="BP6" s="50" t="str">
        <f>IF(BP8="-","【-】","【"&amp;SUBSTITUTE(TEXT(BP8,"#,##0.0"),"-","△")&amp;"】")</f>
        <v>【12.2】</v>
      </c>
      <c r="BQ6" s="50">
        <f>IF(BQ8="-",NA(),BQ8)</f>
        <v>49</v>
      </c>
      <c r="BR6" s="50">
        <f t="shared" ref="BR6:BZ6" si="7">IF(BR8="-",NA(),BR8)</f>
        <v>46.6</v>
      </c>
      <c r="BS6" s="50">
        <f t="shared" si="7"/>
        <v>37.299999999999997</v>
      </c>
      <c r="BT6" s="50">
        <f t="shared" si="7"/>
        <v>415.5</v>
      </c>
      <c r="BU6" s="50">
        <f t="shared" si="7"/>
        <v>161.30000000000001</v>
      </c>
      <c r="BV6" s="50">
        <f t="shared" si="7"/>
        <v>37.9</v>
      </c>
      <c r="BW6" s="50">
        <f t="shared" si="7"/>
        <v>37.200000000000003</v>
      </c>
      <c r="BX6" s="50">
        <f t="shared" si="7"/>
        <v>40.299999999999997</v>
      </c>
      <c r="BY6" s="50">
        <f t="shared" si="7"/>
        <v>100.4</v>
      </c>
      <c r="BZ6" s="50">
        <f t="shared" si="7"/>
        <v>58.5</v>
      </c>
      <c r="CA6" s="50" t="str">
        <f>IF(CA8="-","【-】","【"&amp;SUBSTITUTE(TEXT(CA8,"#,##0.0"),"-","△")&amp;"】")</f>
        <v>【120.7】</v>
      </c>
      <c r="CB6" s="50">
        <f>IF(CB8="-",NA(),CB8)</f>
        <v>-18.3</v>
      </c>
      <c r="CC6" s="50">
        <f t="shared" ref="CC6:CK6" si="8">IF(CC8="-",NA(),CC8)</f>
        <v>-53.6</v>
      </c>
      <c r="CD6" s="50">
        <f t="shared" si="8"/>
        <v>-23</v>
      </c>
      <c r="CE6" s="50">
        <f t="shared" si="8"/>
        <v>-307.5</v>
      </c>
      <c r="CF6" s="50">
        <f t="shared" si="8"/>
        <v>-160.4</v>
      </c>
      <c r="CG6" s="50">
        <f t="shared" si="8"/>
        <v>-37.299999999999997</v>
      </c>
      <c r="CH6" s="50">
        <f t="shared" si="8"/>
        <v>-53.9</v>
      </c>
      <c r="CI6" s="50">
        <f t="shared" si="8"/>
        <v>-19.8</v>
      </c>
      <c r="CJ6" s="50">
        <f t="shared" si="8"/>
        <v>-152.6</v>
      </c>
      <c r="CK6" s="50">
        <f t="shared" si="8"/>
        <v>-61.8</v>
      </c>
      <c r="CL6" s="50" t="str">
        <f>IF(CL8="-","【-】","【"&amp;SUBSTITUTE(TEXT(CL8,"#,##0.0"),"-","△")&amp;"】")</f>
        <v>【△43.7】</v>
      </c>
      <c r="CM6" s="45">
        <f>IF(CM8="-",NA(),CM8)</f>
        <v>-9383</v>
      </c>
      <c r="CN6" s="45">
        <f t="shared" ref="CN6:CV6" si="9">IF(CN8="-",NA(),CN8)</f>
        <v>-13936</v>
      </c>
      <c r="CO6" s="45">
        <f t="shared" si="9"/>
        <v>-13940</v>
      </c>
      <c r="CP6" s="45">
        <f t="shared" si="9"/>
        <v>12676532</v>
      </c>
      <c r="CQ6" s="45">
        <f t="shared" si="9"/>
        <v>24414</v>
      </c>
      <c r="CR6" s="45">
        <f t="shared" si="9"/>
        <v>-11401</v>
      </c>
      <c r="CS6" s="45">
        <f t="shared" si="9"/>
        <v>-10800</v>
      </c>
      <c r="CT6" s="45">
        <f t="shared" si="9"/>
        <v>-18007</v>
      </c>
      <c r="CU6" s="45">
        <f t="shared" si="9"/>
        <v>583147</v>
      </c>
      <c r="CV6" s="45">
        <f t="shared" si="9"/>
        <v>-15708</v>
      </c>
      <c r="CW6" s="45" t="str">
        <f>IF(CW8="-","【-】","【"&amp;SUBSTITUTE(TEXT(CW8,"#,##0"),"-","△")&amp;"】")</f>
        <v>【△24,115】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123</v>
      </c>
      <c r="DI6" s="46">
        <f t="shared" ref="DI6:DJ6" si="10">DI8</f>
        <v>301188</v>
      </c>
      <c r="DJ6" s="46">
        <f t="shared" si="10"/>
        <v>10000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123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511.3</v>
      </c>
      <c r="EB6" s="50">
        <f t="shared" si="11"/>
        <v>536.70000000000005</v>
      </c>
      <c r="EC6" s="50">
        <f t="shared" si="11"/>
        <v>43.6</v>
      </c>
      <c r="ED6" s="50">
        <f t="shared" si="11"/>
        <v>330.8</v>
      </c>
      <c r="EE6" s="50">
        <f t="shared" si="11"/>
        <v>92.9</v>
      </c>
      <c r="EF6" s="50" t="str">
        <f>IF(EF8="-","【-】","【"&amp;SUBSTITUTE(TEXT(EF8,"#,##0.0"),"-","△")&amp;"】")</f>
        <v>【38.7】</v>
      </c>
      <c r="EG6" s="51">
        <f>IF(EG8="-",NA(),EG8)</f>
        <v>5.0000000000000001E-4</v>
      </c>
      <c r="EH6" s="51">
        <f t="shared" ref="EH6:EP6" si="12">IF(EH8="-",NA(),EH8)</f>
        <v>2.9999999999999997E-4</v>
      </c>
      <c r="EI6" s="51">
        <f t="shared" si="12"/>
        <v>2.0000000000000001E-4</v>
      </c>
      <c r="EJ6" s="51">
        <f t="shared" si="12"/>
        <v>0</v>
      </c>
      <c r="EK6" s="51">
        <f t="shared" si="12"/>
        <v>0</v>
      </c>
      <c r="EL6" s="51">
        <f t="shared" si="12"/>
        <v>6.8999999999999999E-3</v>
      </c>
      <c r="EM6" s="51">
        <f t="shared" si="12"/>
        <v>5.4999999999999997E-3</v>
      </c>
      <c r="EN6" s="51">
        <f t="shared" si="12"/>
        <v>5.5999999999999999E-3</v>
      </c>
      <c r="EO6" s="51">
        <f t="shared" si="12"/>
        <v>9.7000000000000003E-3</v>
      </c>
      <c r="EP6" s="51">
        <f t="shared" si="12"/>
        <v>4.8999999999999998E-3</v>
      </c>
    </row>
    <row r="7" spans="1:146" s="52" customFormat="1" x14ac:dyDescent="0.15">
      <c r="A7" s="28" t="s">
        <v>124</v>
      </c>
      <c r="B7" s="43">
        <f t="shared" ref="B7:X7" si="13">B8</f>
        <v>2021</v>
      </c>
      <c r="C7" s="43">
        <f t="shared" si="13"/>
        <v>73644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2</v>
      </c>
      <c r="H7" s="43" t="str">
        <f t="shared" si="13"/>
        <v>福島県　檜枝岐村</v>
      </c>
      <c r="I7" s="43" t="str">
        <f t="shared" si="13"/>
        <v>御池ロッジ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Ａ１Ｂ１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839</v>
      </c>
      <c r="R7" s="46">
        <f t="shared" si="13"/>
        <v>60</v>
      </c>
      <c r="S7" s="47" t="str">
        <f t="shared" si="13"/>
        <v>-</v>
      </c>
      <c r="T7" s="48" t="str">
        <f t="shared" si="13"/>
        <v>無</v>
      </c>
      <c r="U7" s="44" t="str">
        <f t="shared" si="13"/>
        <v>-</v>
      </c>
      <c r="V7" s="48" t="str">
        <f t="shared" si="13"/>
        <v>無</v>
      </c>
      <c r="W7" s="49">
        <f t="shared" si="13"/>
        <v>50</v>
      </c>
      <c r="X7" s="48" t="str">
        <f t="shared" si="13"/>
        <v>有</v>
      </c>
      <c r="Y7" s="50">
        <f>Y8</f>
        <v>100</v>
      </c>
      <c r="Z7" s="50">
        <f t="shared" ref="Z7:AH7" si="14">Z8</f>
        <v>83.1</v>
      </c>
      <c r="AA7" s="50">
        <f t="shared" si="14"/>
        <v>83.3</v>
      </c>
      <c r="AB7" s="50">
        <f t="shared" si="14"/>
        <v>158.9</v>
      </c>
      <c r="AC7" s="50">
        <f t="shared" si="14"/>
        <v>213.5</v>
      </c>
      <c r="AD7" s="50">
        <f t="shared" si="14"/>
        <v>94.4</v>
      </c>
      <c r="AE7" s="50">
        <f t="shared" si="14"/>
        <v>96.2</v>
      </c>
      <c r="AF7" s="50">
        <f t="shared" si="14"/>
        <v>92.2</v>
      </c>
      <c r="AG7" s="50">
        <f t="shared" si="14"/>
        <v>96.8</v>
      </c>
      <c r="AH7" s="50">
        <f t="shared" si="14"/>
        <v>92.8</v>
      </c>
      <c r="AI7" s="50"/>
      <c r="AJ7" s="50">
        <f>AJ8</f>
        <v>14.6</v>
      </c>
      <c r="AK7" s="50">
        <f t="shared" ref="AK7:AS7" si="15">AK8</f>
        <v>4.2</v>
      </c>
      <c r="AL7" s="50">
        <f t="shared" si="15"/>
        <v>0</v>
      </c>
      <c r="AM7" s="50">
        <f t="shared" si="15"/>
        <v>0</v>
      </c>
      <c r="AN7" s="50">
        <f t="shared" si="15"/>
        <v>0</v>
      </c>
      <c r="AO7" s="50">
        <f t="shared" si="15"/>
        <v>17.7</v>
      </c>
      <c r="AP7" s="50">
        <f t="shared" si="15"/>
        <v>26.5</v>
      </c>
      <c r="AQ7" s="50">
        <f t="shared" si="15"/>
        <v>19.5</v>
      </c>
      <c r="AR7" s="50">
        <f t="shared" si="15"/>
        <v>47.8</v>
      </c>
      <c r="AS7" s="50">
        <f t="shared" si="15"/>
        <v>42</v>
      </c>
      <c r="AT7" s="50"/>
      <c r="AU7" s="45">
        <f>AU8</f>
        <v>2615</v>
      </c>
      <c r="AV7" s="45">
        <f t="shared" ref="AV7:BD7" si="16">AV8</f>
        <v>946</v>
      </c>
      <c r="AW7" s="45">
        <f t="shared" si="16"/>
        <v>0</v>
      </c>
      <c r="AX7" s="45">
        <f t="shared" si="16"/>
        <v>0</v>
      </c>
      <c r="AY7" s="45">
        <f t="shared" si="16"/>
        <v>0</v>
      </c>
      <c r="AZ7" s="45">
        <f t="shared" si="16"/>
        <v>2646</v>
      </c>
      <c r="BA7" s="45">
        <f t="shared" si="16"/>
        <v>3770</v>
      </c>
      <c r="BB7" s="45">
        <f t="shared" si="16"/>
        <v>3122</v>
      </c>
      <c r="BC7" s="45">
        <f t="shared" si="16"/>
        <v>63431</v>
      </c>
      <c r="BD7" s="45">
        <f t="shared" si="16"/>
        <v>161674</v>
      </c>
      <c r="BE7" s="45"/>
      <c r="BF7" s="50">
        <f>BF8</f>
        <v>12.3</v>
      </c>
      <c r="BG7" s="50">
        <f t="shared" ref="BG7:BO7" si="17">BG8</f>
        <v>10.1</v>
      </c>
      <c r="BH7" s="50">
        <f t="shared" si="17"/>
        <v>11.8</v>
      </c>
      <c r="BI7" s="50">
        <f t="shared" si="17"/>
        <v>0</v>
      </c>
      <c r="BJ7" s="50">
        <f t="shared" si="17"/>
        <v>0</v>
      </c>
      <c r="BK7" s="50">
        <f t="shared" si="17"/>
        <v>23.8</v>
      </c>
      <c r="BL7" s="50">
        <f t="shared" si="17"/>
        <v>22.7</v>
      </c>
      <c r="BM7" s="50">
        <f t="shared" si="17"/>
        <v>19.100000000000001</v>
      </c>
      <c r="BN7" s="50">
        <f t="shared" si="17"/>
        <v>5.0999999999999996</v>
      </c>
      <c r="BO7" s="50">
        <f t="shared" si="17"/>
        <v>6.4</v>
      </c>
      <c r="BP7" s="50"/>
      <c r="BQ7" s="50">
        <f>BQ8</f>
        <v>49</v>
      </c>
      <c r="BR7" s="50">
        <f t="shared" ref="BR7:BZ7" si="18">BR8</f>
        <v>46.6</v>
      </c>
      <c r="BS7" s="50">
        <f t="shared" si="18"/>
        <v>37.299999999999997</v>
      </c>
      <c r="BT7" s="50">
        <f t="shared" si="18"/>
        <v>415.5</v>
      </c>
      <c r="BU7" s="50">
        <f t="shared" si="18"/>
        <v>161.30000000000001</v>
      </c>
      <c r="BV7" s="50">
        <f t="shared" si="18"/>
        <v>37.9</v>
      </c>
      <c r="BW7" s="50">
        <f t="shared" si="18"/>
        <v>37.200000000000003</v>
      </c>
      <c r="BX7" s="50">
        <f t="shared" si="18"/>
        <v>40.299999999999997</v>
      </c>
      <c r="BY7" s="50">
        <f t="shared" si="18"/>
        <v>100.4</v>
      </c>
      <c r="BZ7" s="50">
        <f t="shared" si="18"/>
        <v>58.5</v>
      </c>
      <c r="CA7" s="50"/>
      <c r="CB7" s="50">
        <f>CB8</f>
        <v>-18.3</v>
      </c>
      <c r="CC7" s="50">
        <f t="shared" ref="CC7:CK7" si="19">CC8</f>
        <v>-53.6</v>
      </c>
      <c r="CD7" s="50">
        <f t="shared" si="19"/>
        <v>-23</v>
      </c>
      <c r="CE7" s="50">
        <f t="shared" si="19"/>
        <v>-307.5</v>
      </c>
      <c r="CF7" s="50">
        <f t="shared" si="19"/>
        <v>-160.4</v>
      </c>
      <c r="CG7" s="50">
        <f t="shared" si="19"/>
        <v>-37.299999999999997</v>
      </c>
      <c r="CH7" s="50">
        <f t="shared" si="19"/>
        <v>-53.9</v>
      </c>
      <c r="CI7" s="50">
        <f t="shared" si="19"/>
        <v>-19.8</v>
      </c>
      <c r="CJ7" s="50">
        <f t="shared" si="19"/>
        <v>-152.6</v>
      </c>
      <c r="CK7" s="50">
        <f t="shared" si="19"/>
        <v>-61.8</v>
      </c>
      <c r="CL7" s="50"/>
      <c r="CM7" s="45">
        <f>CM8</f>
        <v>-9383</v>
      </c>
      <c r="CN7" s="45">
        <f t="shared" ref="CN7:CV7" si="20">CN8</f>
        <v>-13936</v>
      </c>
      <c r="CO7" s="45">
        <f t="shared" si="20"/>
        <v>-13940</v>
      </c>
      <c r="CP7" s="45">
        <f t="shared" si="20"/>
        <v>12676532</v>
      </c>
      <c r="CQ7" s="45">
        <f t="shared" si="20"/>
        <v>24414</v>
      </c>
      <c r="CR7" s="45">
        <f t="shared" si="20"/>
        <v>-11401</v>
      </c>
      <c r="CS7" s="45">
        <f t="shared" si="20"/>
        <v>-10800</v>
      </c>
      <c r="CT7" s="45">
        <f t="shared" si="20"/>
        <v>-18007</v>
      </c>
      <c r="CU7" s="45">
        <f t="shared" si="20"/>
        <v>583147</v>
      </c>
      <c r="CV7" s="45">
        <f t="shared" si="20"/>
        <v>-15708</v>
      </c>
      <c r="CW7" s="45"/>
      <c r="CX7" s="50" t="s">
        <v>125</v>
      </c>
      <c r="CY7" s="50" t="s">
        <v>125</v>
      </c>
      <c r="CZ7" s="50" t="s">
        <v>125</v>
      </c>
      <c r="DA7" s="50" t="s">
        <v>125</v>
      </c>
      <c r="DB7" s="50" t="s">
        <v>125</v>
      </c>
      <c r="DC7" s="50" t="s">
        <v>125</v>
      </c>
      <c r="DD7" s="50" t="s">
        <v>125</v>
      </c>
      <c r="DE7" s="50" t="s">
        <v>125</v>
      </c>
      <c r="DF7" s="50" t="s">
        <v>125</v>
      </c>
      <c r="DG7" s="50" t="s">
        <v>123</v>
      </c>
      <c r="DH7" s="50"/>
      <c r="DI7" s="46">
        <f>DI8</f>
        <v>301188</v>
      </c>
      <c r="DJ7" s="46">
        <f>DJ8</f>
        <v>10000</v>
      </c>
      <c r="DK7" s="50" t="s">
        <v>125</v>
      </c>
      <c r="DL7" s="50" t="s">
        <v>125</v>
      </c>
      <c r="DM7" s="50" t="s">
        <v>125</v>
      </c>
      <c r="DN7" s="50" t="s">
        <v>125</v>
      </c>
      <c r="DO7" s="50" t="s">
        <v>125</v>
      </c>
      <c r="DP7" s="50" t="s">
        <v>125</v>
      </c>
      <c r="DQ7" s="50" t="s">
        <v>125</v>
      </c>
      <c r="DR7" s="50" t="s">
        <v>125</v>
      </c>
      <c r="DS7" s="50" t="s">
        <v>125</v>
      </c>
      <c r="DT7" s="50" t="s">
        <v>123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511.3</v>
      </c>
      <c r="EB7" s="50">
        <f t="shared" si="21"/>
        <v>536.70000000000005</v>
      </c>
      <c r="EC7" s="50">
        <f t="shared" si="21"/>
        <v>43.6</v>
      </c>
      <c r="ED7" s="50">
        <f t="shared" si="21"/>
        <v>330.8</v>
      </c>
      <c r="EE7" s="50">
        <f t="shared" si="21"/>
        <v>92.9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2021</v>
      </c>
      <c r="C8" s="53">
        <v>73644</v>
      </c>
      <c r="D8" s="53">
        <v>47</v>
      </c>
      <c r="E8" s="53">
        <v>11</v>
      </c>
      <c r="F8" s="53">
        <v>1</v>
      </c>
      <c r="G8" s="53">
        <v>2</v>
      </c>
      <c r="H8" s="53" t="s">
        <v>126</v>
      </c>
      <c r="I8" s="53" t="s">
        <v>127</v>
      </c>
      <c r="J8" s="53" t="s">
        <v>128</v>
      </c>
      <c r="K8" s="53" t="s">
        <v>129</v>
      </c>
      <c r="L8" s="53" t="s">
        <v>130</v>
      </c>
      <c r="M8" s="53" t="s">
        <v>131</v>
      </c>
      <c r="N8" s="53" t="s">
        <v>132</v>
      </c>
      <c r="O8" s="54" t="s">
        <v>133</v>
      </c>
      <c r="P8" s="54" t="s">
        <v>133</v>
      </c>
      <c r="Q8" s="55">
        <v>839</v>
      </c>
      <c r="R8" s="55">
        <v>60</v>
      </c>
      <c r="S8" s="56" t="s">
        <v>134</v>
      </c>
      <c r="T8" s="57" t="s">
        <v>135</v>
      </c>
      <c r="U8" s="54" t="s">
        <v>134</v>
      </c>
      <c r="V8" s="57" t="s">
        <v>135</v>
      </c>
      <c r="W8" s="58">
        <v>50</v>
      </c>
      <c r="X8" s="57" t="s">
        <v>136</v>
      </c>
      <c r="Y8" s="59">
        <v>100</v>
      </c>
      <c r="Z8" s="59">
        <v>83.1</v>
      </c>
      <c r="AA8" s="59">
        <v>83.3</v>
      </c>
      <c r="AB8" s="59">
        <v>158.9</v>
      </c>
      <c r="AC8" s="59">
        <v>213.5</v>
      </c>
      <c r="AD8" s="59">
        <v>94.4</v>
      </c>
      <c r="AE8" s="59">
        <v>96.2</v>
      </c>
      <c r="AF8" s="59">
        <v>92.2</v>
      </c>
      <c r="AG8" s="59">
        <v>96.8</v>
      </c>
      <c r="AH8" s="59">
        <v>92.8</v>
      </c>
      <c r="AI8" s="59">
        <v>90.6</v>
      </c>
      <c r="AJ8" s="59">
        <v>14.6</v>
      </c>
      <c r="AK8" s="59">
        <v>4.2</v>
      </c>
      <c r="AL8" s="59">
        <v>0</v>
      </c>
      <c r="AM8" s="59">
        <v>0</v>
      </c>
      <c r="AN8" s="59">
        <v>0</v>
      </c>
      <c r="AO8" s="59">
        <v>17.7</v>
      </c>
      <c r="AP8" s="59">
        <v>26.5</v>
      </c>
      <c r="AQ8" s="59">
        <v>19.5</v>
      </c>
      <c r="AR8" s="59">
        <v>47.8</v>
      </c>
      <c r="AS8" s="59">
        <v>42</v>
      </c>
      <c r="AT8" s="59">
        <v>30.4</v>
      </c>
      <c r="AU8" s="60">
        <v>2615</v>
      </c>
      <c r="AV8" s="60">
        <v>946</v>
      </c>
      <c r="AW8" s="60">
        <v>0</v>
      </c>
      <c r="AX8" s="60">
        <v>0</v>
      </c>
      <c r="AY8" s="60">
        <v>0</v>
      </c>
      <c r="AZ8" s="60">
        <v>2646</v>
      </c>
      <c r="BA8" s="60">
        <v>3770</v>
      </c>
      <c r="BB8" s="60">
        <v>3122</v>
      </c>
      <c r="BC8" s="60">
        <v>63431</v>
      </c>
      <c r="BD8" s="60">
        <v>161674</v>
      </c>
      <c r="BE8" s="60">
        <v>208749</v>
      </c>
      <c r="BF8" s="59">
        <v>12.3</v>
      </c>
      <c r="BG8" s="59">
        <v>10.1</v>
      </c>
      <c r="BH8" s="59">
        <v>11.8</v>
      </c>
      <c r="BI8" s="59">
        <v>0</v>
      </c>
      <c r="BJ8" s="59">
        <v>0</v>
      </c>
      <c r="BK8" s="59">
        <v>23.8</v>
      </c>
      <c r="BL8" s="59">
        <v>22.7</v>
      </c>
      <c r="BM8" s="59">
        <v>19.100000000000001</v>
      </c>
      <c r="BN8" s="59">
        <v>5.0999999999999996</v>
      </c>
      <c r="BO8" s="59">
        <v>6.4</v>
      </c>
      <c r="BP8" s="59">
        <v>12.2</v>
      </c>
      <c r="BQ8" s="59">
        <v>49</v>
      </c>
      <c r="BR8" s="59">
        <v>46.6</v>
      </c>
      <c r="BS8" s="59">
        <v>37.299999999999997</v>
      </c>
      <c r="BT8" s="59">
        <v>415.5</v>
      </c>
      <c r="BU8" s="59">
        <v>161.30000000000001</v>
      </c>
      <c r="BV8" s="59">
        <v>37.9</v>
      </c>
      <c r="BW8" s="59">
        <v>37.200000000000003</v>
      </c>
      <c r="BX8" s="59">
        <v>40.299999999999997</v>
      </c>
      <c r="BY8" s="59">
        <v>100.4</v>
      </c>
      <c r="BZ8" s="59">
        <v>58.5</v>
      </c>
      <c r="CA8" s="59">
        <v>120.7</v>
      </c>
      <c r="CB8" s="59">
        <v>-18.3</v>
      </c>
      <c r="CC8" s="59">
        <v>-53.6</v>
      </c>
      <c r="CD8" s="59">
        <v>-23</v>
      </c>
      <c r="CE8" s="61">
        <v>-307.5</v>
      </c>
      <c r="CF8" s="61">
        <v>-160.4</v>
      </c>
      <c r="CG8" s="59">
        <v>-37.299999999999997</v>
      </c>
      <c r="CH8" s="59">
        <v>-53.9</v>
      </c>
      <c r="CI8" s="59">
        <v>-19.8</v>
      </c>
      <c r="CJ8" s="59">
        <v>-152.6</v>
      </c>
      <c r="CK8" s="59">
        <v>-61.8</v>
      </c>
      <c r="CL8" s="59">
        <v>-43.7</v>
      </c>
      <c r="CM8" s="60">
        <v>-9383</v>
      </c>
      <c r="CN8" s="60">
        <v>-13936</v>
      </c>
      <c r="CO8" s="60">
        <v>-13940</v>
      </c>
      <c r="CP8" s="60">
        <v>12676532</v>
      </c>
      <c r="CQ8" s="60">
        <v>24414</v>
      </c>
      <c r="CR8" s="60">
        <v>-11401</v>
      </c>
      <c r="CS8" s="60">
        <v>-10800</v>
      </c>
      <c r="CT8" s="60">
        <v>-18007</v>
      </c>
      <c r="CU8" s="60">
        <v>583147</v>
      </c>
      <c r="CV8" s="60">
        <v>-15708</v>
      </c>
      <c r="CW8" s="60">
        <v>-24115</v>
      </c>
      <c r="CX8" s="59" t="s">
        <v>134</v>
      </c>
      <c r="CY8" s="59" t="s">
        <v>134</v>
      </c>
      <c r="CZ8" s="59" t="s">
        <v>134</v>
      </c>
      <c r="DA8" s="59" t="s">
        <v>134</v>
      </c>
      <c r="DB8" s="59" t="s">
        <v>134</v>
      </c>
      <c r="DC8" s="59" t="s">
        <v>134</v>
      </c>
      <c r="DD8" s="59" t="s">
        <v>134</v>
      </c>
      <c r="DE8" s="59" t="s">
        <v>134</v>
      </c>
      <c r="DF8" s="59" t="s">
        <v>134</v>
      </c>
      <c r="DG8" s="59" t="s">
        <v>134</v>
      </c>
      <c r="DH8" s="59" t="s">
        <v>134</v>
      </c>
      <c r="DI8" s="55">
        <v>301188</v>
      </c>
      <c r="DJ8" s="55">
        <v>10000</v>
      </c>
      <c r="DK8" s="59" t="s">
        <v>134</v>
      </c>
      <c r="DL8" s="59" t="s">
        <v>134</v>
      </c>
      <c r="DM8" s="59" t="s">
        <v>134</v>
      </c>
      <c r="DN8" s="59" t="s">
        <v>134</v>
      </c>
      <c r="DO8" s="59" t="s">
        <v>134</v>
      </c>
      <c r="DP8" s="59" t="s">
        <v>134</v>
      </c>
      <c r="DQ8" s="59" t="s">
        <v>134</v>
      </c>
      <c r="DR8" s="59" t="s">
        <v>134</v>
      </c>
      <c r="DS8" s="59" t="s">
        <v>134</v>
      </c>
      <c r="DT8" s="59" t="s">
        <v>134</v>
      </c>
      <c r="DU8" s="59" t="s">
        <v>134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511.3</v>
      </c>
      <c r="EB8" s="59">
        <v>536.70000000000005</v>
      </c>
      <c r="EC8" s="59">
        <v>43.6</v>
      </c>
      <c r="ED8" s="59">
        <v>330.8</v>
      </c>
      <c r="EE8" s="59">
        <v>92.9</v>
      </c>
      <c r="EF8" s="59">
        <v>38.700000000000003</v>
      </c>
      <c r="EG8" s="57">
        <v>5.0000000000000001E-4</v>
      </c>
      <c r="EH8" s="62">
        <v>2.9999999999999997E-4</v>
      </c>
      <c r="EI8" s="62">
        <v>2.0000000000000001E-4</v>
      </c>
      <c r="EJ8" s="62">
        <v>0</v>
      </c>
      <c r="EK8" s="67">
        <v>0</v>
      </c>
      <c r="EL8" s="62">
        <v>6.8999999999999999E-3</v>
      </c>
      <c r="EM8" s="62">
        <v>5.4999999999999997E-3</v>
      </c>
      <c r="EN8" s="62">
        <v>5.5999999999999999E-3</v>
      </c>
      <c r="EO8" s="62">
        <v>9.7000000000000003E-3</v>
      </c>
      <c r="EP8" s="62">
        <v>4.8999999999999998E-3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137</v>
      </c>
      <c r="C10" s="65" t="s">
        <v>138</v>
      </c>
      <c r="D10" s="65" t="s">
        <v>139</v>
      </c>
      <c r="E10" s="65" t="s">
        <v>140</v>
      </c>
      <c r="F10" s="65" t="s">
        <v>141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H29</v>
      </c>
      <c r="C11" s="66" t="str">
        <f>IF(VALUE($B$6)=0,"",IF(VALUE($B$6)&gt;2021,"R"&amp;TEXT(VALUE($B$6)-2021,"00"),"H"&amp;VALUE($B$6)-1991))</f>
        <v>H30</v>
      </c>
      <c r="D11" s="66" t="str">
        <f>IF(VALUE($B$6)=0,"",IF(VALUE($B$6)&gt;2020,"R"&amp;TEXT(VALUE($B$6)-2020,"00"),"H"&amp;VALUE($B$6)-1990))</f>
        <v>R01</v>
      </c>
      <c r="E11" s="66" t="str">
        <f>IF(VALUE($B$6)=0,"",IF(VALUE($B$6)&gt;2019,"R"&amp;TEXT(VALUE($B$6)-2019,"00"),"H"&amp;VALUE($B$6)-1989))</f>
        <v>R02</v>
      </c>
      <c r="F11" s="66" t="str">
        <f>IF(VALUE($B$6)=0,"",IF(VALUE($B$6)&gt;2018,"R"&amp;TEXT(VALUE($B$6)-2018,"00"),"H"&amp;VALUE($B$6)-1988))</f>
        <v>R03</v>
      </c>
      <c r="AU11" s="63"/>
      <c r="BF11" s="63"/>
      <c r="BQ11" s="63"/>
      <c r="CB11" s="63"/>
      <c r="CM11" s="63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星 睦彦</cp:lastModifiedBy>
  <dcterms:created xsi:type="dcterms:W3CDTF">2022-12-09T03:22:42Z</dcterms:created>
  <dcterms:modified xsi:type="dcterms:W3CDTF">2023-01-29T23:08:40Z</dcterms:modified>
  <cp:category/>
</cp:coreProperties>
</file>