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h.muto01.ONO\Desktop\メール未処理\01作業中\050111【照会_市町村財政課1月27日（金）期限】公営企業に係る経営比較分析表（令和３年度決算）の分析等について\【経営比較分析表】2021_075221_47_1718\"/>
    </mc:Choice>
  </mc:AlternateContent>
  <xr:revisionPtr revIDLastSave="0" documentId="13_ncr:1_{6A5BAA74-5408-4EC8-83D7-4F29DA83090A}" xr6:coauthVersionLast="45" xr6:coauthVersionMax="45" xr10:uidLastSave="{00000000-0000-0000-0000-000000000000}"/>
  <workbookProtection workbookAlgorithmName="SHA-512" workbookHashValue="jzp6XVAfErkVoAIuDOmer6Wk261E4T/Tg8vHxiJGBnVtHM2r0yW+Yts1bVxnogT1AoH3vzpI/IRiN9BkPtNuEg==" workbookSaltValue="83Ck/Kfcjy4iqIOwqgRWw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P10" i="4"/>
  <c r="I10" i="4"/>
  <c r="BB8" i="4"/>
  <c r="AT8" i="4"/>
  <c r="AL8" i="4"/>
  <c r="W8" i="4"/>
  <c r="P8" i="4"/>
  <c r="I8" i="4"/>
  <c r="B6" i="4"/>
</calcChain>
</file>

<file path=xl/sharedStrings.xml><?xml version="1.0" encoding="utf-8"?>
<sst xmlns="http://schemas.openxmlformats.org/spreadsheetml/2006/main" count="246" uniqueCount="120">
  <si>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</si>
  <si>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</si>
  <si>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</si>
  <si>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</si>
  <si>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</si>
  <si>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</si>
  <si>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</si>
  <si>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</si>
  <si>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</si>
  <si>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</si>
  <si>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</si>
  <si>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</si>
  <si>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</si>
  <si>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</si>
  <si>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</si>
  <si>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</si>
  <si>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</si>
  <si>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</si>
  <si>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</si>
  <si>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</si>
  <si>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</si>
  <si>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</si>
  <si>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</si>
  <si>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</si>
  <si>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</si>
  <si>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</si>
  <si>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</si>
  <si>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</si>
  <si>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</si>
  <si>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</si>
  <si>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</si>
  <si>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</si>
  <si>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</si>
  <si>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</si>
  <si>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</si>
  <si>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</si>
  <si>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</si>
  <si>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</si>
  <si>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</si>
  <si>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</si>
  <si>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</si>
  <si>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</si>
  <si>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</si>
  <si>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</si>
  <si>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</si>
  <si>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</si>
  <si>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</si>
  <si>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</si>
  <si>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</si>
  <si>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</si>
  <si>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</si>
  <si>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</si>
  <si>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</si>
  <si>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</si>
  <si>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</si>
  <si>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</si>
  <si>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</si>
  <si>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</si>
  <si>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</si>
  <si>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</si>
  <si>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</si>
  <si>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</si>
  <si>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</si>
  <si>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</si>
  <si>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</si>
  <si>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</si>
  <si>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</si>
  <si>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</si>
  <si>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</si>
  <si>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</si>
  <si>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</si>
  <si>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</si>
  <si>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</si>
  <si>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</si>
  <si>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</si>
  <si>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</si>
  <si>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</si>
  <si>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</si>
  <si>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</si>
  <si>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</si>
  <si>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</si>
  <si>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</si>
  <si>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</si>
  <si>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</si>
  <si>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</si>
  <si>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</si>
  <si>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</si>
  <si>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</si>
  <si>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</si>
  <si>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</si>
  <si>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</si>
  <si>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</si>
  <si>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</si>
  <si>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</si>
  <si>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</si>
  <si>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</si>
  <si>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</si>
  <si>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</si>
  <si>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</si>
  <si>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</si>
  <si>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</si>
  <si>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</si>
  <si>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</si>
  <si>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</si>
  <si>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</si>
  <si>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</si>
  <si>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</si>
  <si>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</si>
  <si>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</si>
  <si>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</si>
  <si>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</si>
  <si>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</si>
  <si>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</si>
  <si>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</si>
  <si>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</si>
  <si>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</si>
  <si>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</si>
  <si>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</si>
  <si>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今後、浄化槽整備基数は年々増加し維持管理費などが増加していくと見込まれるが、当初計画している整備基数よりは毎年少ない状況が続いていることから、整備推進にも尽力する必要がある。また、維持管理等の法に基づく管理については、経費の削減が難しいことから、設置分担金や使用料の見直しの検討を行い、財源確保に努める。</t>
    <phoneticPr fontId="4"/>
  </si>
  <si>
    <t>①浄化槽整備基数が当初計画よりも少ないことが続いているが地方債償還金の額は年々増加していることから、100％を下回る状態となっている。地方債償還金については令和３年度でピークを越え減額に転じていく見込みとなっているが、維持管理などの法に基づく管理については、経費の削減が難しいことから、設置分担金や使用料の見直しの検討が必要となる。
④一般会計からの繰入金を計上させたことにより、類似団体平均よりも低い比率となっている。浄化槽整備を推進していく上で、今後も借入れが必要となっていくと思慮され、過疎債などを有効に活用していく必要がある。
⑤大部分を使用料で賄っているが、一部、一般会計からの繰入金に依存している状況となっている。毎年の浄化槽整備基数の増加に伴う維持管理費の増加を踏まえ、使用料の見直しの検討が必要となる。
⑥類似団体の平均を下回っており、必要経費の見直しによる不要経費の削減を行い、効率的な汚水処理に取り組む必要がある。
⑦利用率は100％で類似団体と比較しても上回っており、利用状況に対して適正な規模となっている。引き続き利用率維持に努める。
⑧水洗化率は100％となっており、投資費用に対して一定の効果が見られ、適切に汚水処理が行われていると考えられる。水質保全や環境衛生の観点から引き続き水洗化率維持に努める。</t>
    <rPh sb="67" eb="73">
      <t>チホウサイショウカンキン</t>
    </rPh>
    <rPh sb="78" eb="80">
      <t>レイワ</t>
    </rPh>
    <rPh sb="81" eb="83">
      <t>ネンド</t>
    </rPh>
    <rPh sb="88" eb="89">
      <t>コ</t>
    </rPh>
    <rPh sb="90" eb="92">
      <t>ゲンガク</t>
    </rPh>
    <rPh sb="93" eb="94">
      <t>テン</t>
    </rPh>
    <rPh sb="98" eb="100">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</si>
</sst>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90-4868-80C9-E1EECD3DD6E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690-4868-80C9-E1EECD3DD6E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CEE-438A-BE4F-FAA66BF6B86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57.22</c:v>
                </c:pt>
                <c:pt idx="1">
                  <c:v>54.93</c:v>
                </c:pt>
                <c:pt idx="2">
                  <c:v>55.96</c:v>
                </c:pt>
                <c:pt idx="3">
                  <c:v>56.45</c:v>
                </c:pt>
                <c:pt idx="4">
                  <c:v>58.26</c:v>
                </c:pt>
              </c:numCache>
            </c:numRef>
          </c:val>
          <c:smooth val="0"/>
          <c:extLst>
            <c:ext xmlns:c16="http://schemas.microsoft.com/office/drawing/2014/chart" uri="{C3380CC4-5D6E-409C-BE32-E72D297353CC}">
              <c16:uniqueId val="{00000001-0CEE-438A-BE4F-FAA66BF6B86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3CA-4C43-A71A-E35FA083C59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67.290000000000006</c:v>
                </c:pt>
                <c:pt idx="1">
                  <c:v>65.569999999999993</c:v>
                </c:pt>
                <c:pt idx="2">
                  <c:v>60.12</c:v>
                </c:pt>
                <c:pt idx="3">
                  <c:v>54.99</c:v>
                </c:pt>
                <c:pt idx="4">
                  <c:v>66.430000000000007</c:v>
                </c:pt>
              </c:numCache>
            </c:numRef>
          </c:val>
          <c:smooth val="0"/>
          <c:extLst>
            <c:ext xmlns:c16="http://schemas.microsoft.com/office/drawing/2014/chart" uri="{C3380CC4-5D6E-409C-BE32-E72D297353CC}">
              <c16:uniqueId val="{00000001-A3CA-4C43-A71A-E35FA083C59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88.92</c:v>
                </c:pt>
                <c:pt idx="1">
                  <c:v>90.05</c:v>
                </c:pt>
                <c:pt idx="2">
                  <c:v>88.92</c:v>
                </c:pt>
                <c:pt idx="3">
                  <c:v>89.61</c:v>
                </c:pt>
                <c:pt idx="4">
                  <c:v>85.95</c:v>
                </c:pt>
              </c:numCache>
            </c:numRef>
          </c:val>
          <c:extLst>
            <c:ext xmlns:c16="http://schemas.microsoft.com/office/drawing/2014/chart" uri="{C3380CC4-5D6E-409C-BE32-E72D297353CC}">
              <c16:uniqueId val="{00000000-B636-47C8-8AD7-01CFDD35B58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36-47C8-8AD7-01CFDD35B58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3D-44F2-87B8-26F89F8308E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3D-44F2-87B8-26F89F8308E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5C-4C1C-847D-B05E32AB1CA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5C-4C1C-847D-B05E32AB1CA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D5-4F9E-84D8-B27163BF6C7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D5-4F9E-84D8-B27163BF6C7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0C-41C0-BE59-818F0ABD084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0C-41C0-BE59-818F0ABD084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0B-4467-9B74-F8F01A24786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407.42</c:v>
                </c:pt>
                <c:pt idx="1">
                  <c:v>386.46</c:v>
                </c:pt>
                <c:pt idx="2">
                  <c:v>421.25</c:v>
                </c:pt>
                <c:pt idx="3">
                  <c:v>398.42</c:v>
                </c:pt>
                <c:pt idx="4">
                  <c:v>393.35</c:v>
                </c:pt>
              </c:numCache>
            </c:numRef>
          </c:val>
          <c:smooth val="0"/>
          <c:extLst>
            <c:ext xmlns:c16="http://schemas.microsoft.com/office/drawing/2014/chart" uri="{C3380CC4-5D6E-409C-BE32-E72D297353CC}">
              <c16:uniqueId val="{00000001-8D0B-4467-9B74-F8F01A24786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86.75</c:v>
                </c:pt>
                <c:pt idx="1">
                  <c:v>88.97</c:v>
                </c:pt>
                <c:pt idx="2">
                  <c:v>89.05</c:v>
                </c:pt>
                <c:pt idx="3">
                  <c:v>77.459999999999994</c:v>
                </c:pt>
                <c:pt idx="4">
                  <c:v>76.2</c:v>
                </c:pt>
              </c:numCache>
            </c:numRef>
          </c:val>
          <c:extLst>
            <c:ext xmlns:c16="http://schemas.microsoft.com/office/drawing/2014/chart" uri="{C3380CC4-5D6E-409C-BE32-E72D297353CC}">
              <c16:uniqueId val="{00000000-3774-42B2-A671-630BC00EDF6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55.85</c:v>
                </c:pt>
                <c:pt idx="2">
                  <c:v>53.23</c:v>
                </c:pt>
                <c:pt idx="3">
                  <c:v>50.7</c:v>
                </c:pt>
                <c:pt idx="4">
                  <c:v>48.13</c:v>
                </c:pt>
              </c:numCache>
            </c:numRef>
          </c:val>
          <c:smooth val="0"/>
          <c:extLst>
            <c:ext xmlns:c16="http://schemas.microsoft.com/office/drawing/2014/chart" uri="{C3380CC4-5D6E-409C-BE32-E72D297353CC}">
              <c16:uniqueId val="{00000001-3774-42B2-A671-630BC00EDF6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148.03</c:v>
                </c:pt>
                <c:pt idx="1">
                  <c:v>127.14</c:v>
                </c:pt>
                <c:pt idx="2">
                  <c:v>126.4</c:v>
                </c:pt>
                <c:pt idx="3">
                  <c:v>146.88</c:v>
                </c:pt>
                <c:pt idx="4">
                  <c:v>149.51</c:v>
                </c:pt>
              </c:numCache>
            </c:numRef>
          </c:val>
          <c:extLst>
            <c:ext xmlns:c16="http://schemas.microsoft.com/office/drawing/2014/chart" uri="{C3380CC4-5D6E-409C-BE32-E72D297353CC}">
              <c16:uniqueId val="{00000000-9B4A-4263-A196-2E89C51C75D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286.86</c:v>
                </c:pt>
                <c:pt idx="1">
                  <c:v>287.91000000000003</c:v>
                </c:pt>
                <c:pt idx="2">
                  <c:v>283.3</c:v>
                </c:pt>
                <c:pt idx="3">
                  <c:v>289.81</c:v>
                </c:pt>
                <c:pt idx="4">
                  <c:v>301.54000000000002</c:v>
                </c:pt>
              </c:numCache>
            </c:numRef>
          </c:val>
          <c:smooth val="0"/>
          <c:extLst>
            <c:ext xmlns:c16="http://schemas.microsoft.com/office/drawing/2014/chart" uri="{C3380CC4-5D6E-409C-BE32-E72D297353CC}">
              <c16:uniqueId val="{00000001-9B4A-4263-A196-2E89C51C75D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小野町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K3</v>
      </c>
      <c r="X8" s="35"/>
      <c r="Y8" s="35"/>
      <c r="Z8" s="35"/>
      <c r="AA8" s="35"/>
      <c r="AB8" s="35"/>
      <c r="AC8" s="35"/>
      <c r="AD8" s="36" t="str">
        <f>データ!$M$6</f>
        <v>非設置</v>
      </c>
      <c r="AE8" s="36"/>
      <c r="AF8" s="36"/>
      <c r="AG8" s="36"/>
      <c r="AH8" s="36"/>
      <c r="AI8" s="36"/>
      <c r="AJ8" s="36"/>
      <c r="AK8" s="3"/>
      <c r="AL8" s="37">
        <f>データ!S6</f>
        <v>9545</v>
      </c>
      <c r="AM8" s="37"/>
      <c r="AN8" s="37"/>
      <c r="AO8" s="37"/>
      <c r="AP8" s="37"/>
      <c r="AQ8" s="37"/>
      <c r="AR8" s="37"/>
      <c r="AS8" s="37"/>
      <c r="AT8" s="38">
        <f>データ!T6</f>
        <v>125.18</v>
      </c>
      <c r="AU8" s="38"/>
      <c r="AV8" s="38"/>
      <c r="AW8" s="38"/>
      <c r="AX8" s="38"/>
      <c r="AY8" s="38"/>
      <c r="AZ8" s="38"/>
      <c r="BA8" s="38"/>
      <c r="BB8" s="38">
        <f>データ!U6</f>
        <v>76.25</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15.31</v>
      </c>
      <c r="Q10" s="38"/>
      <c r="R10" s="38"/>
      <c r="S10" s="38"/>
      <c r="T10" s="38"/>
      <c r="U10" s="38"/>
      <c r="V10" s="38"/>
      <c r="W10" s="38">
        <f>データ!Q6</f>
        <v>100</v>
      </c>
      <c r="X10" s="38"/>
      <c r="Y10" s="38"/>
      <c r="Z10" s="38"/>
      <c r="AA10" s="38"/>
      <c r="AB10" s="38"/>
      <c r="AC10" s="38"/>
      <c r="AD10" s="37">
        <f>データ!R6</f>
        <v>4950</v>
      </c>
      <c r="AE10" s="37"/>
      <c r="AF10" s="37"/>
      <c r="AG10" s="37"/>
      <c r="AH10" s="37"/>
      <c r="AI10" s="37"/>
      <c r="AJ10" s="37"/>
      <c r="AK10" s="2"/>
      <c r="AL10" s="37">
        <f>データ!V6</f>
        <v>1443</v>
      </c>
      <c r="AM10" s="37"/>
      <c r="AN10" s="37"/>
      <c r="AO10" s="37"/>
      <c r="AP10" s="37"/>
      <c r="AQ10" s="37"/>
      <c r="AR10" s="37"/>
      <c r="AS10" s="37"/>
      <c r="AT10" s="38">
        <f>データ!W6</f>
        <v>0.06</v>
      </c>
      <c r="AU10" s="38"/>
      <c r="AV10" s="38"/>
      <c r="AW10" s="38"/>
      <c r="AX10" s="38"/>
      <c r="AY10" s="38"/>
      <c r="AZ10" s="38"/>
      <c r="BA10" s="38"/>
      <c r="BB10" s="38">
        <f>データ!X6</f>
        <v>24050</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Wq4ME2XnTtlKvXeywi8FQfRQIHUVux8lpqxxIzmD39/DJET7oY58jBiRDhVm6B4W0XZymVxENWdGddHgeIM13g==" saltValue="c6S9vZrHhqqs4hwon2YIe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75221</v>
      </c>
      <c r="D6" s="19">
        <f t="shared" si="3"/>
        <v>47</v>
      </c>
      <c r="E6" s="19">
        <f t="shared" si="3"/>
        <v>18</v>
      </c>
      <c r="F6" s="19">
        <f t="shared" si="3"/>
        <v>0</v>
      </c>
      <c r="G6" s="19">
        <f t="shared" si="3"/>
        <v>0</v>
      </c>
      <c r="H6" s="19" t="str">
        <f t="shared" si="3"/>
        <v>福島県　小野町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15.31</v>
      </c>
      <c r="Q6" s="20">
        <f t="shared" si="3"/>
        <v>100</v>
      </c>
      <c r="R6" s="20">
        <f t="shared" si="3"/>
        <v>4950</v>
      </c>
      <c r="S6" s="20">
        <f t="shared" si="3"/>
        <v>9545</v>
      </c>
      <c r="T6" s="20">
        <f t="shared" si="3"/>
        <v>125.18</v>
      </c>
      <c r="U6" s="20">
        <f t="shared" si="3"/>
        <v>76.25</v>
      </c>
      <c r="V6" s="20">
        <f t="shared" si="3"/>
        <v>1443</v>
      </c>
      <c r="W6" s="20">
        <f t="shared" si="3"/>
        <v>0.06</v>
      </c>
      <c r="X6" s="20">
        <f t="shared" si="3"/>
        <v>24050</v>
      </c>
      <c r="Y6" s="21">
        <f>IF(Y7="",NA(),Y7)</f>
        <v>88.92</v>
      </c>
      <c r="Z6" s="21">
        <f t="shared" ref="Z6:AH6" si="4">IF(Z7="",NA(),Z7)</f>
        <v>90.05</v>
      </c>
      <c r="AA6" s="21">
        <f t="shared" si="4"/>
        <v>88.92</v>
      </c>
      <c r="AB6" s="21">
        <f t="shared" si="4"/>
        <v>89.61</v>
      </c>
      <c r="AC6" s="21">
        <f t="shared" si="4"/>
        <v>85.95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407.42</v>
      </c>
      <c r="BL6" s="21">
        <f t="shared" si="7"/>
        <v>386.46</v>
      </c>
      <c r="BM6" s="21">
        <f t="shared" si="7"/>
        <v>421.25</v>
      </c>
      <c r="BN6" s="21">
        <f t="shared" si="7"/>
        <v>398.42</v>
      </c>
      <c r="BO6" s="21">
        <f t="shared" si="7"/>
        <v>393.35</v>
      </c>
      <c r="BP6" s="20" t="str">
        <f>IF(BP7="","",IF(BP7="-","【-】","【"&amp;SUBSTITUTE(TEXT(BP7,"#,##0.00"),"-","△")&amp;"】"))</f>
        <v>【310.14】</v>
      </c>
      <c r="BQ6" s="21">
        <f>IF(BQ7="",NA(),BQ7)</f>
        <v>86.75</v>
      </c>
      <c r="BR6" s="21">
        <f t="shared" ref="BR6:BZ6" si="8">IF(BR7="",NA(),BR7)</f>
        <v>88.97</v>
      </c>
      <c r="BS6" s="21">
        <f t="shared" si="8"/>
        <v>89.05</v>
      </c>
      <c r="BT6" s="21">
        <f t="shared" si="8"/>
        <v>77.459999999999994</v>
      </c>
      <c r="BU6" s="21">
        <f t="shared" si="8"/>
        <v>76.2</v>
      </c>
      <c r="BV6" s="21">
        <f t="shared" si="8"/>
        <v>57.08</v>
      </c>
      <c r="BW6" s="21">
        <f t="shared" si="8"/>
        <v>55.85</v>
      </c>
      <c r="BX6" s="21">
        <f t="shared" si="8"/>
        <v>53.23</v>
      </c>
      <c r="BY6" s="21">
        <f t="shared" si="8"/>
        <v>50.7</v>
      </c>
      <c r="BZ6" s="21">
        <f t="shared" si="8"/>
        <v>48.13</v>
      </c>
      <c r="CA6" s="20" t="str">
        <f>IF(CA7="","",IF(CA7="-","【-】","【"&amp;SUBSTITUTE(TEXT(CA7,"#,##0.00"),"-","△")&amp;"】"))</f>
        <v>【57.71】</v>
      </c>
      <c r="CB6" s="21">
        <f>IF(CB7="",NA(),CB7)</f>
        <v>148.03</v>
      </c>
      <c r="CC6" s="21">
        <f t="shared" ref="CC6:CK6" si="9">IF(CC7="",NA(),CC7)</f>
        <v>127.14</v>
      </c>
      <c r="CD6" s="21">
        <f t="shared" si="9"/>
        <v>126.4</v>
      </c>
      <c r="CE6" s="21">
        <f t="shared" si="9"/>
        <v>146.88</v>
      </c>
      <c r="CF6" s="21">
        <f t="shared" si="9"/>
        <v>149.51</v>
      </c>
      <c r="CG6" s="21">
        <f t="shared" si="9"/>
        <v>286.86</v>
      </c>
      <c r="CH6" s="21">
        <f t="shared" si="9"/>
        <v>287.91000000000003</v>
      </c>
      <c r="CI6" s="21">
        <f t="shared" si="9"/>
        <v>283.3</v>
      </c>
      <c r="CJ6" s="21">
        <f t="shared" si="9"/>
        <v>289.81</v>
      </c>
      <c r="CK6" s="21">
        <f t="shared" si="9"/>
        <v>301.54000000000002</v>
      </c>
      <c r="CL6" s="20" t="str">
        <f>IF(CL7="","",IF(CL7="-","【-】","【"&amp;SUBSTITUTE(TEXT(CL7,"#,##0.00"),"-","△")&amp;"】"))</f>
        <v>【286.17】</v>
      </c>
      <c r="CM6" s="21">
        <f>IF(CM7="",NA(),CM7)</f>
        <v>100</v>
      </c>
      <c r="CN6" s="21">
        <f t="shared" ref="CN6:CV6" si="10">IF(CN7="",NA(),CN7)</f>
        <v>100</v>
      </c>
      <c r="CO6" s="21">
        <f t="shared" si="10"/>
        <v>100</v>
      </c>
      <c r="CP6" s="21">
        <f t="shared" si="10"/>
        <v>100</v>
      </c>
      <c r="CQ6" s="21">
        <f t="shared" si="10"/>
        <v>100</v>
      </c>
      <c r="CR6" s="21">
        <f t="shared" si="10"/>
        <v>57.22</v>
      </c>
      <c r="CS6" s="21">
        <f t="shared" si="10"/>
        <v>54.93</v>
      </c>
      <c r="CT6" s="21">
        <f t="shared" si="10"/>
        <v>55.96</v>
      </c>
      <c r="CU6" s="21">
        <f t="shared" si="10"/>
        <v>56.45</v>
      </c>
      <c r="CV6" s="21">
        <f t="shared" si="10"/>
        <v>58.26</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67.290000000000006</v>
      </c>
      <c r="DD6" s="21">
        <f t="shared" si="11"/>
        <v>65.569999999999993</v>
      </c>
      <c r="DE6" s="21">
        <f t="shared" si="11"/>
        <v>60.12</v>
      </c>
      <c r="DF6" s="21">
        <f t="shared" si="11"/>
        <v>54.99</v>
      </c>
      <c r="DG6" s="21">
        <f t="shared" si="11"/>
        <v>66.430000000000007</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75221</v>
      </c>
      <c r="D7" s="23">
        <v>47</v>
      </c>
      <c r="E7" s="23">
        <v>18</v>
      </c>
      <c r="F7" s="23">
        <v>0</v>
      </c>
      <c r="G7" s="23">
        <v>0</v>
      </c>
      <c r="H7" s="23" t="s">
        <v>98</v>
      </c>
      <c r="I7" s="23" t="s">
        <v>99</v>
      </c>
      <c r="J7" s="23" t="s">
        <v>100</v>
      </c>
      <c r="K7" s="23" t="s">
        <v>101</v>
      </c>
      <c r="L7" s="23" t="s">
        <v>102</v>
      </c>
      <c r="M7" s="23" t="s">
        <v>103</v>
      </c>
      <c r="N7" s="24" t="s">
        <v>104</v>
      </c>
      <c r="O7" s="24" t="s">
        <v>105</v>
      </c>
      <c r="P7" s="24">
        <v>15.31</v>
      </c>
      <c r="Q7" s="24">
        <v>100</v>
      </c>
      <c r="R7" s="24">
        <v>4950</v>
      </c>
      <c r="S7" s="24">
        <v>9545</v>
      </c>
      <c r="T7" s="24">
        <v>125.18</v>
      </c>
      <c r="U7" s="24">
        <v>76.25</v>
      </c>
      <c r="V7" s="24">
        <v>1443</v>
      </c>
      <c r="W7" s="24">
        <v>0.06</v>
      </c>
      <c r="X7" s="24">
        <v>24050</v>
      </c>
      <c r="Y7" s="24">
        <v>88.92</v>
      </c>
      <c r="Z7" s="24">
        <v>90.05</v>
      </c>
      <c r="AA7" s="24">
        <v>88.92</v>
      </c>
      <c r="AB7" s="24">
        <v>89.61</v>
      </c>
      <c r="AC7" s="24">
        <v>85.95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407.42</v>
      </c>
      <c r="BL7" s="24">
        <v>386.46</v>
      </c>
      <c r="BM7" s="24">
        <v>421.25</v>
      </c>
      <c r="BN7" s="24">
        <v>398.42</v>
      </c>
      <c r="BO7" s="24">
        <v>393.35</v>
      </c>
      <c r="BP7" s="24">
        <v>310.14</v>
      </c>
      <c r="BQ7" s="24">
        <v>86.75</v>
      </c>
      <c r="BR7" s="24">
        <v>88.97</v>
      </c>
      <c r="BS7" s="24">
        <v>89.05</v>
      </c>
      <c r="BT7" s="24">
        <v>77.459999999999994</v>
      </c>
      <c r="BU7" s="24">
        <v>76.2</v>
      </c>
      <c r="BV7" s="24">
        <v>57.08</v>
      </c>
      <c r="BW7" s="24">
        <v>55.85</v>
      </c>
      <c r="BX7" s="24">
        <v>53.23</v>
      </c>
      <c r="BY7" s="24">
        <v>50.7</v>
      </c>
      <c r="BZ7" s="24">
        <v>48.13</v>
      </c>
      <c r="CA7" s="24">
        <v>57.71</v>
      </c>
      <c r="CB7" s="24">
        <v>148.03</v>
      </c>
      <c r="CC7" s="24">
        <v>127.14</v>
      </c>
      <c r="CD7" s="24">
        <v>126.4</v>
      </c>
      <c r="CE7" s="24">
        <v>146.88</v>
      </c>
      <c r="CF7" s="24">
        <v>149.51</v>
      </c>
      <c r="CG7" s="24">
        <v>286.86</v>
      </c>
      <c r="CH7" s="24">
        <v>287.91000000000003</v>
      </c>
      <c r="CI7" s="24">
        <v>283.3</v>
      </c>
      <c r="CJ7" s="24">
        <v>289.81</v>
      </c>
      <c r="CK7" s="24">
        <v>301.54000000000002</v>
      </c>
      <c r="CL7" s="24">
        <v>286.17</v>
      </c>
      <c r="CM7" s="24">
        <v>100</v>
      </c>
      <c r="CN7" s="24">
        <v>100</v>
      </c>
      <c r="CO7" s="24">
        <v>100</v>
      </c>
      <c r="CP7" s="24">
        <v>100</v>
      </c>
      <c r="CQ7" s="24">
        <v>100</v>
      </c>
      <c r="CR7" s="24">
        <v>57.22</v>
      </c>
      <c r="CS7" s="24">
        <v>54.93</v>
      </c>
      <c r="CT7" s="24">
        <v>55.96</v>
      </c>
      <c r="CU7" s="24">
        <v>56.45</v>
      </c>
      <c r="CV7" s="24">
        <v>58.26</v>
      </c>
      <c r="CW7" s="24">
        <v>56.8</v>
      </c>
      <c r="CX7" s="24">
        <v>100</v>
      </c>
      <c r="CY7" s="24">
        <v>100</v>
      </c>
      <c r="CZ7" s="24">
        <v>100</v>
      </c>
      <c r="DA7" s="24">
        <v>100</v>
      </c>
      <c r="DB7" s="24">
        <v>100</v>
      </c>
      <c r="DC7" s="24">
        <v>67.290000000000006</v>
      </c>
      <c r="DD7" s="24">
        <v>65.569999999999993</v>
      </c>
      <c r="DE7" s="24">
        <v>60.12</v>
      </c>
      <c r="DF7" s="24">
        <v>54.99</v>
      </c>
      <c r="DG7" s="24">
        <v>66.430000000000007</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武藤光</cp:lastModifiedBy>
  <cp:lastPrinted>2023-01-25T05:01:40Z</cp:lastPrinted>
  <dcterms:created xsi:type="dcterms:W3CDTF">2022-12-01T02:06:31Z</dcterms:created>
  <dcterms:modified xsi:type="dcterms:W3CDTF">2023-01-25T05:01:40Z</dcterms:modified>
  <cp:category/>
</cp:coreProperties>
</file>