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msv00\政策財政課\（01　R3以前　政策財政課\R3以前　財政係\財政係\公営企業\令和4年度\01 照会\R5.1.12_【照会_市町村財政課1月27日（金）期限】公営企業に係る経営比較分析表（令和３年度決算）の分析等について\03 回答\"/>
    </mc:Choice>
  </mc:AlternateContent>
  <workbookProtection workbookAlgorithmName="SHA-512" workbookHashValue="eSCgSGPE8lgCY3SB3to/KZBVa0aLX+md37fPMPsRYWgTikyWyfiNiGkutZJ0BWaBgFDPShcLQnJVGNkBaSKhtg==" workbookSaltValue="mv+TLD4MxzmidODETUsVEg==" workbookSpinCount="100000" lockStructure="1"/>
  <bookViews>
    <workbookView xWindow="0" yWindow="0" windowWidth="15360" windowHeight="7632"/>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T8" i="4"/>
  <c r="AL8" i="4"/>
  <c r="P8" i="4"/>
  <c r="I8" i="4"/>
</calcChain>
</file>

<file path=xl/sharedStrings.xml><?xml version="1.0" encoding="utf-8"?>
<sst xmlns="http://schemas.openxmlformats.org/spreadsheetml/2006/main" count="307" uniqueCount="116">
  <si>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</si>
  <si>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</si>
  <si>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</si>
  <si>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</si>
  <si>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</si>
  <si>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</si>
  <si>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</si>
  <si>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</si>
  <si>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</si>
  <si>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</si>
  <si>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</si>
  <si>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</si>
  <si>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</si>
  <si>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</si>
  <si>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</si>
  <si>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</si>
  <si>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</si>
  <si>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</si>
  <si>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</si>
  <si>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</si>
  <si>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</si>
  <si>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</si>
  <si>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</si>
  <si>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</si>
  <si>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</si>
  <si>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</si>
  <si>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</si>
  <si>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</si>
  <si>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</si>
  <si>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</si>
  <si>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</si>
  <si>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</si>
  <si>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</si>
  <si>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</si>
  <si>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</si>
  <si>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</si>
  <si>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</si>
  <si>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</si>
  <si>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</si>
  <si>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</si>
  <si>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</si>
  <si>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</si>
  <si>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</si>
  <si>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</si>
  <si>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</si>
  <si>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</si>
  <si>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</si>
  <si>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</si>
  <si>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</si>
  <si>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</si>
  <si>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</si>
  <si>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</si>
  <si>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</si>
  <si>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</si>
  <si>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</si>
  <si>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</si>
  <si>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</si>
  <si>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</si>
  <si>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</si>
  <si>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</si>
  <si>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</si>
  <si>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</si>
  <si>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</si>
  <si>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</si>
  <si>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</si>
  <si>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</si>
  <si>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</si>
  <si>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</si>
  <si>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</si>
  <si>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</si>
  <si>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</si>
  <si>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</si>
  <si>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</si>
  <si>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</si>
  <si>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</si>
  <si>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</si>
  <si>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</si>
  <si>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</si>
  <si>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</si>
  <si>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</si>
  <si>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</si>
  <si>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</si>
  <si>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</si>
  <si>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</si>
  <si>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</si>
  <si>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</si>
  <si>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</si>
  <si>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</si>
  <si>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</si>
  <si>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</si>
  <si>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</si>
  <si>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</si>
  <si>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</si>
  <si>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</si>
  <si>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</si>
  <si>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</si>
  <si>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</si>
  <si>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</si>
  <si>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</si>
  <si>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</si>
  <si>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</si>
  <si>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</si>
  <si>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</si>
  <si>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</si>
  <si>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</si>
  <si>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</si>
  <si>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</si>
  <si>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</si>
  <si>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</si>
  <si>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</si>
  <si>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</si>
  <si>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</si>
  <si>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</si>
  <si>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本町の特定地域生活排水処理事業は整備完了している。
　維持管理・受付業務においては、各処理場の運転・保守管理や、各支所窓口業務において、民間委託を活用することで、サービスの向上、効率的な施設の維持管理を行い、経費削減に取り組んでいる。
　しかし、人口減少による料金収入の減少、施設・整備の老朽化に伴う施設の更新投資や、多額の企業債償還が見込まれることから、今後も計画的な維持管理や適切な事業選択などにより、経営のさらなる効率化を図り、健全かつ持続可能な下水道事業経営に努める。</t>
    <rPh sb="4" eb="14">
      <t>トクテイチイキセイカツハイスイショリ</t>
    </rPh>
    <phoneticPr fontId="4"/>
  </si>
  <si>
    <r>
      <rPr>
        <b/>
        <sz val="11"/>
        <color theme="1"/>
        <rFont val="ＭＳ ゴシック"/>
        <family val="3"/>
        <charset val="128"/>
      </rPr>
      <t>①経常収支比率</t>
    </r>
    <r>
      <rPr>
        <sz val="11"/>
        <color theme="1"/>
        <rFont val="ＭＳ ゴシック"/>
        <family val="3"/>
        <charset val="128"/>
      </rPr>
      <t xml:space="preserve">
維持管理費や企業債支払利息等の費用を使用料収入や一般会計からの繰入金等の収益で賄えている状況である。
</t>
    </r>
    <r>
      <rPr>
        <b/>
        <sz val="11"/>
        <color theme="1"/>
        <rFont val="ＭＳ ゴシック"/>
        <family val="3"/>
        <charset val="128"/>
      </rPr>
      <t>②累積欠損金比率</t>
    </r>
    <r>
      <rPr>
        <sz val="11"/>
        <color theme="1"/>
        <rFont val="ＭＳ ゴシック"/>
        <family val="3"/>
        <charset val="128"/>
      </rPr>
      <t xml:space="preserve">
累積欠損金は発生していない。
</t>
    </r>
    <r>
      <rPr>
        <b/>
        <sz val="11"/>
        <color theme="1"/>
        <rFont val="ＭＳ ゴシック"/>
        <family val="3"/>
        <charset val="128"/>
      </rPr>
      <t>③流動比率</t>
    </r>
    <r>
      <rPr>
        <sz val="11"/>
        <color theme="1"/>
        <rFont val="ＭＳ ゴシック"/>
        <family val="3"/>
        <charset val="128"/>
      </rPr>
      <t xml:space="preserve">
流動資産で流動負債を賄えている状況である。
</t>
    </r>
    <r>
      <rPr>
        <b/>
        <sz val="11"/>
        <color theme="1"/>
        <rFont val="ＭＳ ゴシック"/>
        <family val="3"/>
        <charset val="128"/>
      </rPr>
      <t>④企業債残高対事業規模比率</t>
    </r>
    <r>
      <rPr>
        <sz val="11"/>
        <color theme="1"/>
        <rFont val="ＭＳ ゴシック"/>
        <family val="3"/>
        <charset val="128"/>
      </rPr>
      <t xml:space="preserve">
新規借入を行っていないため減少傾向にあるが、類似団体平均値よりも上回っている。将来的な財政負担を見据えた財政運営により、可能な限り企業債残高の縮減を図っていく必要がある。
</t>
    </r>
    <r>
      <rPr>
        <b/>
        <sz val="11"/>
        <color theme="1"/>
        <rFont val="ＭＳ ゴシック"/>
        <family val="3"/>
        <charset val="128"/>
      </rPr>
      <t>⑤経費回収率</t>
    </r>
    <r>
      <rPr>
        <sz val="11"/>
        <color theme="1"/>
        <rFont val="ＭＳ ゴシック"/>
        <family val="3"/>
        <charset val="128"/>
      </rPr>
      <t xml:space="preserve">
汚水処理に係る費用が使用料の収入により賄われていない状況である。経費の削減等に努めていく。
</t>
    </r>
    <r>
      <rPr>
        <b/>
        <sz val="11"/>
        <color theme="1"/>
        <rFont val="ＭＳ ゴシック"/>
        <family val="3"/>
        <charset val="128"/>
      </rPr>
      <t>⑥汚水処理原価</t>
    </r>
    <r>
      <rPr>
        <sz val="11"/>
        <color theme="1"/>
        <rFont val="ＭＳ ゴシック"/>
        <family val="3"/>
        <charset val="128"/>
      </rPr>
      <t xml:space="preserve">
類似団体と比較し低い値となっている。今後も投資の効率化や維持管理費の削減、有収水量の増加等の取組みに努めていく。
</t>
    </r>
    <r>
      <rPr>
        <b/>
        <sz val="11"/>
        <color theme="1"/>
        <rFont val="ＭＳ ゴシック"/>
        <family val="3"/>
        <charset val="128"/>
      </rPr>
      <t>⑦施設利用率</t>
    </r>
    <r>
      <rPr>
        <sz val="11"/>
        <color theme="1"/>
        <rFont val="ＭＳ ゴシック"/>
        <family val="3"/>
        <charset val="128"/>
      </rPr>
      <t xml:space="preserve">
類似団体と比較し低い値となっている。
</t>
    </r>
    <r>
      <rPr>
        <b/>
        <sz val="11"/>
        <color theme="1"/>
        <rFont val="ＭＳ ゴシック"/>
        <family val="3"/>
        <charset val="128"/>
      </rPr>
      <t>⑧水洗化率</t>
    </r>
    <r>
      <rPr>
        <sz val="11"/>
        <color theme="1"/>
        <rFont val="ＭＳ ゴシック"/>
        <family val="3"/>
        <charset val="128"/>
      </rPr>
      <t xml:space="preserve">
100％である。</t>
    </r>
    <rPh sb="125" eb="129">
      <t>シンキカリイレ</t>
    </rPh>
    <rPh sb="130" eb="131">
      <t>オコナ</t>
    </rPh>
    <rPh sb="138" eb="142">
      <t>ゲンショウケイコウ</t>
    </rPh>
    <phoneticPr fontId="4"/>
  </si>
  <si>
    <r>
      <rPr>
        <b/>
        <sz val="11"/>
        <color theme="1"/>
        <rFont val="ＭＳ ゴシック"/>
        <family val="3"/>
        <charset val="128"/>
      </rPr>
      <t>①有形固定資産減価償却率</t>
    </r>
    <r>
      <rPr>
        <sz val="11"/>
        <color theme="1"/>
        <rFont val="ＭＳ ゴシック"/>
        <family val="3"/>
        <charset val="128"/>
      </rPr>
      <t xml:space="preserve">
現在、法定耐用年数を経過した浄化槽はないが、計画的な付帯設備等の保守点検及び維持管理が必要である。</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</si>
</sst>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32B-43C3-A2B2-41F7034AD3F8}"/>
            </c:ext>
          </c:extLst>
        </c:ser>
        <c:dLbls>
          <c:showLegendKey val="0"/>
          <c:showVal val="0"/>
          <c:showCatName val="0"/>
          <c:showSerName val="0"/>
          <c:showPercent val="0"/>
          <c:showBubbleSize val="0"/>
        </c:dLbls>
        <c:gapWidth val="150"/>
        <c:axId val="351081328"/>
        <c:axId val="35108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32B-43C3-A2B2-41F7034AD3F8}"/>
            </c:ext>
          </c:extLst>
        </c:ser>
        <c:dLbls>
          <c:showLegendKey val="0"/>
          <c:showVal val="0"/>
          <c:showCatName val="0"/>
          <c:showSerName val="0"/>
          <c:showPercent val="0"/>
          <c:showBubbleSize val="0"/>
        </c:dLbls>
        <c:marker val="1"/>
        <c:smooth val="0"/>
        <c:axId val="351081328"/>
        <c:axId val="351082112"/>
      </c:lineChart>
      <c:dateAx>
        <c:axId val="351081328"/>
        <c:scaling>
          <c:orientation val="minMax"/>
        </c:scaling>
        <c:delete val="1"/>
        <c:axPos val="b"/>
        <c:numFmt formatCode="&quot;H&quot;yy" sourceLinked="1"/>
        <c:majorTickMark val="none"/>
        <c:minorTickMark val="none"/>
        <c:tickLblPos val="none"/>
        <c:crossAx val="351082112"/>
        <c:crosses val="autoZero"/>
        <c:auto val="1"/>
        <c:lblOffset val="100"/>
        <c:baseTimeUnit val="years"/>
      </c:dateAx>
      <c:valAx>
        <c:axId val="35108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08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53.17</c:v>
                </c:pt>
                <c:pt idx="4">
                  <c:v>51.59</c:v>
                </c:pt>
              </c:numCache>
            </c:numRef>
          </c:val>
          <c:extLst xmlns:c16r2="http://schemas.microsoft.com/office/drawing/2015/06/chart">
            <c:ext xmlns:c16="http://schemas.microsoft.com/office/drawing/2014/chart" uri="{C3380CC4-5D6E-409C-BE32-E72D297353CC}">
              <c16:uniqueId val="{00000000-2A05-4AAD-BD94-08949B059D39}"/>
            </c:ext>
          </c:extLst>
        </c:ser>
        <c:dLbls>
          <c:showLegendKey val="0"/>
          <c:showVal val="0"/>
          <c:showCatName val="0"/>
          <c:showSerName val="0"/>
          <c:showPercent val="0"/>
          <c:showBubbleSize val="0"/>
        </c:dLbls>
        <c:gapWidth val="150"/>
        <c:axId val="352158864"/>
        <c:axId val="352157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58.19</c:v>
                </c:pt>
                <c:pt idx="4">
                  <c:v>56.52</c:v>
                </c:pt>
              </c:numCache>
            </c:numRef>
          </c:val>
          <c:smooth val="0"/>
          <c:extLst xmlns:c16r2="http://schemas.microsoft.com/office/drawing/2015/06/chart">
            <c:ext xmlns:c16="http://schemas.microsoft.com/office/drawing/2014/chart" uri="{C3380CC4-5D6E-409C-BE32-E72D297353CC}">
              <c16:uniqueId val="{00000001-2A05-4AAD-BD94-08949B059D39}"/>
            </c:ext>
          </c:extLst>
        </c:ser>
        <c:dLbls>
          <c:showLegendKey val="0"/>
          <c:showVal val="0"/>
          <c:showCatName val="0"/>
          <c:showSerName val="0"/>
          <c:showPercent val="0"/>
          <c:showBubbleSize val="0"/>
        </c:dLbls>
        <c:marker val="1"/>
        <c:smooth val="0"/>
        <c:axId val="352158864"/>
        <c:axId val="352157688"/>
      </c:lineChart>
      <c:dateAx>
        <c:axId val="352158864"/>
        <c:scaling>
          <c:orientation val="minMax"/>
        </c:scaling>
        <c:delete val="1"/>
        <c:axPos val="b"/>
        <c:numFmt formatCode="&quot;H&quot;yy" sourceLinked="1"/>
        <c:majorTickMark val="none"/>
        <c:minorTickMark val="none"/>
        <c:tickLblPos val="none"/>
        <c:crossAx val="352157688"/>
        <c:crosses val="autoZero"/>
        <c:auto val="1"/>
        <c:lblOffset val="100"/>
        <c:baseTimeUnit val="years"/>
      </c:dateAx>
      <c:valAx>
        <c:axId val="352157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15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100</c:v>
                </c:pt>
                <c:pt idx="4">
                  <c:v>100</c:v>
                </c:pt>
              </c:numCache>
            </c:numRef>
          </c:val>
          <c:extLst xmlns:c16r2="http://schemas.microsoft.com/office/drawing/2015/06/chart">
            <c:ext xmlns:c16="http://schemas.microsoft.com/office/drawing/2014/chart" uri="{C3380CC4-5D6E-409C-BE32-E72D297353CC}">
              <c16:uniqueId val="{00000000-C4AF-4B2B-9845-915D72ABFC35}"/>
            </c:ext>
          </c:extLst>
        </c:ser>
        <c:dLbls>
          <c:showLegendKey val="0"/>
          <c:showVal val="0"/>
          <c:showCatName val="0"/>
          <c:showSerName val="0"/>
          <c:showPercent val="0"/>
          <c:showBubbleSize val="0"/>
        </c:dLbls>
        <c:gapWidth val="150"/>
        <c:axId val="352983016"/>
        <c:axId val="352984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87.8</c:v>
                </c:pt>
                <c:pt idx="4">
                  <c:v>88.43</c:v>
                </c:pt>
              </c:numCache>
            </c:numRef>
          </c:val>
          <c:smooth val="0"/>
          <c:extLst xmlns:c16r2="http://schemas.microsoft.com/office/drawing/2015/06/chart">
            <c:ext xmlns:c16="http://schemas.microsoft.com/office/drawing/2014/chart" uri="{C3380CC4-5D6E-409C-BE32-E72D297353CC}">
              <c16:uniqueId val="{00000001-C4AF-4B2B-9845-915D72ABFC35}"/>
            </c:ext>
          </c:extLst>
        </c:ser>
        <c:dLbls>
          <c:showLegendKey val="0"/>
          <c:showVal val="0"/>
          <c:showCatName val="0"/>
          <c:showSerName val="0"/>
          <c:showPercent val="0"/>
          <c:showBubbleSize val="0"/>
        </c:dLbls>
        <c:marker val="1"/>
        <c:smooth val="0"/>
        <c:axId val="352983016"/>
        <c:axId val="352984192"/>
      </c:lineChart>
      <c:dateAx>
        <c:axId val="352983016"/>
        <c:scaling>
          <c:orientation val="minMax"/>
        </c:scaling>
        <c:delete val="1"/>
        <c:axPos val="b"/>
        <c:numFmt formatCode="&quot;H&quot;yy" sourceLinked="1"/>
        <c:majorTickMark val="none"/>
        <c:minorTickMark val="none"/>
        <c:tickLblPos val="none"/>
        <c:crossAx val="352984192"/>
        <c:crosses val="autoZero"/>
        <c:auto val="1"/>
        <c:lblOffset val="100"/>
        <c:baseTimeUnit val="years"/>
      </c:dateAx>
      <c:valAx>
        <c:axId val="35298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983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100</c:v>
                </c:pt>
                <c:pt idx="4">
                  <c:v>101.3</c:v>
                </c:pt>
              </c:numCache>
            </c:numRef>
          </c:val>
          <c:extLst xmlns:c16r2="http://schemas.microsoft.com/office/drawing/2015/06/chart">
            <c:ext xmlns:c16="http://schemas.microsoft.com/office/drawing/2014/chart" uri="{C3380CC4-5D6E-409C-BE32-E72D297353CC}">
              <c16:uniqueId val="{00000000-AAA4-492D-8195-C5023D4BF226}"/>
            </c:ext>
          </c:extLst>
        </c:ser>
        <c:dLbls>
          <c:showLegendKey val="0"/>
          <c:showVal val="0"/>
          <c:showCatName val="0"/>
          <c:showSerName val="0"/>
          <c:showPercent val="0"/>
          <c:showBubbleSize val="0"/>
        </c:dLbls>
        <c:gapWidth val="150"/>
        <c:axId val="351080544"/>
        <c:axId val="352983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99.03</c:v>
                </c:pt>
                <c:pt idx="4">
                  <c:v>100.41</c:v>
                </c:pt>
              </c:numCache>
            </c:numRef>
          </c:val>
          <c:smooth val="0"/>
          <c:extLst xmlns:c16r2="http://schemas.microsoft.com/office/drawing/2015/06/chart">
            <c:ext xmlns:c16="http://schemas.microsoft.com/office/drawing/2014/chart" uri="{C3380CC4-5D6E-409C-BE32-E72D297353CC}">
              <c16:uniqueId val="{00000001-AAA4-492D-8195-C5023D4BF226}"/>
            </c:ext>
          </c:extLst>
        </c:ser>
        <c:dLbls>
          <c:showLegendKey val="0"/>
          <c:showVal val="0"/>
          <c:showCatName val="0"/>
          <c:showSerName val="0"/>
          <c:showPercent val="0"/>
          <c:showBubbleSize val="0"/>
        </c:dLbls>
        <c:marker val="1"/>
        <c:smooth val="0"/>
        <c:axId val="351080544"/>
        <c:axId val="352983800"/>
      </c:lineChart>
      <c:dateAx>
        <c:axId val="351080544"/>
        <c:scaling>
          <c:orientation val="minMax"/>
        </c:scaling>
        <c:delete val="1"/>
        <c:axPos val="b"/>
        <c:numFmt formatCode="&quot;H&quot;yy" sourceLinked="1"/>
        <c:majorTickMark val="none"/>
        <c:minorTickMark val="none"/>
        <c:tickLblPos val="none"/>
        <c:crossAx val="352983800"/>
        <c:crosses val="autoZero"/>
        <c:auto val="1"/>
        <c:lblOffset val="100"/>
        <c:baseTimeUnit val="years"/>
      </c:dateAx>
      <c:valAx>
        <c:axId val="352983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08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5.25</c:v>
                </c:pt>
                <c:pt idx="4">
                  <c:v>10.51</c:v>
                </c:pt>
              </c:numCache>
            </c:numRef>
          </c:val>
          <c:extLst xmlns:c16r2="http://schemas.microsoft.com/office/drawing/2015/06/chart">
            <c:ext xmlns:c16="http://schemas.microsoft.com/office/drawing/2014/chart" uri="{C3380CC4-5D6E-409C-BE32-E72D297353CC}">
              <c16:uniqueId val="{00000000-B845-4D99-95B0-B5F0BE7B044A}"/>
            </c:ext>
          </c:extLst>
        </c:ser>
        <c:dLbls>
          <c:showLegendKey val="0"/>
          <c:showVal val="0"/>
          <c:showCatName val="0"/>
          <c:showSerName val="0"/>
          <c:showPercent val="0"/>
          <c:showBubbleSize val="0"/>
        </c:dLbls>
        <c:gapWidth val="150"/>
        <c:axId val="352982232"/>
        <c:axId val="352986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15.74</c:v>
                </c:pt>
                <c:pt idx="4">
                  <c:v>21.02</c:v>
                </c:pt>
              </c:numCache>
            </c:numRef>
          </c:val>
          <c:smooth val="0"/>
          <c:extLst xmlns:c16r2="http://schemas.microsoft.com/office/drawing/2015/06/chart">
            <c:ext xmlns:c16="http://schemas.microsoft.com/office/drawing/2014/chart" uri="{C3380CC4-5D6E-409C-BE32-E72D297353CC}">
              <c16:uniqueId val="{00000001-B845-4D99-95B0-B5F0BE7B044A}"/>
            </c:ext>
          </c:extLst>
        </c:ser>
        <c:dLbls>
          <c:showLegendKey val="0"/>
          <c:showVal val="0"/>
          <c:showCatName val="0"/>
          <c:showSerName val="0"/>
          <c:showPercent val="0"/>
          <c:showBubbleSize val="0"/>
        </c:dLbls>
        <c:marker val="1"/>
        <c:smooth val="0"/>
        <c:axId val="352982232"/>
        <c:axId val="352986152"/>
      </c:lineChart>
      <c:dateAx>
        <c:axId val="352982232"/>
        <c:scaling>
          <c:orientation val="minMax"/>
        </c:scaling>
        <c:delete val="1"/>
        <c:axPos val="b"/>
        <c:numFmt formatCode="&quot;H&quot;yy" sourceLinked="1"/>
        <c:majorTickMark val="none"/>
        <c:minorTickMark val="none"/>
        <c:tickLblPos val="none"/>
        <c:crossAx val="352986152"/>
        <c:crosses val="autoZero"/>
        <c:auto val="1"/>
        <c:lblOffset val="100"/>
        <c:baseTimeUnit val="years"/>
      </c:dateAx>
      <c:valAx>
        <c:axId val="352986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982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7EF-4C78-B15A-5FF0C4128EBD}"/>
            </c:ext>
          </c:extLst>
        </c:ser>
        <c:dLbls>
          <c:showLegendKey val="0"/>
          <c:showVal val="0"/>
          <c:showCatName val="0"/>
          <c:showSerName val="0"/>
          <c:showPercent val="0"/>
          <c:showBubbleSize val="0"/>
        </c:dLbls>
        <c:gapWidth val="150"/>
        <c:axId val="352984584"/>
        <c:axId val="352981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7EF-4C78-B15A-5FF0C4128EBD}"/>
            </c:ext>
          </c:extLst>
        </c:ser>
        <c:dLbls>
          <c:showLegendKey val="0"/>
          <c:showVal val="0"/>
          <c:showCatName val="0"/>
          <c:showSerName val="0"/>
          <c:showPercent val="0"/>
          <c:showBubbleSize val="0"/>
        </c:dLbls>
        <c:marker val="1"/>
        <c:smooth val="0"/>
        <c:axId val="352984584"/>
        <c:axId val="352981448"/>
      </c:lineChart>
      <c:dateAx>
        <c:axId val="352984584"/>
        <c:scaling>
          <c:orientation val="minMax"/>
        </c:scaling>
        <c:delete val="1"/>
        <c:axPos val="b"/>
        <c:numFmt formatCode="&quot;H&quot;yy" sourceLinked="1"/>
        <c:majorTickMark val="none"/>
        <c:minorTickMark val="none"/>
        <c:tickLblPos val="none"/>
        <c:crossAx val="352981448"/>
        <c:crosses val="autoZero"/>
        <c:auto val="1"/>
        <c:lblOffset val="100"/>
        <c:baseTimeUnit val="years"/>
      </c:dateAx>
      <c:valAx>
        <c:axId val="352981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984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56C6-4E46-9279-5273E4CE887A}"/>
            </c:ext>
          </c:extLst>
        </c:ser>
        <c:dLbls>
          <c:showLegendKey val="0"/>
          <c:showVal val="0"/>
          <c:showCatName val="0"/>
          <c:showSerName val="0"/>
          <c:showPercent val="0"/>
          <c:showBubbleSize val="0"/>
        </c:dLbls>
        <c:gapWidth val="150"/>
        <c:axId val="352979488"/>
        <c:axId val="35297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74.239999999999995</c:v>
                </c:pt>
                <c:pt idx="4">
                  <c:v>83.92</c:v>
                </c:pt>
              </c:numCache>
            </c:numRef>
          </c:val>
          <c:smooth val="0"/>
          <c:extLst xmlns:c16r2="http://schemas.microsoft.com/office/drawing/2015/06/chart">
            <c:ext xmlns:c16="http://schemas.microsoft.com/office/drawing/2014/chart" uri="{C3380CC4-5D6E-409C-BE32-E72D297353CC}">
              <c16:uniqueId val="{00000001-56C6-4E46-9279-5273E4CE887A}"/>
            </c:ext>
          </c:extLst>
        </c:ser>
        <c:dLbls>
          <c:showLegendKey val="0"/>
          <c:showVal val="0"/>
          <c:showCatName val="0"/>
          <c:showSerName val="0"/>
          <c:showPercent val="0"/>
          <c:showBubbleSize val="0"/>
        </c:dLbls>
        <c:marker val="1"/>
        <c:smooth val="0"/>
        <c:axId val="352979488"/>
        <c:axId val="352979880"/>
      </c:lineChart>
      <c:dateAx>
        <c:axId val="352979488"/>
        <c:scaling>
          <c:orientation val="minMax"/>
        </c:scaling>
        <c:delete val="1"/>
        <c:axPos val="b"/>
        <c:numFmt formatCode="&quot;H&quot;yy" sourceLinked="1"/>
        <c:majorTickMark val="none"/>
        <c:minorTickMark val="none"/>
        <c:tickLblPos val="none"/>
        <c:crossAx val="352979880"/>
        <c:crosses val="autoZero"/>
        <c:auto val="1"/>
        <c:lblOffset val="100"/>
        <c:baseTimeUnit val="years"/>
      </c:dateAx>
      <c:valAx>
        <c:axId val="35297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97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101.07</c:v>
                </c:pt>
                <c:pt idx="4">
                  <c:v>110.94</c:v>
                </c:pt>
              </c:numCache>
            </c:numRef>
          </c:val>
          <c:extLst xmlns:c16r2="http://schemas.microsoft.com/office/drawing/2015/06/chart">
            <c:ext xmlns:c16="http://schemas.microsoft.com/office/drawing/2014/chart" uri="{C3380CC4-5D6E-409C-BE32-E72D297353CC}">
              <c16:uniqueId val="{00000000-F715-4DF4-BD1A-D1D8E6C7CB90}"/>
            </c:ext>
          </c:extLst>
        </c:ser>
        <c:dLbls>
          <c:showLegendKey val="0"/>
          <c:showVal val="0"/>
          <c:showCatName val="0"/>
          <c:showSerName val="0"/>
          <c:showPercent val="0"/>
          <c:showBubbleSize val="0"/>
        </c:dLbls>
        <c:gapWidth val="150"/>
        <c:axId val="352158472"/>
        <c:axId val="352163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100.47</c:v>
                </c:pt>
                <c:pt idx="4">
                  <c:v>122.71</c:v>
                </c:pt>
              </c:numCache>
            </c:numRef>
          </c:val>
          <c:smooth val="0"/>
          <c:extLst xmlns:c16r2="http://schemas.microsoft.com/office/drawing/2015/06/chart">
            <c:ext xmlns:c16="http://schemas.microsoft.com/office/drawing/2014/chart" uri="{C3380CC4-5D6E-409C-BE32-E72D297353CC}">
              <c16:uniqueId val="{00000001-F715-4DF4-BD1A-D1D8E6C7CB90}"/>
            </c:ext>
          </c:extLst>
        </c:ser>
        <c:dLbls>
          <c:showLegendKey val="0"/>
          <c:showVal val="0"/>
          <c:showCatName val="0"/>
          <c:showSerName val="0"/>
          <c:showPercent val="0"/>
          <c:showBubbleSize val="0"/>
        </c:dLbls>
        <c:marker val="1"/>
        <c:smooth val="0"/>
        <c:axId val="352158472"/>
        <c:axId val="352163176"/>
      </c:lineChart>
      <c:dateAx>
        <c:axId val="352158472"/>
        <c:scaling>
          <c:orientation val="minMax"/>
        </c:scaling>
        <c:delete val="1"/>
        <c:axPos val="b"/>
        <c:numFmt formatCode="&quot;H&quot;yy" sourceLinked="1"/>
        <c:majorTickMark val="none"/>
        <c:minorTickMark val="none"/>
        <c:tickLblPos val="none"/>
        <c:crossAx val="352163176"/>
        <c:crosses val="autoZero"/>
        <c:auto val="1"/>
        <c:lblOffset val="100"/>
        <c:baseTimeUnit val="years"/>
      </c:dateAx>
      <c:valAx>
        <c:axId val="352163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158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1131.5999999999999</c:v>
                </c:pt>
                <c:pt idx="4">
                  <c:v>1056.4000000000001</c:v>
                </c:pt>
              </c:numCache>
            </c:numRef>
          </c:val>
          <c:extLst xmlns:c16r2="http://schemas.microsoft.com/office/drawing/2015/06/chart">
            <c:ext xmlns:c16="http://schemas.microsoft.com/office/drawing/2014/chart" uri="{C3380CC4-5D6E-409C-BE32-E72D297353CC}">
              <c16:uniqueId val="{00000000-1ADF-4D17-BAA7-71801FA96F22}"/>
            </c:ext>
          </c:extLst>
        </c:ser>
        <c:dLbls>
          <c:showLegendKey val="0"/>
          <c:showVal val="0"/>
          <c:showCatName val="0"/>
          <c:showSerName val="0"/>
          <c:showPercent val="0"/>
          <c:showBubbleSize val="0"/>
        </c:dLbls>
        <c:gapWidth val="150"/>
        <c:axId val="352161216"/>
        <c:axId val="352162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294.27</c:v>
                </c:pt>
                <c:pt idx="4">
                  <c:v>294.08999999999997</c:v>
                </c:pt>
              </c:numCache>
            </c:numRef>
          </c:val>
          <c:smooth val="0"/>
          <c:extLst xmlns:c16r2="http://schemas.microsoft.com/office/drawing/2015/06/chart">
            <c:ext xmlns:c16="http://schemas.microsoft.com/office/drawing/2014/chart" uri="{C3380CC4-5D6E-409C-BE32-E72D297353CC}">
              <c16:uniqueId val="{00000001-1ADF-4D17-BAA7-71801FA96F22}"/>
            </c:ext>
          </c:extLst>
        </c:ser>
        <c:dLbls>
          <c:showLegendKey val="0"/>
          <c:showVal val="0"/>
          <c:showCatName val="0"/>
          <c:showSerName val="0"/>
          <c:showPercent val="0"/>
          <c:showBubbleSize val="0"/>
        </c:dLbls>
        <c:marker val="1"/>
        <c:smooth val="0"/>
        <c:axId val="352161216"/>
        <c:axId val="352162784"/>
      </c:lineChart>
      <c:dateAx>
        <c:axId val="352161216"/>
        <c:scaling>
          <c:orientation val="minMax"/>
        </c:scaling>
        <c:delete val="1"/>
        <c:axPos val="b"/>
        <c:numFmt formatCode="&quot;H&quot;yy" sourceLinked="1"/>
        <c:majorTickMark val="none"/>
        <c:minorTickMark val="none"/>
        <c:tickLblPos val="none"/>
        <c:crossAx val="352162784"/>
        <c:crosses val="autoZero"/>
        <c:auto val="1"/>
        <c:lblOffset val="100"/>
        <c:baseTimeUnit val="years"/>
      </c:dateAx>
      <c:valAx>
        <c:axId val="35216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16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76</c:v>
                </c:pt>
                <c:pt idx="4">
                  <c:v>82.61</c:v>
                </c:pt>
              </c:numCache>
            </c:numRef>
          </c:val>
          <c:extLst xmlns:c16r2="http://schemas.microsoft.com/office/drawing/2015/06/chart">
            <c:ext xmlns:c16="http://schemas.microsoft.com/office/drawing/2014/chart" uri="{C3380CC4-5D6E-409C-BE32-E72D297353CC}">
              <c16:uniqueId val="{00000000-065D-434A-B5DE-B9D53C8F76C5}"/>
            </c:ext>
          </c:extLst>
        </c:ser>
        <c:dLbls>
          <c:showLegendKey val="0"/>
          <c:showVal val="0"/>
          <c:showCatName val="0"/>
          <c:showSerName val="0"/>
          <c:showPercent val="0"/>
          <c:showBubbleSize val="0"/>
        </c:dLbls>
        <c:gapWidth val="150"/>
        <c:axId val="352163960"/>
        <c:axId val="35216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60.59</c:v>
                </c:pt>
                <c:pt idx="4">
                  <c:v>60</c:v>
                </c:pt>
              </c:numCache>
            </c:numRef>
          </c:val>
          <c:smooth val="0"/>
          <c:extLst xmlns:c16r2="http://schemas.microsoft.com/office/drawing/2015/06/chart">
            <c:ext xmlns:c16="http://schemas.microsoft.com/office/drawing/2014/chart" uri="{C3380CC4-5D6E-409C-BE32-E72D297353CC}">
              <c16:uniqueId val="{00000001-065D-434A-B5DE-B9D53C8F76C5}"/>
            </c:ext>
          </c:extLst>
        </c:ser>
        <c:dLbls>
          <c:showLegendKey val="0"/>
          <c:showVal val="0"/>
          <c:showCatName val="0"/>
          <c:showSerName val="0"/>
          <c:showPercent val="0"/>
          <c:showBubbleSize val="0"/>
        </c:dLbls>
        <c:marker val="1"/>
        <c:smooth val="0"/>
        <c:axId val="352163960"/>
        <c:axId val="352165136"/>
      </c:lineChart>
      <c:dateAx>
        <c:axId val="352163960"/>
        <c:scaling>
          <c:orientation val="minMax"/>
        </c:scaling>
        <c:delete val="1"/>
        <c:axPos val="b"/>
        <c:numFmt formatCode="&quot;H&quot;yy" sourceLinked="1"/>
        <c:majorTickMark val="none"/>
        <c:minorTickMark val="none"/>
        <c:tickLblPos val="none"/>
        <c:crossAx val="352165136"/>
        <c:crosses val="autoZero"/>
        <c:auto val="1"/>
        <c:lblOffset val="100"/>
        <c:baseTimeUnit val="years"/>
      </c:dateAx>
      <c:valAx>
        <c:axId val="35216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163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194.63</c:v>
                </c:pt>
                <c:pt idx="4">
                  <c:v>186.43</c:v>
                </c:pt>
              </c:numCache>
            </c:numRef>
          </c:val>
          <c:extLst xmlns:c16r2="http://schemas.microsoft.com/office/drawing/2015/06/chart">
            <c:ext xmlns:c16="http://schemas.microsoft.com/office/drawing/2014/chart" uri="{C3380CC4-5D6E-409C-BE32-E72D297353CC}">
              <c16:uniqueId val="{00000000-AD2B-438B-B79D-5836BC5714BB}"/>
            </c:ext>
          </c:extLst>
        </c:ser>
        <c:dLbls>
          <c:showLegendKey val="0"/>
          <c:showVal val="0"/>
          <c:showCatName val="0"/>
          <c:showSerName val="0"/>
          <c:showPercent val="0"/>
          <c:showBubbleSize val="0"/>
        </c:dLbls>
        <c:gapWidth val="150"/>
        <c:axId val="352160040"/>
        <c:axId val="352162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280.23</c:v>
                </c:pt>
                <c:pt idx="4">
                  <c:v>282.70999999999998</c:v>
                </c:pt>
              </c:numCache>
            </c:numRef>
          </c:val>
          <c:smooth val="0"/>
          <c:extLst xmlns:c16r2="http://schemas.microsoft.com/office/drawing/2015/06/chart">
            <c:ext xmlns:c16="http://schemas.microsoft.com/office/drawing/2014/chart" uri="{C3380CC4-5D6E-409C-BE32-E72D297353CC}">
              <c16:uniqueId val="{00000001-AD2B-438B-B79D-5836BC5714BB}"/>
            </c:ext>
          </c:extLst>
        </c:ser>
        <c:dLbls>
          <c:showLegendKey val="0"/>
          <c:showVal val="0"/>
          <c:showCatName val="0"/>
          <c:showSerName val="0"/>
          <c:showPercent val="0"/>
          <c:showBubbleSize val="0"/>
        </c:dLbls>
        <c:marker val="1"/>
        <c:smooth val="0"/>
        <c:axId val="352160040"/>
        <c:axId val="352162000"/>
      </c:lineChart>
      <c:dateAx>
        <c:axId val="352160040"/>
        <c:scaling>
          <c:orientation val="minMax"/>
        </c:scaling>
        <c:delete val="1"/>
        <c:axPos val="b"/>
        <c:numFmt formatCode="&quot;H&quot;yy" sourceLinked="1"/>
        <c:majorTickMark val="none"/>
        <c:minorTickMark val="none"/>
        <c:tickLblPos val="none"/>
        <c:crossAx val="352162000"/>
        <c:crosses val="autoZero"/>
        <c:auto val="1"/>
        <c:lblOffset val="100"/>
        <c:baseTimeUnit val="years"/>
      </c:dateAx>
      <c:valAx>
        <c:axId val="35216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160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G1" zoomScale="80" zoomScaleNormal="80" workbookViewId="0">
      <selection activeCell="BK51" sqref="BK51"/>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福島県　会津美里町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K2</v>
      </c>
      <c r="X8" s="40"/>
      <c r="Y8" s="40"/>
      <c r="Z8" s="40"/>
      <c r="AA8" s="40"/>
      <c r="AB8" s="40"/>
      <c r="AC8" s="40"/>
      <c r="AD8" s="41" t="str">
        <f>データ!$M$6</f>
        <v>非設置</v>
      </c>
      <c r="AE8" s="41"/>
      <c r="AF8" s="41"/>
      <c r="AG8" s="41"/>
      <c r="AH8" s="41"/>
      <c r="AI8" s="41"/>
      <c r="AJ8" s="41"/>
      <c r="AK8" s="3"/>
      <c r="AL8" s="42">
        <f>データ!S6</f>
        <v>19329</v>
      </c>
      <c r="AM8" s="42"/>
      <c r="AN8" s="42"/>
      <c r="AO8" s="42"/>
      <c r="AP8" s="42"/>
      <c r="AQ8" s="42"/>
      <c r="AR8" s="42"/>
      <c r="AS8" s="42"/>
      <c r="AT8" s="35">
        <f>データ!T6</f>
        <v>276.33</v>
      </c>
      <c r="AU8" s="35"/>
      <c r="AV8" s="35"/>
      <c r="AW8" s="35"/>
      <c r="AX8" s="35"/>
      <c r="AY8" s="35"/>
      <c r="AZ8" s="35"/>
      <c r="BA8" s="35"/>
      <c r="BB8" s="35">
        <f>データ!U6</f>
        <v>69.95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45.81</v>
      </c>
      <c r="J10" s="35"/>
      <c r="K10" s="35"/>
      <c r="L10" s="35"/>
      <c r="M10" s="35"/>
      <c r="N10" s="35"/>
      <c r="O10" s="35"/>
      <c r="P10" s="35">
        <f>データ!P6</f>
        <v>1.69</v>
      </c>
      <c r="Q10" s="35"/>
      <c r="R10" s="35"/>
      <c r="S10" s="35"/>
      <c r="T10" s="35"/>
      <c r="U10" s="35"/>
      <c r="V10" s="35"/>
      <c r="W10" s="35">
        <f>データ!Q6</f>
        <v>100</v>
      </c>
      <c r="X10" s="35"/>
      <c r="Y10" s="35"/>
      <c r="Z10" s="35"/>
      <c r="AA10" s="35"/>
      <c r="AB10" s="35"/>
      <c r="AC10" s="35"/>
      <c r="AD10" s="42">
        <f>データ!R6</f>
        <v>3850</v>
      </c>
      <c r="AE10" s="42"/>
      <c r="AF10" s="42"/>
      <c r="AG10" s="42"/>
      <c r="AH10" s="42"/>
      <c r="AI10" s="42"/>
      <c r="AJ10" s="42"/>
      <c r="AK10" s="2"/>
      <c r="AL10" s="42">
        <f>データ!V6</f>
        <v>325</v>
      </c>
      <c r="AM10" s="42"/>
      <c r="AN10" s="42"/>
      <c r="AO10" s="42"/>
      <c r="AP10" s="42"/>
      <c r="AQ10" s="42"/>
      <c r="AR10" s="42"/>
      <c r="AS10" s="42"/>
      <c r="AT10" s="35">
        <f>データ!W6</f>
        <v>0.46</v>
      </c>
      <c r="AU10" s="35"/>
      <c r="AV10" s="35"/>
      <c r="AW10" s="35"/>
      <c r="AX10" s="35"/>
      <c r="AY10" s="35"/>
      <c r="AZ10" s="35"/>
      <c r="BA10" s="35"/>
      <c r="BB10" s="35">
        <f>データ!X6</f>
        <v>706.52</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113</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【98.81】</v>
      </c>
      <c r="F85" s="12" t="str">
        <f>データ!AT6</f>
        <v>【102.81】</v>
      </c>
      <c r="G85" s="12" t="str">
        <f>データ!BE6</f>
        <v>【112.20】</v>
      </c>
      <c r="H85" s="12" t="str">
        <f>データ!BP6</f>
        <v>【310.14】</v>
      </c>
      <c r="I85" s="12" t="str">
        <f>データ!CA6</f>
        <v>【57.71】</v>
      </c>
      <c r="J85" s="12" t="str">
        <f>データ!CL6</f>
        <v>【286.17】</v>
      </c>
      <c r="K85" s="12" t="str">
        <f>データ!CW6</f>
        <v>【56.80】</v>
      </c>
      <c r="L85" s="12" t="str">
        <f>データ!DH6</f>
        <v>【83.38】</v>
      </c>
      <c r="M85" s="12" t="str">
        <f>データ!DS6</f>
        <v>【19.84】</v>
      </c>
      <c r="N85" s="12" t="str">
        <f>データ!ED6</f>
        <v>【-】</v>
      </c>
      <c r="O85" s="12" t="str">
        <f>データ!EO6</f>
        <v>【-】</v>
      </c>
    </row>
  </sheetData>
  <sheetProtection algorithmName="SHA-512" hashValue="lZPtUMhIwc1wfNuzcJh5K8reSFk4/WBacu7DYtbrJ+lVhjaacD9+6FSuOOKj0f2iLIt9RK1pi4+Oiv/vOZAp3Q==" saltValue="z5KjX6J4gqlHmlCwW1xu0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74471</v>
      </c>
      <c r="D6" s="19">
        <f t="shared" si="3"/>
        <v>46</v>
      </c>
      <c r="E6" s="19">
        <f t="shared" si="3"/>
        <v>18</v>
      </c>
      <c r="F6" s="19">
        <f t="shared" si="3"/>
        <v>0</v>
      </c>
      <c r="G6" s="19">
        <f t="shared" si="3"/>
        <v>0</v>
      </c>
      <c r="H6" s="19" t="str">
        <f t="shared" si="3"/>
        <v>福島県　会津美里町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45.81</v>
      </c>
      <c r="P6" s="20">
        <f t="shared" si="3"/>
        <v>1.69</v>
      </c>
      <c r="Q6" s="20">
        <f t="shared" si="3"/>
        <v>100</v>
      </c>
      <c r="R6" s="20">
        <f t="shared" si="3"/>
        <v>3850</v>
      </c>
      <c r="S6" s="20">
        <f t="shared" si="3"/>
        <v>19329</v>
      </c>
      <c r="T6" s="20">
        <f t="shared" si="3"/>
        <v>276.33</v>
      </c>
      <c r="U6" s="20">
        <f t="shared" si="3"/>
        <v>69.95</v>
      </c>
      <c r="V6" s="20">
        <f t="shared" si="3"/>
        <v>325</v>
      </c>
      <c r="W6" s="20">
        <f t="shared" si="3"/>
        <v>0.46</v>
      </c>
      <c r="X6" s="20">
        <f t="shared" si="3"/>
        <v>706.52</v>
      </c>
      <c r="Y6" s="21" t="str">
        <f>IF(Y7="",NA(),Y7)</f>
        <v>-</v>
      </c>
      <c r="Z6" s="21" t="str">
        <f t="shared" ref="Z6:AH6" si="4">IF(Z7="",NA(),Z7)</f>
        <v>-</v>
      </c>
      <c r="AA6" s="21" t="str">
        <f t="shared" si="4"/>
        <v>-</v>
      </c>
      <c r="AB6" s="21">
        <f t="shared" si="4"/>
        <v>100</v>
      </c>
      <c r="AC6" s="21">
        <f t="shared" si="4"/>
        <v>101.3</v>
      </c>
      <c r="AD6" s="21" t="str">
        <f t="shared" si="4"/>
        <v>-</v>
      </c>
      <c r="AE6" s="21" t="str">
        <f t="shared" si="4"/>
        <v>-</v>
      </c>
      <c r="AF6" s="21" t="str">
        <f t="shared" si="4"/>
        <v>-</v>
      </c>
      <c r="AG6" s="21">
        <f t="shared" si="4"/>
        <v>99.03</v>
      </c>
      <c r="AH6" s="21">
        <f t="shared" si="4"/>
        <v>100.41</v>
      </c>
      <c r="AI6" s="20" t="str">
        <f>IF(AI7="","",IF(AI7="-","【-】","【"&amp;SUBSTITUTE(TEXT(AI7,"#,##0.00"),"-","△")&amp;"】"))</f>
        <v>【98.81】</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74.239999999999995</v>
      </c>
      <c r="AS6" s="21">
        <f t="shared" si="5"/>
        <v>83.92</v>
      </c>
      <c r="AT6" s="20" t="str">
        <f>IF(AT7="","",IF(AT7="-","【-】","【"&amp;SUBSTITUTE(TEXT(AT7,"#,##0.00"),"-","△")&amp;"】"))</f>
        <v>【102.81】</v>
      </c>
      <c r="AU6" s="21" t="str">
        <f>IF(AU7="",NA(),AU7)</f>
        <v>-</v>
      </c>
      <c r="AV6" s="21" t="str">
        <f t="shared" ref="AV6:BD6" si="6">IF(AV7="",NA(),AV7)</f>
        <v>-</v>
      </c>
      <c r="AW6" s="21" t="str">
        <f t="shared" si="6"/>
        <v>-</v>
      </c>
      <c r="AX6" s="21">
        <f t="shared" si="6"/>
        <v>101.07</v>
      </c>
      <c r="AY6" s="21">
        <f t="shared" si="6"/>
        <v>110.94</v>
      </c>
      <c r="AZ6" s="21" t="str">
        <f t="shared" si="6"/>
        <v>-</v>
      </c>
      <c r="BA6" s="21" t="str">
        <f t="shared" si="6"/>
        <v>-</v>
      </c>
      <c r="BB6" s="21" t="str">
        <f t="shared" si="6"/>
        <v>-</v>
      </c>
      <c r="BC6" s="21">
        <f t="shared" si="6"/>
        <v>100.47</v>
      </c>
      <c r="BD6" s="21">
        <f t="shared" si="6"/>
        <v>122.71</v>
      </c>
      <c r="BE6" s="20" t="str">
        <f>IF(BE7="","",IF(BE7="-","【-】","【"&amp;SUBSTITUTE(TEXT(BE7,"#,##0.00"),"-","△")&amp;"】"))</f>
        <v>【112.20】</v>
      </c>
      <c r="BF6" s="21" t="str">
        <f>IF(BF7="",NA(),BF7)</f>
        <v>-</v>
      </c>
      <c r="BG6" s="21" t="str">
        <f t="shared" ref="BG6:BO6" si="7">IF(BG7="",NA(),BG7)</f>
        <v>-</v>
      </c>
      <c r="BH6" s="21" t="str">
        <f t="shared" si="7"/>
        <v>-</v>
      </c>
      <c r="BI6" s="21">
        <f t="shared" si="7"/>
        <v>1131.5999999999999</v>
      </c>
      <c r="BJ6" s="21">
        <f t="shared" si="7"/>
        <v>1056.4000000000001</v>
      </c>
      <c r="BK6" s="21" t="str">
        <f t="shared" si="7"/>
        <v>-</v>
      </c>
      <c r="BL6" s="21" t="str">
        <f t="shared" si="7"/>
        <v>-</v>
      </c>
      <c r="BM6" s="21" t="str">
        <f t="shared" si="7"/>
        <v>-</v>
      </c>
      <c r="BN6" s="21">
        <f t="shared" si="7"/>
        <v>294.27</v>
      </c>
      <c r="BO6" s="21">
        <f t="shared" si="7"/>
        <v>294.08999999999997</v>
      </c>
      <c r="BP6" s="20" t="str">
        <f>IF(BP7="","",IF(BP7="-","【-】","【"&amp;SUBSTITUTE(TEXT(BP7,"#,##0.00"),"-","△")&amp;"】"))</f>
        <v>【310.14】</v>
      </c>
      <c r="BQ6" s="21" t="str">
        <f>IF(BQ7="",NA(),BQ7)</f>
        <v>-</v>
      </c>
      <c r="BR6" s="21" t="str">
        <f t="shared" ref="BR6:BZ6" si="8">IF(BR7="",NA(),BR7)</f>
        <v>-</v>
      </c>
      <c r="BS6" s="21" t="str">
        <f t="shared" si="8"/>
        <v>-</v>
      </c>
      <c r="BT6" s="21">
        <f t="shared" si="8"/>
        <v>76</v>
      </c>
      <c r="BU6" s="21">
        <f t="shared" si="8"/>
        <v>82.61</v>
      </c>
      <c r="BV6" s="21" t="str">
        <f t="shared" si="8"/>
        <v>-</v>
      </c>
      <c r="BW6" s="21" t="str">
        <f t="shared" si="8"/>
        <v>-</v>
      </c>
      <c r="BX6" s="21" t="str">
        <f t="shared" si="8"/>
        <v>-</v>
      </c>
      <c r="BY6" s="21">
        <f t="shared" si="8"/>
        <v>60.59</v>
      </c>
      <c r="BZ6" s="21">
        <f t="shared" si="8"/>
        <v>60</v>
      </c>
      <c r="CA6" s="20" t="str">
        <f>IF(CA7="","",IF(CA7="-","【-】","【"&amp;SUBSTITUTE(TEXT(CA7,"#,##0.00"),"-","△")&amp;"】"))</f>
        <v>【57.71】</v>
      </c>
      <c r="CB6" s="21" t="str">
        <f>IF(CB7="",NA(),CB7)</f>
        <v>-</v>
      </c>
      <c r="CC6" s="21" t="str">
        <f t="shared" ref="CC6:CK6" si="9">IF(CC7="",NA(),CC7)</f>
        <v>-</v>
      </c>
      <c r="CD6" s="21" t="str">
        <f t="shared" si="9"/>
        <v>-</v>
      </c>
      <c r="CE6" s="21">
        <f t="shared" si="9"/>
        <v>194.63</v>
      </c>
      <c r="CF6" s="21">
        <f t="shared" si="9"/>
        <v>186.43</v>
      </c>
      <c r="CG6" s="21" t="str">
        <f t="shared" si="9"/>
        <v>-</v>
      </c>
      <c r="CH6" s="21" t="str">
        <f t="shared" si="9"/>
        <v>-</v>
      </c>
      <c r="CI6" s="21" t="str">
        <f t="shared" si="9"/>
        <v>-</v>
      </c>
      <c r="CJ6" s="21">
        <f t="shared" si="9"/>
        <v>280.23</v>
      </c>
      <c r="CK6" s="21">
        <f t="shared" si="9"/>
        <v>282.70999999999998</v>
      </c>
      <c r="CL6" s="20" t="str">
        <f>IF(CL7="","",IF(CL7="-","【-】","【"&amp;SUBSTITUTE(TEXT(CL7,"#,##0.00"),"-","△")&amp;"】"))</f>
        <v>【286.17】</v>
      </c>
      <c r="CM6" s="21" t="str">
        <f>IF(CM7="",NA(),CM7)</f>
        <v>-</v>
      </c>
      <c r="CN6" s="21" t="str">
        <f t="shared" ref="CN6:CV6" si="10">IF(CN7="",NA(),CN7)</f>
        <v>-</v>
      </c>
      <c r="CO6" s="21" t="str">
        <f t="shared" si="10"/>
        <v>-</v>
      </c>
      <c r="CP6" s="21">
        <f t="shared" si="10"/>
        <v>53.17</v>
      </c>
      <c r="CQ6" s="21">
        <f t="shared" si="10"/>
        <v>51.59</v>
      </c>
      <c r="CR6" s="21" t="str">
        <f t="shared" si="10"/>
        <v>-</v>
      </c>
      <c r="CS6" s="21" t="str">
        <f t="shared" si="10"/>
        <v>-</v>
      </c>
      <c r="CT6" s="21" t="str">
        <f t="shared" si="10"/>
        <v>-</v>
      </c>
      <c r="CU6" s="21">
        <f t="shared" si="10"/>
        <v>58.19</v>
      </c>
      <c r="CV6" s="21">
        <f t="shared" si="10"/>
        <v>56.52</v>
      </c>
      <c r="CW6" s="20" t="str">
        <f>IF(CW7="","",IF(CW7="-","【-】","【"&amp;SUBSTITUTE(TEXT(CW7,"#,##0.00"),"-","△")&amp;"】"))</f>
        <v>【56.80】</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87.8</v>
      </c>
      <c r="DG6" s="21">
        <f t="shared" si="11"/>
        <v>88.43</v>
      </c>
      <c r="DH6" s="20" t="str">
        <f>IF(DH7="","",IF(DH7="-","【-】","【"&amp;SUBSTITUTE(TEXT(DH7,"#,##0.00"),"-","△")&amp;"】"))</f>
        <v>【83.38】</v>
      </c>
      <c r="DI6" s="21" t="str">
        <f>IF(DI7="",NA(),DI7)</f>
        <v>-</v>
      </c>
      <c r="DJ6" s="21" t="str">
        <f t="shared" ref="DJ6:DR6" si="12">IF(DJ7="",NA(),DJ7)</f>
        <v>-</v>
      </c>
      <c r="DK6" s="21" t="str">
        <f t="shared" si="12"/>
        <v>-</v>
      </c>
      <c r="DL6" s="21">
        <f t="shared" si="12"/>
        <v>5.25</v>
      </c>
      <c r="DM6" s="21">
        <f t="shared" si="12"/>
        <v>10.51</v>
      </c>
      <c r="DN6" s="21" t="str">
        <f t="shared" si="12"/>
        <v>-</v>
      </c>
      <c r="DO6" s="21" t="str">
        <f t="shared" si="12"/>
        <v>-</v>
      </c>
      <c r="DP6" s="21" t="str">
        <f t="shared" si="12"/>
        <v>-</v>
      </c>
      <c r="DQ6" s="21">
        <f t="shared" si="12"/>
        <v>15.74</v>
      </c>
      <c r="DR6" s="21">
        <f t="shared" si="12"/>
        <v>21.02</v>
      </c>
      <c r="DS6" s="20" t="str">
        <f>IF(DS7="","",IF(DS7="-","【-】","【"&amp;SUBSTITUTE(TEXT(DS7,"#,##0.00"),"-","△")&amp;"】"))</f>
        <v>【19.84】</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2021</v>
      </c>
      <c r="C7" s="23">
        <v>74471</v>
      </c>
      <c r="D7" s="23">
        <v>46</v>
      </c>
      <c r="E7" s="23">
        <v>18</v>
      </c>
      <c r="F7" s="23">
        <v>0</v>
      </c>
      <c r="G7" s="23">
        <v>0</v>
      </c>
      <c r="H7" s="23" t="s">
        <v>96</v>
      </c>
      <c r="I7" s="23" t="s">
        <v>97</v>
      </c>
      <c r="J7" s="23" t="s">
        <v>98</v>
      </c>
      <c r="K7" s="23" t="s">
        <v>99</v>
      </c>
      <c r="L7" s="23" t="s">
        <v>100</v>
      </c>
      <c r="M7" s="23" t="s">
        <v>101</v>
      </c>
      <c r="N7" s="24" t="s">
        <v>102</v>
      </c>
      <c r="O7" s="24">
        <v>45.81</v>
      </c>
      <c r="P7" s="24">
        <v>1.69</v>
      </c>
      <c r="Q7" s="24">
        <v>100</v>
      </c>
      <c r="R7" s="24">
        <v>3850</v>
      </c>
      <c r="S7" s="24">
        <v>19329</v>
      </c>
      <c r="T7" s="24">
        <v>276.33</v>
      </c>
      <c r="U7" s="24">
        <v>69.95</v>
      </c>
      <c r="V7" s="24">
        <v>325</v>
      </c>
      <c r="W7" s="24">
        <v>0.46</v>
      </c>
      <c r="X7" s="24">
        <v>706.52</v>
      </c>
      <c r="Y7" s="24" t="s">
        <v>102</v>
      </c>
      <c r="Z7" s="24" t="s">
        <v>102</v>
      </c>
      <c r="AA7" s="24" t="s">
        <v>102</v>
      </c>
      <c r="AB7" s="24">
        <v>100</v>
      </c>
      <c r="AC7" s="24">
        <v>101.3</v>
      </c>
      <c r="AD7" s="24" t="s">
        <v>102</v>
      </c>
      <c r="AE7" s="24" t="s">
        <v>102</v>
      </c>
      <c r="AF7" s="24" t="s">
        <v>102</v>
      </c>
      <c r="AG7" s="24">
        <v>99.03</v>
      </c>
      <c r="AH7" s="24">
        <v>100.41</v>
      </c>
      <c r="AI7" s="24">
        <v>98.81</v>
      </c>
      <c r="AJ7" s="24" t="s">
        <v>102</v>
      </c>
      <c r="AK7" s="24" t="s">
        <v>102</v>
      </c>
      <c r="AL7" s="24" t="s">
        <v>102</v>
      </c>
      <c r="AM7" s="24">
        <v>0</v>
      </c>
      <c r="AN7" s="24">
        <v>0</v>
      </c>
      <c r="AO7" s="24" t="s">
        <v>102</v>
      </c>
      <c r="AP7" s="24" t="s">
        <v>102</v>
      </c>
      <c r="AQ7" s="24" t="s">
        <v>102</v>
      </c>
      <c r="AR7" s="24">
        <v>74.239999999999995</v>
      </c>
      <c r="AS7" s="24">
        <v>83.92</v>
      </c>
      <c r="AT7" s="24">
        <v>102.81</v>
      </c>
      <c r="AU7" s="24" t="s">
        <v>102</v>
      </c>
      <c r="AV7" s="24" t="s">
        <v>102</v>
      </c>
      <c r="AW7" s="24" t="s">
        <v>102</v>
      </c>
      <c r="AX7" s="24">
        <v>101.07</v>
      </c>
      <c r="AY7" s="24">
        <v>110.94</v>
      </c>
      <c r="AZ7" s="24" t="s">
        <v>102</v>
      </c>
      <c r="BA7" s="24" t="s">
        <v>102</v>
      </c>
      <c r="BB7" s="24" t="s">
        <v>102</v>
      </c>
      <c r="BC7" s="24">
        <v>100.47</v>
      </c>
      <c r="BD7" s="24">
        <v>122.71</v>
      </c>
      <c r="BE7" s="24">
        <v>112.2</v>
      </c>
      <c r="BF7" s="24" t="s">
        <v>102</v>
      </c>
      <c r="BG7" s="24" t="s">
        <v>102</v>
      </c>
      <c r="BH7" s="24" t="s">
        <v>102</v>
      </c>
      <c r="BI7" s="24">
        <v>1131.5999999999999</v>
      </c>
      <c r="BJ7" s="24">
        <v>1056.4000000000001</v>
      </c>
      <c r="BK7" s="24" t="s">
        <v>102</v>
      </c>
      <c r="BL7" s="24" t="s">
        <v>102</v>
      </c>
      <c r="BM7" s="24" t="s">
        <v>102</v>
      </c>
      <c r="BN7" s="24">
        <v>294.27</v>
      </c>
      <c r="BO7" s="24">
        <v>294.08999999999997</v>
      </c>
      <c r="BP7" s="24">
        <v>310.14</v>
      </c>
      <c r="BQ7" s="24" t="s">
        <v>102</v>
      </c>
      <c r="BR7" s="24" t="s">
        <v>102</v>
      </c>
      <c r="BS7" s="24" t="s">
        <v>102</v>
      </c>
      <c r="BT7" s="24">
        <v>76</v>
      </c>
      <c r="BU7" s="24">
        <v>82.61</v>
      </c>
      <c r="BV7" s="24" t="s">
        <v>102</v>
      </c>
      <c r="BW7" s="24" t="s">
        <v>102</v>
      </c>
      <c r="BX7" s="24" t="s">
        <v>102</v>
      </c>
      <c r="BY7" s="24">
        <v>60.59</v>
      </c>
      <c r="BZ7" s="24">
        <v>60</v>
      </c>
      <c r="CA7" s="24">
        <v>57.71</v>
      </c>
      <c r="CB7" s="24" t="s">
        <v>102</v>
      </c>
      <c r="CC7" s="24" t="s">
        <v>102</v>
      </c>
      <c r="CD7" s="24" t="s">
        <v>102</v>
      </c>
      <c r="CE7" s="24">
        <v>194.63</v>
      </c>
      <c r="CF7" s="24">
        <v>186.43</v>
      </c>
      <c r="CG7" s="24" t="s">
        <v>102</v>
      </c>
      <c r="CH7" s="24" t="s">
        <v>102</v>
      </c>
      <c r="CI7" s="24" t="s">
        <v>102</v>
      </c>
      <c r="CJ7" s="24">
        <v>280.23</v>
      </c>
      <c r="CK7" s="24">
        <v>282.70999999999998</v>
      </c>
      <c r="CL7" s="24">
        <v>286.17</v>
      </c>
      <c r="CM7" s="24" t="s">
        <v>102</v>
      </c>
      <c r="CN7" s="24" t="s">
        <v>102</v>
      </c>
      <c r="CO7" s="24" t="s">
        <v>102</v>
      </c>
      <c r="CP7" s="24">
        <v>53.17</v>
      </c>
      <c r="CQ7" s="24">
        <v>51.59</v>
      </c>
      <c r="CR7" s="24" t="s">
        <v>102</v>
      </c>
      <c r="CS7" s="24" t="s">
        <v>102</v>
      </c>
      <c r="CT7" s="24" t="s">
        <v>102</v>
      </c>
      <c r="CU7" s="24">
        <v>58.19</v>
      </c>
      <c r="CV7" s="24">
        <v>56.52</v>
      </c>
      <c r="CW7" s="24">
        <v>56.8</v>
      </c>
      <c r="CX7" s="24" t="s">
        <v>102</v>
      </c>
      <c r="CY7" s="24" t="s">
        <v>102</v>
      </c>
      <c r="CZ7" s="24" t="s">
        <v>102</v>
      </c>
      <c r="DA7" s="24">
        <v>100</v>
      </c>
      <c r="DB7" s="24">
        <v>100</v>
      </c>
      <c r="DC7" s="24" t="s">
        <v>102</v>
      </c>
      <c r="DD7" s="24" t="s">
        <v>102</v>
      </c>
      <c r="DE7" s="24" t="s">
        <v>102</v>
      </c>
      <c r="DF7" s="24">
        <v>87.8</v>
      </c>
      <c r="DG7" s="24">
        <v>88.43</v>
      </c>
      <c r="DH7" s="24">
        <v>83.38</v>
      </c>
      <c r="DI7" s="24" t="s">
        <v>102</v>
      </c>
      <c r="DJ7" s="24" t="s">
        <v>102</v>
      </c>
      <c r="DK7" s="24" t="s">
        <v>102</v>
      </c>
      <c r="DL7" s="24">
        <v>5.25</v>
      </c>
      <c r="DM7" s="24">
        <v>10.51</v>
      </c>
      <c r="DN7" s="24" t="s">
        <v>102</v>
      </c>
      <c r="DO7" s="24" t="s">
        <v>102</v>
      </c>
      <c r="DP7" s="24" t="s">
        <v>102</v>
      </c>
      <c r="DQ7" s="24">
        <v>15.74</v>
      </c>
      <c r="DR7" s="24">
        <v>21.02</v>
      </c>
      <c r="DS7" s="24">
        <v>19.84</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松本 彩乃</cp:lastModifiedBy>
  <cp:lastPrinted>2023-01-25T04:10:24Z</cp:lastPrinted>
  <dcterms:created xsi:type="dcterms:W3CDTF">2023-01-12T23:49:13Z</dcterms:created>
  <dcterms:modified xsi:type="dcterms:W3CDTF">2023-01-25T04:10:28Z</dcterms:modified>
  <cp:category/>
</cp:coreProperties>
</file>