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mc:AlternateContent xmlns:mc="http://schemas.openxmlformats.org/markup-compatibility/2006">
    <mc:Choice Requires="x15">
      <x15ac:absPath xmlns:x15ac="http://schemas.microsoft.com/office/spreadsheetml/2010/11/ac" url="C:\Users\0324\Desktop\"/>
    </mc:Choice>
  </mc:AlternateContent>
  <xr:revisionPtr revIDLastSave="0" documentId="8_{25BFF2F8-ECA1-480A-BDBD-A3AC9E384D1E}" xr6:coauthVersionLast="44" xr6:coauthVersionMax="44" xr10:uidLastSave="{00000000-0000-0000-0000-000000000000}"/>
  <workbookProtection workbookAlgorithmName="SHA-512" workbookHashValue="ybG/7L8veLe2wYmOukyyO3bubkgP774KSA6UIQoV03snJyVjj9e5LhNX+4oKcP8X7yyjQ8iPxWuSwWNzuw7sog==" workbookSaltValue="8dgSv7D1iFLmdSWyvHuY5Q==" workbookSpinCount="100000" lockStructure="1"/>
  <bookViews>
    <workbookView xWindow="-120" yWindow="-120" windowWidth="20730" windowHeight="11160" xr2:uid="{00000000-000D-0000-FFFF-FFFF00000000}"/>
  </bookViews>
  <sheets>
    <sheet name="法非適用_下水道事業" sheetId="4" r:id="rId1"/>
    <sheet name="データ" sheetId="5" state="hidden" r:id="rId2"/>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S6" i="5"/>
  <c r="R6" i="5"/>
  <c r="AD10" i="4" s="1"/>
  <c r="Q6" i="5"/>
  <c r="W10" i="4" s="1"/>
  <c r="P6" i="5"/>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P10" i="4"/>
  <c r="I10" i="4"/>
  <c r="AT8" i="4"/>
  <c r="AL8" i="4"/>
  <c r="P8" i="4"/>
  <c r="I8" i="4"/>
</calcChain>
</file>

<file path=xl/sharedStrings.xml><?xml version="1.0" encoding="utf-8"?>
<sst xmlns="http://schemas.openxmlformats.org/spreadsheetml/2006/main" count="236" uniqueCount="118">
  <si>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</si>
  <si>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</si>
  <si>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</si>
  <si>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</si>
  <si>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</si>
  <si>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</si>
  <si>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</si>
  <si>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</si>
  <si>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</si>
  <si>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</si>
  <si>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</si>
  <si>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</si>
  <si>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</si>
  <si>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</si>
  <si>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</si>
  <si>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</si>
  <si>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</si>
  <si>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</si>
  <si>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</si>
  <si>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</si>
  <si>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</si>
  <si>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</si>
  <si>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</si>
  <si>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</si>
  <si>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</si>
  <si>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</si>
  <si>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</si>
  <si>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</si>
  <si>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</si>
  <si>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</si>
  <si>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</si>
  <si>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</si>
  <si>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</si>
  <si>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</si>
  <si>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</si>
  <si>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</si>
  <si>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</si>
  <si>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</si>
  <si>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</si>
  <si>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</si>
  <si>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</si>
  <si>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</si>
  <si>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</si>
  <si>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</si>
  <si>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</si>
  <si>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</si>
  <si>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</si>
  <si>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</si>
  <si>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</si>
  <si>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</si>
  <si>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</si>
  <si>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</si>
  <si>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</si>
  <si>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</si>
  <si>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</si>
  <si>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</si>
  <si>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</si>
  <si>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</si>
  <si>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</si>
  <si>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</si>
  <si>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</si>
  <si>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</si>
  <si>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</si>
  <si>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</si>
  <si>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</si>
  <si>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</si>
  <si>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</si>
  <si>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</si>
  <si>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</si>
  <si>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</si>
  <si>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</si>
  <si>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</si>
  <si>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</si>
  <si>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</si>
  <si>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</si>
  <si>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</si>
  <si>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</si>
  <si>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</si>
  <si>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</si>
  <si>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</si>
  <si>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</si>
  <si>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</si>
  <si>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</si>
  <si>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</si>
  <si>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</si>
  <si>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</si>
  <si>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</si>
  <si>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</si>
  <si>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</si>
  <si>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</si>
  <si>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</si>
  <si>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</si>
  <si>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</si>
  <si>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</si>
  <si>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</si>
  <si>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</si>
  <si>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</si>
  <si>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川内村</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</si>
  <si>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</si>
  <si>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</si>
  <si>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</si>
  <si>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</si>
  <si>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</si>
  <si>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</si>
  <si>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</si>
  <si>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</si>
  <si>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</si>
  <si>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</si>
  <si>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</si>
  <si>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</si>
  <si>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</si>
  <si>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</si>
  <si>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</si>
  <si>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</si>
  <si>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</si>
  <si>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xml:space="preserve"> 平成23年に発生した東日本大震災以降、原子力発電所の事故による村民の避難に伴い、施設使用料免除、一部基本料金のみ徴収として来たため、単年度の収支額が著しく減少していたが、徐々に帰村者が増加し、回復傾向となっている。これにより、料金水準の適切性についても類似団体平均値に近づき適正なものになっている。
　平成27年度からは帰村者に対しての人員割の料金徴収が再開され、原子力損害賠償による歳入もあったため、経費回収率が上昇したが、平成29年度に村内の除染作業員宿舎の解体により使用人員数が減少したため収益が減少している。
　平成30年度、令和元年度においては、未収金の徴収事務を精力的に進めたこともあり、経費回収率等の上昇につながったと思われる。
　債務残高は順調に返済が進んでおり、年々減少し令和16年度を目途に完済する見通しである。
　</t>
    <rPh sb="268" eb="270">
      <t>レイワ</t>
    </rPh>
    <rPh sb="270" eb="272">
      <t>ガンネン</t>
    </rPh>
    <rPh sb="272" eb="273">
      <t>ド</t>
    </rPh>
    <phoneticPr fontId="4"/>
  </si>
  <si>
    <t>　該当する数値は無いものの、川内村農業集落排水施設の建設から20年以上が経過し、汚水汲み上げのポンプや、水位計などの機器に故障が増えており、随時修繕対応しているが、今後も経年劣化とともに増加するものと思われる。昨年度新たに汚泥脱水機が故障し、対策を余儀なくされている状況である。
　管渠については、東日本大震災後に管渠の修繕工事等を行っているが、地盤の変化などにより、今後管渠の詰り等が発生する可能性もあり、更には経年劣化による管渠の破損等も心配される。</t>
    <rPh sb="105" eb="108">
      <t>サクネンド</t>
    </rPh>
    <rPh sb="108" eb="109">
      <t>アラ</t>
    </rPh>
    <rPh sb="111" eb="113">
      <t>オデイ</t>
    </rPh>
    <rPh sb="113" eb="116">
      <t>ダッスイキ</t>
    </rPh>
    <rPh sb="117" eb="119">
      <t>コショウ</t>
    </rPh>
    <rPh sb="121" eb="123">
      <t>タイサク</t>
    </rPh>
    <rPh sb="124" eb="126">
      <t>ヨギ</t>
    </rPh>
    <rPh sb="133" eb="135">
      <t>ジョウキョウ</t>
    </rPh>
    <phoneticPr fontId="4"/>
  </si>
  <si>
    <t xml:space="preserve">  農業集落排水施設の完成から20年余りの歳月が経過し、経年劣化による施設の破損・故障などは避けられないものになってきており、今後施設の更新について進めていかなければならない。
　また、東日本大震災に伴う原子力発電所の事故により、大半の村民が避難を余儀なくされ、現在徐々に帰村が進みつつあるが、震災前の水準には達しておらず、高齢化等の影響もあり料金収入の減少も問題となる事から、今後の施設維持のためにも更なる健全化が求められている。
　</t>
    <rPh sb="18" eb="19">
      <t>アマ</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</si>
</sst>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91E-4795-9D4E-5305F914DFD6}"/>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0.01</c:v>
                </c:pt>
                <c:pt idx="1">
                  <c:v>0.01</c:v>
                </c:pt>
                <c:pt idx="2">
                  <c:v>0.02</c:v>
                </c:pt>
                <c:pt idx="3">
                  <c:v>0.25</c:v>
                </c:pt>
                <c:pt idx="4">
                  <c:v>0.05</c:v>
                </c:pt>
              </c:numCache>
            </c:numRef>
          </c:val>
          <c:smooth val="0"/>
          <c:extLst>
            <c:ext xmlns:c16="http://schemas.microsoft.com/office/drawing/2014/chart" uri="{C3380CC4-5D6E-409C-BE32-E72D297353CC}">
              <c16:uniqueId val="{00000001-691E-4795-9D4E-5305F914DFD6}"/>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29.99</c:v>
                </c:pt>
                <c:pt idx="1">
                  <c:v>28.41</c:v>
                </c:pt>
                <c:pt idx="2">
                  <c:v>30.85</c:v>
                </c:pt>
                <c:pt idx="3">
                  <c:v>33.43</c:v>
                </c:pt>
                <c:pt idx="4">
                  <c:v>33.43</c:v>
                </c:pt>
              </c:numCache>
            </c:numRef>
          </c:val>
          <c:extLst>
            <c:ext xmlns:c16="http://schemas.microsoft.com/office/drawing/2014/chart" uri="{C3380CC4-5D6E-409C-BE32-E72D297353CC}">
              <c16:uniqueId val="{00000000-9B79-4ED9-9F0C-A9B0AA8D7BB4}"/>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51.75</c:v>
                </c:pt>
                <c:pt idx="1">
                  <c:v>50.68</c:v>
                </c:pt>
                <c:pt idx="2">
                  <c:v>50.14</c:v>
                </c:pt>
                <c:pt idx="3">
                  <c:v>54.83</c:v>
                </c:pt>
                <c:pt idx="4">
                  <c:v>66.53</c:v>
                </c:pt>
              </c:numCache>
            </c:numRef>
          </c:val>
          <c:smooth val="0"/>
          <c:extLst>
            <c:ext xmlns:c16="http://schemas.microsoft.com/office/drawing/2014/chart" uri="{C3380CC4-5D6E-409C-BE32-E72D297353CC}">
              <c16:uniqueId val="{00000001-9B79-4ED9-9F0C-A9B0AA8D7BB4}"/>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BD91-4669-9903-8C22BF548276}"/>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84.84</c:v>
                </c:pt>
                <c:pt idx="1">
                  <c:v>84.86</c:v>
                </c:pt>
                <c:pt idx="2">
                  <c:v>84.98</c:v>
                </c:pt>
                <c:pt idx="3">
                  <c:v>84.7</c:v>
                </c:pt>
                <c:pt idx="4">
                  <c:v>84.67</c:v>
                </c:pt>
              </c:numCache>
            </c:numRef>
          </c:val>
          <c:smooth val="0"/>
          <c:extLst>
            <c:ext xmlns:c16="http://schemas.microsoft.com/office/drawing/2014/chart" uri="{C3380CC4-5D6E-409C-BE32-E72D297353CC}">
              <c16:uniqueId val="{00000001-BD91-4669-9903-8C22BF548276}"/>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78.099999999999994</c:v>
                </c:pt>
                <c:pt idx="1">
                  <c:v>99.71</c:v>
                </c:pt>
                <c:pt idx="2">
                  <c:v>92.82</c:v>
                </c:pt>
                <c:pt idx="3">
                  <c:v>87</c:v>
                </c:pt>
                <c:pt idx="4">
                  <c:v>81.39</c:v>
                </c:pt>
              </c:numCache>
            </c:numRef>
          </c:val>
          <c:extLst>
            <c:ext xmlns:c16="http://schemas.microsoft.com/office/drawing/2014/chart" uri="{C3380CC4-5D6E-409C-BE32-E72D297353CC}">
              <c16:uniqueId val="{00000000-FC4A-461B-B554-14FC81D4CDE6}"/>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C4A-461B-B554-14FC81D4CDE6}"/>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87B-41D3-8046-8D4D1FB027B0}"/>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87B-41D3-8046-8D4D1FB027B0}"/>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C57-4CE0-AEE9-DFE0D7E96C36}"/>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C57-4CE0-AEE9-DFE0D7E96C36}"/>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0C1-4966-AC2E-43CB8A79EAB3}"/>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0C1-4966-AC2E-43CB8A79EAB3}"/>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7F2-4B28-8A39-6F67D0AEF27C}"/>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7F2-4B28-8A39-6F67D0AEF27C}"/>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BB3-41D9-80A5-B364D3DB3365}"/>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855.8</c:v>
                </c:pt>
                <c:pt idx="1">
                  <c:v>789.46</c:v>
                </c:pt>
                <c:pt idx="2">
                  <c:v>826.83</c:v>
                </c:pt>
                <c:pt idx="3">
                  <c:v>867.83</c:v>
                </c:pt>
                <c:pt idx="4">
                  <c:v>791.76</c:v>
                </c:pt>
              </c:numCache>
            </c:numRef>
          </c:val>
          <c:smooth val="0"/>
          <c:extLst>
            <c:ext xmlns:c16="http://schemas.microsoft.com/office/drawing/2014/chart" uri="{C3380CC4-5D6E-409C-BE32-E72D297353CC}">
              <c16:uniqueId val="{00000001-2BB3-41D9-80A5-B364D3DB3365}"/>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45.33</c:v>
                </c:pt>
                <c:pt idx="1">
                  <c:v>98.87</c:v>
                </c:pt>
                <c:pt idx="2">
                  <c:v>76.680000000000007</c:v>
                </c:pt>
                <c:pt idx="3">
                  <c:v>62.78</c:v>
                </c:pt>
                <c:pt idx="4">
                  <c:v>51.84</c:v>
                </c:pt>
              </c:numCache>
            </c:numRef>
          </c:val>
          <c:extLst>
            <c:ext xmlns:c16="http://schemas.microsoft.com/office/drawing/2014/chart" uri="{C3380CC4-5D6E-409C-BE32-E72D297353CC}">
              <c16:uniqueId val="{00000000-07E2-44CC-AFFF-0398AC5DF333}"/>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59.8</c:v>
                </c:pt>
                <c:pt idx="1">
                  <c:v>57.77</c:v>
                </c:pt>
                <c:pt idx="2">
                  <c:v>57.31</c:v>
                </c:pt>
                <c:pt idx="3">
                  <c:v>57.08</c:v>
                </c:pt>
                <c:pt idx="4">
                  <c:v>56.26</c:v>
                </c:pt>
              </c:numCache>
            </c:numRef>
          </c:val>
          <c:smooth val="0"/>
          <c:extLst>
            <c:ext xmlns:c16="http://schemas.microsoft.com/office/drawing/2014/chart" uri="{C3380CC4-5D6E-409C-BE32-E72D297353CC}">
              <c16:uniqueId val="{00000001-07E2-44CC-AFFF-0398AC5DF333}"/>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273.91000000000003</c:v>
                </c:pt>
                <c:pt idx="1">
                  <c:v>150</c:v>
                </c:pt>
                <c:pt idx="2">
                  <c:v>177.3</c:v>
                </c:pt>
                <c:pt idx="3">
                  <c:v>204.41</c:v>
                </c:pt>
                <c:pt idx="4">
                  <c:v>255.6</c:v>
                </c:pt>
              </c:numCache>
            </c:numRef>
          </c:val>
          <c:extLst>
            <c:ext xmlns:c16="http://schemas.microsoft.com/office/drawing/2014/chart" uri="{C3380CC4-5D6E-409C-BE32-E72D297353CC}">
              <c16:uniqueId val="{00000000-5C89-4B3E-9615-5CE3351D0D56}"/>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263.76</c:v>
                </c:pt>
                <c:pt idx="1">
                  <c:v>274.35000000000002</c:v>
                </c:pt>
                <c:pt idx="2">
                  <c:v>273.52</c:v>
                </c:pt>
                <c:pt idx="3">
                  <c:v>274.99</c:v>
                </c:pt>
                <c:pt idx="4">
                  <c:v>282.08999999999997</c:v>
                </c:pt>
              </c:numCache>
            </c:numRef>
          </c:val>
          <c:smooth val="0"/>
          <c:extLst>
            <c:ext xmlns:c16="http://schemas.microsoft.com/office/drawing/2014/chart" uri="{C3380CC4-5D6E-409C-BE32-E72D297353CC}">
              <c16:uniqueId val="{00000001-5C89-4B3E-9615-5CE3351D0D56}"/>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【786.37】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【86.91】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【61.14】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【256.97】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topLeftCell="AG25"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0" t="s">
        <v>0</v>
      </c>
      <c r="C2" s="70"/>
      <c r="D2" s="70"/>
      <c r="E2" s="70"/>
      <c r="F2" s="70"/>
      <c r="G2" s="70"/>
      <c r="H2" s="70"/>
      <c r="I2" s="70"/>
      <c r="J2" s="70"/>
      <c r="K2" s="70"/>
      <c r="L2" s="70"/>
      <c r="M2" s="70"/>
      <c r="N2" s="70"/>
      <c r="O2" s="70"/>
      <c r="P2" s="70"/>
      <c r="Q2" s="70"/>
      <c r="R2" s="70"/>
      <c r="S2" s="70"/>
      <c r="T2" s="70"/>
      <c r="U2" s="70"/>
      <c r="V2" s="70"/>
      <c r="W2" s="70"/>
      <c r="X2" s="70"/>
      <c r="Y2" s="70"/>
      <c r="Z2" s="70"/>
      <c r="AA2" s="70"/>
      <c r="AB2" s="70"/>
      <c r="AC2" s="70"/>
      <c r="AD2" s="70"/>
      <c r="AE2" s="70"/>
      <c r="AF2" s="70"/>
      <c r="AG2" s="70"/>
      <c r="AH2" s="70"/>
      <c r="AI2" s="70"/>
      <c r="AJ2" s="70"/>
      <c r="AK2" s="70"/>
      <c r="AL2" s="70"/>
      <c r="AM2" s="70"/>
      <c r="AN2" s="70"/>
      <c r="AO2" s="70"/>
      <c r="AP2" s="70"/>
      <c r="AQ2" s="70"/>
      <c r="AR2" s="70"/>
      <c r="AS2" s="70"/>
      <c r="AT2" s="70"/>
      <c r="AU2" s="70"/>
      <c r="AV2" s="70"/>
      <c r="AW2" s="70"/>
      <c r="AX2" s="70"/>
      <c r="AY2" s="70"/>
      <c r="AZ2" s="70"/>
      <c r="BA2" s="70"/>
      <c r="BB2" s="70"/>
      <c r="BC2" s="70"/>
      <c r="BD2" s="70"/>
      <c r="BE2" s="70"/>
      <c r="BF2" s="70"/>
      <c r="BG2" s="70"/>
      <c r="BH2" s="70"/>
      <c r="BI2" s="70"/>
      <c r="BJ2" s="70"/>
      <c r="BK2" s="70"/>
      <c r="BL2" s="70"/>
      <c r="BM2" s="70"/>
      <c r="BN2" s="70"/>
      <c r="BO2" s="70"/>
      <c r="BP2" s="70"/>
      <c r="BQ2" s="70"/>
      <c r="BR2" s="70"/>
      <c r="BS2" s="70"/>
      <c r="BT2" s="70"/>
      <c r="BU2" s="70"/>
      <c r="BV2" s="70"/>
      <c r="BW2" s="70"/>
      <c r="BX2" s="70"/>
      <c r="BY2" s="70"/>
      <c r="BZ2" s="70"/>
    </row>
    <row r="3" spans="1:78" ht="9.75" customHeight="1" x14ac:dyDescent="0.15">
      <c r="A3" s="2"/>
      <c r="B3" s="70"/>
      <c r="C3" s="70"/>
      <c r="D3" s="70"/>
      <c r="E3" s="70"/>
      <c r="F3" s="70"/>
      <c r="G3" s="70"/>
      <c r="H3" s="70"/>
      <c r="I3" s="70"/>
      <c r="J3" s="70"/>
      <c r="K3" s="70"/>
      <c r="L3" s="70"/>
      <c r="M3" s="70"/>
      <c r="N3" s="70"/>
      <c r="O3" s="70"/>
      <c r="P3" s="70"/>
      <c r="Q3" s="70"/>
      <c r="R3" s="70"/>
      <c r="S3" s="70"/>
      <c r="T3" s="70"/>
      <c r="U3" s="70"/>
      <c r="V3" s="70"/>
      <c r="W3" s="70"/>
      <c r="X3" s="70"/>
      <c r="Y3" s="70"/>
      <c r="Z3" s="70"/>
      <c r="AA3" s="70"/>
      <c r="AB3" s="70"/>
      <c r="AC3" s="70"/>
      <c r="AD3" s="70"/>
      <c r="AE3" s="70"/>
      <c r="AF3" s="70"/>
      <c r="AG3" s="70"/>
      <c r="AH3" s="70"/>
      <c r="AI3" s="70"/>
      <c r="AJ3" s="70"/>
      <c r="AK3" s="70"/>
      <c r="AL3" s="70"/>
      <c r="AM3" s="70"/>
      <c r="AN3" s="70"/>
      <c r="AO3" s="70"/>
      <c r="AP3" s="70"/>
      <c r="AQ3" s="70"/>
      <c r="AR3" s="70"/>
      <c r="AS3" s="70"/>
      <c r="AT3" s="70"/>
      <c r="AU3" s="70"/>
      <c r="AV3" s="70"/>
      <c r="AW3" s="70"/>
      <c r="AX3" s="70"/>
      <c r="AY3" s="70"/>
      <c r="AZ3" s="70"/>
      <c r="BA3" s="70"/>
      <c r="BB3" s="70"/>
      <c r="BC3" s="70"/>
      <c r="BD3" s="70"/>
      <c r="BE3" s="70"/>
      <c r="BF3" s="70"/>
      <c r="BG3" s="70"/>
      <c r="BH3" s="70"/>
      <c r="BI3" s="70"/>
      <c r="BJ3" s="70"/>
      <c r="BK3" s="70"/>
      <c r="BL3" s="70"/>
      <c r="BM3" s="70"/>
      <c r="BN3" s="70"/>
      <c r="BO3" s="70"/>
      <c r="BP3" s="70"/>
      <c r="BQ3" s="70"/>
      <c r="BR3" s="70"/>
      <c r="BS3" s="70"/>
      <c r="BT3" s="70"/>
      <c r="BU3" s="70"/>
      <c r="BV3" s="70"/>
      <c r="BW3" s="70"/>
      <c r="BX3" s="70"/>
      <c r="BY3" s="70"/>
      <c r="BZ3" s="70"/>
    </row>
    <row r="4" spans="1:78" ht="9.75" customHeight="1" x14ac:dyDescent="0.15">
      <c r="A4" s="2"/>
      <c r="B4" s="70"/>
      <c r="C4" s="70"/>
      <c r="D4" s="70"/>
      <c r="E4" s="70"/>
      <c r="F4" s="70"/>
      <c r="G4" s="70"/>
      <c r="H4" s="70"/>
      <c r="I4" s="70"/>
      <c r="J4" s="70"/>
      <c r="K4" s="70"/>
      <c r="L4" s="70"/>
      <c r="M4" s="70"/>
      <c r="N4" s="70"/>
      <c r="O4" s="70"/>
      <c r="P4" s="70"/>
      <c r="Q4" s="70"/>
      <c r="R4" s="70"/>
      <c r="S4" s="70"/>
      <c r="T4" s="70"/>
      <c r="U4" s="70"/>
      <c r="V4" s="70"/>
      <c r="W4" s="70"/>
      <c r="X4" s="70"/>
      <c r="Y4" s="70"/>
      <c r="Z4" s="70"/>
      <c r="AA4" s="70"/>
      <c r="AB4" s="70"/>
      <c r="AC4" s="70"/>
      <c r="AD4" s="70"/>
      <c r="AE4" s="70"/>
      <c r="AF4" s="70"/>
      <c r="AG4" s="70"/>
      <c r="AH4" s="70"/>
      <c r="AI4" s="70"/>
      <c r="AJ4" s="70"/>
      <c r="AK4" s="70"/>
      <c r="AL4" s="70"/>
      <c r="AM4" s="70"/>
      <c r="AN4" s="70"/>
      <c r="AO4" s="70"/>
      <c r="AP4" s="70"/>
      <c r="AQ4" s="70"/>
      <c r="AR4" s="70"/>
      <c r="AS4" s="70"/>
      <c r="AT4" s="70"/>
      <c r="AU4" s="70"/>
      <c r="AV4" s="70"/>
      <c r="AW4" s="70"/>
      <c r="AX4" s="70"/>
      <c r="AY4" s="70"/>
      <c r="AZ4" s="70"/>
      <c r="BA4" s="70"/>
      <c r="BB4" s="70"/>
      <c r="BC4" s="70"/>
      <c r="BD4" s="70"/>
      <c r="BE4" s="70"/>
      <c r="BF4" s="70"/>
      <c r="BG4" s="70"/>
      <c r="BH4" s="70"/>
      <c r="BI4" s="70"/>
      <c r="BJ4" s="70"/>
      <c r="BK4" s="70"/>
      <c r="BL4" s="70"/>
      <c r="BM4" s="70"/>
      <c r="BN4" s="70"/>
      <c r="BO4" s="70"/>
      <c r="BP4" s="70"/>
      <c r="BQ4" s="70"/>
      <c r="BR4" s="70"/>
      <c r="BS4" s="70"/>
      <c r="BT4" s="70"/>
      <c r="BU4" s="70"/>
      <c r="BV4" s="70"/>
      <c r="BW4" s="70"/>
      <c r="BX4" s="70"/>
      <c r="BY4" s="70"/>
      <c r="BZ4" s="7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1" t="str">
        <f>データ!H6</f>
        <v>福島県　川内村</v>
      </c>
      <c r="C6" s="71"/>
      <c r="D6" s="71"/>
      <c r="E6" s="71"/>
      <c r="F6" s="71"/>
      <c r="G6" s="71"/>
      <c r="H6" s="71"/>
      <c r="I6" s="71"/>
      <c r="J6" s="71"/>
      <c r="K6" s="71"/>
      <c r="L6" s="71"/>
      <c r="M6" s="71"/>
      <c r="N6" s="71"/>
      <c r="O6" s="71"/>
      <c r="P6" s="71"/>
      <c r="Q6" s="71"/>
      <c r="R6" s="71"/>
      <c r="S6" s="71"/>
      <c r="T6" s="71"/>
      <c r="U6" s="71"/>
      <c r="V6" s="71"/>
      <c r="W6" s="71"/>
      <c r="X6" s="71"/>
      <c r="Y6" s="71"/>
      <c r="Z6" s="71"/>
      <c r="AA6" s="71"/>
      <c r="AB6" s="71"/>
      <c r="AC6" s="7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0" t="s">
        <v>1</v>
      </c>
      <c r="C7" s="60"/>
      <c r="D7" s="60"/>
      <c r="E7" s="60"/>
      <c r="F7" s="60"/>
      <c r="G7" s="60"/>
      <c r="H7" s="60"/>
      <c r="I7" s="60" t="s">
        <v>2</v>
      </c>
      <c r="J7" s="60"/>
      <c r="K7" s="60"/>
      <c r="L7" s="60"/>
      <c r="M7" s="60"/>
      <c r="N7" s="60"/>
      <c r="O7" s="60"/>
      <c r="P7" s="60" t="s">
        <v>3</v>
      </c>
      <c r="Q7" s="60"/>
      <c r="R7" s="60"/>
      <c r="S7" s="60"/>
      <c r="T7" s="60"/>
      <c r="U7" s="60"/>
      <c r="V7" s="60"/>
      <c r="W7" s="60" t="s">
        <v>4</v>
      </c>
      <c r="X7" s="60"/>
      <c r="Y7" s="60"/>
      <c r="Z7" s="60"/>
      <c r="AA7" s="60"/>
      <c r="AB7" s="60"/>
      <c r="AC7" s="60"/>
      <c r="AD7" s="60" t="s">
        <v>5</v>
      </c>
      <c r="AE7" s="60"/>
      <c r="AF7" s="60"/>
      <c r="AG7" s="60"/>
      <c r="AH7" s="60"/>
      <c r="AI7" s="60"/>
      <c r="AJ7" s="60"/>
      <c r="AK7" s="3"/>
      <c r="AL7" s="60" t="s">
        <v>6</v>
      </c>
      <c r="AM7" s="60"/>
      <c r="AN7" s="60"/>
      <c r="AO7" s="60"/>
      <c r="AP7" s="60"/>
      <c r="AQ7" s="60"/>
      <c r="AR7" s="60"/>
      <c r="AS7" s="60"/>
      <c r="AT7" s="60" t="s">
        <v>7</v>
      </c>
      <c r="AU7" s="60"/>
      <c r="AV7" s="60"/>
      <c r="AW7" s="60"/>
      <c r="AX7" s="60"/>
      <c r="AY7" s="60"/>
      <c r="AZ7" s="60"/>
      <c r="BA7" s="60"/>
      <c r="BB7" s="60" t="s">
        <v>8</v>
      </c>
      <c r="BC7" s="60"/>
      <c r="BD7" s="60"/>
      <c r="BE7" s="60"/>
      <c r="BF7" s="60"/>
      <c r="BG7" s="60"/>
      <c r="BH7" s="60"/>
      <c r="BI7" s="60"/>
      <c r="BJ7" s="3"/>
      <c r="BK7" s="3"/>
      <c r="BL7" s="63" t="s">
        <v>9</v>
      </c>
      <c r="BM7" s="64"/>
      <c r="BN7" s="64"/>
      <c r="BO7" s="64"/>
      <c r="BP7" s="64"/>
      <c r="BQ7" s="64"/>
      <c r="BR7" s="64"/>
      <c r="BS7" s="64"/>
      <c r="BT7" s="64"/>
      <c r="BU7" s="64"/>
      <c r="BV7" s="64"/>
      <c r="BW7" s="64"/>
      <c r="BX7" s="64"/>
      <c r="BY7" s="65"/>
    </row>
    <row r="8" spans="1:78" ht="18.75" customHeight="1" x14ac:dyDescent="0.15">
      <c r="A8" s="2"/>
      <c r="B8" s="66" t="str">
        <f>データ!I6</f>
        <v>法非適用</v>
      </c>
      <c r="C8" s="66"/>
      <c r="D8" s="66"/>
      <c r="E8" s="66"/>
      <c r="F8" s="66"/>
      <c r="G8" s="66"/>
      <c r="H8" s="66"/>
      <c r="I8" s="66" t="str">
        <f>データ!J6</f>
        <v>下水道事業</v>
      </c>
      <c r="J8" s="66"/>
      <c r="K8" s="66"/>
      <c r="L8" s="66"/>
      <c r="M8" s="66"/>
      <c r="N8" s="66"/>
      <c r="O8" s="66"/>
      <c r="P8" s="66" t="str">
        <f>データ!K6</f>
        <v>農業集落排水</v>
      </c>
      <c r="Q8" s="66"/>
      <c r="R8" s="66"/>
      <c r="S8" s="66"/>
      <c r="T8" s="66"/>
      <c r="U8" s="66"/>
      <c r="V8" s="66"/>
      <c r="W8" s="66" t="str">
        <f>データ!L6</f>
        <v>F2</v>
      </c>
      <c r="X8" s="66"/>
      <c r="Y8" s="66"/>
      <c r="Z8" s="66"/>
      <c r="AA8" s="66"/>
      <c r="AB8" s="66"/>
      <c r="AC8" s="66"/>
      <c r="AD8" s="67" t="str">
        <f>データ!$M$6</f>
        <v>非設置</v>
      </c>
      <c r="AE8" s="67"/>
      <c r="AF8" s="67"/>
      <c r="AG8" s="67"/>
      <c r="AH8" s="67"/>
      <c r="AI8" s="67"/>
      <c r="AJ8" s="67"/>
      <c r="AK8" s="3"/>
      <c r="AL8" s="55">
        <f>データ!S6</f>
        <v>2432</v>
      </c>
      <c r="AM8" s="55"/>
      <c r="AN8" s="55"/>
      <c r="AO8" s="55"/>
      <c r="AP8" s="55"/>
      <c r="AQ8" s="55"/>
      <c r="AR8" s="55"/>
      <c r="AS8" s="55"/>
      <c r="AT8" s="54">
        <f>データ!T6</f>
        <v>197.35</v>
      </c>
      <c r="AU8" s="54"/>
      <c r="AV8" s="54"/>
      <c r="AW8" s="54"/>
      <c r="AX8" s="54"/>
      <c r="AY8" s="54"/>
      <c r="AZ8" s="54"/>
      <c r="BA8" s="54"/>
      <c r="BB8" s="54">
        <f>データ!U6</f>
        <v>12.32</v>
      </c>
      <c r="BC8" s="54"/>
      <c r="BD8" s="54"/>
      <c r="BE8" s="54"/>
      <c r="BF8" s="54"/>
      <c r="BG8" s="54"/>
      <c r="BH8" s="54"/>
      <c r="BI8" s="54"/>
      <c r="BJ8" s="3"/>
      <c r="BK8" s="3"/>
      <c r="BL8" s="68" t="s">
        <v>10</v>
      </c>
      <c r="BM8" s="69"/>
      <c r="BN8" s="58" t="s">
        <v>11</v>
      </c>
      <c r="BO8" s="58"/>
      <c r="BP8" s="58"/>
      <c r="BQ8" s="58"/>
      <c r="BR8" s="58"/>
      <c r="BS8" s="58"/>
      <c r="BT8" s="58"/>
      <c r="BU8" s="58"/>
      <c r="BV8" s="58"/>
      <c r="BW8" s="58"/>
      <c r="BX8" s="58"/>
      <c r="BY8" s="59"/>
    </row>
    <row r="9" spans="1:78" ht="18.75" customHeight="1" x14ac:dyDescent="0.15">
      <c r="A9" s="2"/>
      <c r="B9" s="60" t="s">
        <v>12</v>
      </c>
      <c r="C9" s="60"/>
      <c r="D9" s="60"/>
      <c r="E9" s="60"/>
      <c r="F9" s="60"/>
      <c r="G9" s="60"/>
      <c r="H9" s="60"/>
      <c r="I9" s="60" t="s">
        <v>13</v>
      </c>
      <c r="J9" s="60"/>
      <c r="K9" s="60"/>
      <c r="L9" s="60"/>
      <c r="M9" s="60"/>
      <c r="N9" s="60"/>
      <c r="O9" s="60"/>
      <c r="P9" s="60" t="s">
        <v>14</v>
      </c>
      <c r="Q9" s="60"/>
      <c r="R9" s="60"/>
      <c r="S9" s="60"/>
      <c r="T9" s="60"/>
      <c r="U9" s="60"/>
      <c r="V9" s="60"/>
      <c r="W9" s="60" t="s">
        <v>15</v>
      </c>
      <c r="X9" s="60"/>
      <c r="Y9" s="60"/>
      <c r="Z9" s="60"/>
      <c r="AA9" s="60"/>
      <c r="AB9" s="60"/>
      <c r="AC9" s="60"/>
      <c r="AD9" s="60" t="s">
        <v>16</v>
      </c>
      <c r="AE9" s="60"/>
      <c r="AF9" s="60"/>
      <c r="AG9" s="60"/>
      <c r="AH9" s="60"/>
      <c r="AI9" s="60"/>
      <c r="AJ9" s="60"/>
      <c r="AK9" s="3"/>
      <c r="AL9" s="60" t="s">
        <v>17</v>
      </c>
      <c r="AM9" s="60"/>
      <c r="AN9" s="60"/>
      <c r="AO9" s="60"/>
      <c r="AP9" s="60"/>
      <c r="AQ9" s="60"/>
      <c r="AR9" s="60"/>
      <c r="AS9" s="60"/>
      <c r="AT9" s="60" t="s">
        <v>18</v>
      </c>
      <c r="AU9" s="60"/>
      <c r="AV9" s="60"/>
      <c r="AW9" s="60"/>
      <c r="AX9" s="60"/>
      <c r="AY9" s="60"/>
      <c r="AZ9" s="60"/>
      <c r="BA9" s="60"/>
      <c r="BB9" s="60" t="s">
        <v>19</v>
      </c>
      <c r="BC9" s="60"/>
      <c r="BD9" s="60"/>
      <c r="BE9" s="60"/>
      <c r="BF9" s="60"/>
      <c r="BG9" s="60"/>
      <c r="BH9" s="60"/>
      <c r="BI9" s="60"/>
      <c r="BJ9" s="3"/>
      <c r="BK9" s="3"/>
      <c r="BL9" s="61" t="s">
        <v>20</v>
      </c>
      <c r="BM9" s="62"/>
      <c r="BN9" s="52" t="s">
        <v>21</v>
      </c>
      <c r="BO9" s="52"/>
      <c r="BP9" s="52"/>
      <c r="BQ9" s="52"/>
      <c r="BR9" s="52"/>
      <c r="BS9" s="52"/>
      <c r="BT9" s="52"/>
      <c r="BU9" s="52"/>
      <c r="BV9" s="52"/>
      <c r="BW9" s="52"/>
      <c r="BX9" s="52"/>
      <c r="BY9" s="53"/>
    </row>
    <row r="10" spans="1:78" ht="18.75" customHeight="1" x14ac:dyDescent="0.15">
      <c r="A10" s="2"/>
      <c r="B10" s="54" t="str">
        <f>データ!N6</f>
        <v>-</v>
      </c>
      <c r="C10" s="54"/>
      <c r="D10" s="54"/>
      <c r="E10" s="54"/>
      <c r="F10" s="54"/>
      <c r="G10" s="54"/>
      <c r="H10" s="54"/>
      <c r="I10" s="54" t="str">
        <f>データ!O6</f>
        <v>該当数値なし</v>
      </c>
      <c r="J10" s="54"/>
      <c r="K10" s="54"/>
      <c r="L10" s="54"/>
      <c r="M10" s="54"/>
      <c r="N10" s="54"/>
      <c r="O10" s="54"/>
      <c r="P10" s="54">
        <f>データ!P6</f>
        <v>117.64</v>
      </c>
      <c r="Q10" s="54"/>
      <c r="R10" s="54"/>
      <c r="S10" s="54"/>
      <c r="T10" s="54"/>
      <c r="U10" s="54"/>
      <c r="V10" s="54"/>
      <c r="W10" s="54">
        <f>データ!Q6</f>
        <v>100</v>
      </c>
      <c r="X10" s="54"/>
      <c r="Y10" s="54"/>
      <c r="Z10" s="54"/>
      <c r="AA10" s="54"/>
      <c r="AB10" s="54"/>
      <c r="AC10" s="54"/>
      <c r="AD10" s="55">
        <f>データ!R6</f>
        <v>3850</v>
      </c>
      <c r="AE10" s="55"/>
      <c r="AF10" s="55"/>
      <c r="AG10" s="55"/>
      <c r="AH10" s="55"/>
      <c r="AI10" s="55"/>
      <c r="AJ10" s="55"/>
      <c r="AK10" s="2"/>
      <c r="AL10" s="55">
        <f>データ!V6</f>
        <v>1214</v>
      </c>
      <c r="AM10" s="55"/>
      <c r="AN10" s="55"/>
      <c r="AO10" s="55"/>
      <c r="AP10" s="55"/>
      <c r="AQ10" s="55"/>
      <c r="AR10" s="55"/>
      <c r="AS10" s="55"/>
      <c r="AT10" s="54">
        <f>データ!W6</f>
        <v>1.83</v>
      </c>
      <c r="AU10" s="54"/>
      <c r="AV10" s="54"/>
      <c r="AW10" s="54"/>
      <c r="AX10" s="54"/>
      <c r="AY10" s="54"/>
      <c r="AZ10" s="54"/>
      <c r="BA10" s="54"/>
      <c r="BB10" s="54">
        <f>データ!X6</f>
        <v>663.39</v>
      </c>
      <c r="BC10" s="54"/>
      <c r="BD10" s="54"/>
      <c r="BE10" s="54"/>
      <c r="BF10" s="54"/>
      <c r="BG10" s="54"/>
      <c r="BH10" s="54"/>
      <c r="BI10" s="54"/>
      <c r="BJ10" s="2"/>
      <c r="BK10" s="2"/>
      <c r="BL10" s="56" t="s">
        <v>22</v>
      </c>
      <c r="BM10" s="57"/>
      <c r="BN10" s="45" t="s">
        <v>23</v>
      </c>
      <c r="BO10" s="45"/>
      <c r="BP10" s="45"/>
      <c r="BQ10" s="45"/>
      <c r="BR10" s="45"/>
      <c r="BS10" s="45"/>
      <c r="BT10" s="45"/>
      <c r="BU10" s="45"/>
      <c r="BV10" s="45"/>
      <c r="BW10" s="45"/>
      <c r="BX10" s="45"/>
      <c r="BY10" s="4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7" t="s">
        <v>24</v>
      </c>
      <c r="BM11" s="47"/>
      <c r="BN11" s="47"/>
      <c r="BO11" s="47"/>
      <c r="BP11" s="47"/>
      <c r="BQ11" s="47"/>
      <c r="BR11" s="47"/>
      <c r="BS11" s="47"/>
      <c r="BT11" s="47"/>
      <c r="BU11" s="47"/>
      <c r="BV11" s="47"/>
      <c r="BW11" s="47"/>
      <c r="BX11" s="47"/>
      <c r="BY11" s="47"/>
      <c r="BZ11" s="4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7"/>
      <c r="BM12" s="47"/>
      <c r="BN12" s="47"/>
      <c r="BO12" s="47"/>
      <c r="BP12" s="47"/>
      <c r="BQ12" s="47"/>
      <c r="BR12" s="47"/>
      <c r="BS12" s="47"/>
      <c r="BT12" s="47"/>
      <c r="BU12" s="47"/>
      <c r="BV12" s="47"/>
      <c r="BW12" s="47"/>
      <c r="BX12" s="47"/>
      <c r="BY12" s="47"/>
      <c r="BZ12" s="4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8"/>
      <c r="BM13" s="48"/>
      <c r="BN13" s="48"/>
      <c r="BO13" s="48"/>
      <c r="BP13" s="48"/>
      <c r="BQ13" s="48"/>
      <c r="BR13" s="48"/>
      <c r="BS13" s="48"/>
      <c r="BT13" s="48"/>
      <c r="BU13" s="48"/>
      <c r="BV13" s="48"/>
      <c r="BW13" s="48"/>
      <c r="BX13" s="48"/>
      <c r="BY13" s="48"/>
      <c r="BZ13" s="48"/>
    </row>
    <row r="14" spans="1:78" ht="13.5" customHeight="1" x14ac:dyDescent="0.15">
      <c r="A14" s="2"/>
      <c r="B14" s="49" t="s">
        <v>25</v>
      </c>
      <c r="C14" s="50"/>
      <c r="D14" s="50"/>
      <c r="E14" s="50"/>
      <c r="F14" s="50"/>
      <c r="G14" s="50"/>
      <c r="H14" s="50"/>
      <c r="I14" s="50"/>
      <c r="J14" s="50"/>
      <c r="K14" s="50"/>
      <c r="L14" s="50"/>
      <c r="M14" s="50"/>
      <c r="N14" s="50"/>
      <c r="O14" s="50"/>
      <c r="P14" s="50"/>
      <c r="Q14" s="50"/>
      <c r="R14" s="50"/>
      <c r="S14" s="50"/>
      <c r="T14" s="50"/>
      <c r="U14" s="50"/>
      <c r="V14" s="50"/>
      <c r="W14" s="50"/>
      <c r="X14" s="50"/>
      <c r="Y14" s="50"/>
      <c r="Z14" s="50"/>
      <c r="AA14" s="50"/>
      <c r="AB14" s="50"/>
      <c r="AC14" s="50"/>
      <c r="AD14" s="50"/>
      <c r="AE14" s="50"/>
      <c r="AF14" s="50"/>
      <c r="AG14" s="50"/>
      <c r="AH14" s="50"/>
      <c r="AI14" s="50"/>
      <c r="AJ14" s="50"/>
      <c r="AK14" s="50"/>
      <c r="AL14" s="50"/>
      <c r="AM14" s="50"/>
      <c r="AN14" s="50"/>
      <c r="AO14" s="50"/>
      <c r="AP14" s="50"/>
      <c r="AQ14" s="50"/>
      <c r="AR14" s="50"/>
      <c r="AS14" s="50"/>
      <c r="AT14" s="50"/>
      <c r="AU14" s="50"/>
      <c r="AV14" s="50"/>
      <c r="AW14" s="50"/>
      <c r="AX14" s="50"/>
      <c r="AY14" s="50"/>
      <c r="AZ14" s="50"/>
      <c r="BA14" s="50"/>
      <c r="BB14" s="50"/>
      <c r="BC14" s="50"/>
      <c r="BD14" s="50"/>
      <c r="BE14" s="50"/>
      <c r="BF14" s="50"/>
      <c r="BG14" s="50"/>
      <c r="BH14" s="50"/>
      <c r="BI14" s="50"/>
      <c r="BJ14" s="51"/>
      <c r="BK14" s="2"/>
      <c r="BL14" s="38" t="s">
        <v>26</v>
      </c>
      <c r="BM14" s="39"/>
      <c r="BN14" s="39"/>
      <c r="BO14" s="39"/>
      <c r="BP14" s="39"/>
      <c r="BQ14" s="39"/>
      <c r="BR14" s="39"/>
      <c r="BS14" s="39"/>
      <c r="BT14" s="39"/>
      <c r="BU14" s="39"/>
      <c r="BV14" s="39"/>
      <c r="BW14" s="39"/>
      <c r="BX14" s="39"/>
      <c r="BY14" s="39"/>
      <c r="BZ14" s="40"/>
    </row>
    <row r="15" spans="1:78" ht="13.5" customHeight="1" x14ac:dyDescent="0.15">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115</v>
      </c>
      <c r="BM16" s="30"/>
      <c r="BN16" s="30"/>
      <c r="BO16" s="30"/>
      <c r="BP16" s="30"/>
      <c r="BQ16" s="30"/>
      <c r="BR16" s="30"/>
      <c r="BS16" s="30"/>
      <c r="BT16" s="30"/>
      <c r="BU16" s="30"/>
      <c r="BV16" s="30"/>
      <c r="BW16" s="30"/>
      <c r="BX16" s="30"/>
      <c r="BY16" s="30"/>
      <c r="BZ16" s="3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30"/>
      <c r="BN17" s="30"/>
      <c r="BO17" s="30"/>
      <c r="BP17" s="30"/>
      <c r="BQ17" s="30"/>
      <c r="BR17" s="30"/>
      <c r="BS17" s="30"/>
      <c r="BT17" s="30"/>
      <c r="BU17" s="30"/>
      <c r="BV17" s="30"/>
      <c r="BW17" s="30"/>
      <c r="BX17" s="30"/>
      <c r="BY17" s="30"/>
      <c r="BZ17" s="3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30"/>
      <c r="BN18" s="30"/>
      <c r="BO18" s="30"/>
      <c r="BP18" s="30"/>
      <c r="BQ18" s="30"/>
      <c r="BR18" s="30"/>
      <c r="BS18" s="30"/>
      <c r="BT18" s="30"/>
      <c r="BU18" s="30"/>
      <c r="BV18" s="30"/>
      <c r="BW18" s="30"/>
      <c r="BX18" s="30"/>
      <c r="BY18" s="30"/>
      <c r="BZ18" s="3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30"/>
      <c r="BN19" s="30"/>
      <c r="BO19" s="30"/>
      <c r="BP19" s="30"/>
      <c r="BQ19" s="30"/>
      <c r="BR19" s="30"/>
      <c r="BS19" s="30"/>
      <c r="BT19" s="30"/>
      <c r="BU19" s="30"/>
      <c r="BV19" s="30"/>
      <c r="BW19" s="30"/>
      <c r="BX19" s="30"/>
      <c r="BY19" s="30"/>
      <c r="BZ19" s="3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30"/>
      <c r="BN20" s="30"/>
      <c r="BO20" s="30"/>
      <c r="BP20" s="30"/>
      <c r="BQ20" s="30"/>
      <c r="BR20" s="30"/>
      <c r="BS20" s="30"/>
      <c r="BT20" s="30"/>
      <c r="BU20" s="30"/>
      <c r="BV20" s="30"/>
      <c r="BW20" s="30"/>
      <c r="BX20" s="30"/>
      <c r="BY20" s="30"/>
      <c r="BZ20" s="3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30"/>
      <c r="BN21" s="30"/>
      <c r="BO21" s="30"/>
      <c r="BP21" s="30"/>
      <c r="BQ21" s="30"/>
      <c r="BR21" s="30"/>
      <c r="BS21" s="30"/>
      <c r="BT21" s="30"/>
      <c r="BU21" s="30"/>
      <c r="BV21" s="30"/>
      <c r="BW21" s="30"/>
      <c r="BX21" s="30"/>
      <c r="BY21" s="30"/>
      <c r="BZ21" s="3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30"/>
      <c r="BN22" s="30"/>
      <c r="BO22" s="30"/>
      <c r="BP22" s="30"/>
      <c r="BQ22" s="30"/>
      <c r="BR22" s="30"/>
      <c r="BS22" s="30"/>
      <c r="BT22" s="30"/>
      <c r="BU22" s="30"/>
      <c r="BV22" s="30"/>
      <c r="BW22" s="30"/>
      <c r="BX22" s="30"/>
      <c r="BY22" s="30"/>
      <c r="BZ22" s="3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30"/>
      <c r="BN23" s="30"/>
      <c r="BO23" s="30"/>
      <c r="BP23" s="30"/>
      <c r="BQ23" s="30"/>
      <c r="BR23" s="30"/>
      <c r="BS23" s="30"/>
      <c r="BT23" s="30"/>
      <c r="BU23" s="30"/>
      <c r="BV23" s="30"/>
      <c r="BW23" s="30"/>
      <c r="BX23" s="30"/>
      <c r="BY23" s="30"/>
      <c r="BZ23" s="3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30"/>
      <c r="BN24" s="30"/>
      <c r="BO24" s="30"/>
      <c r="BP24" s="30"/>
      <c r="BQ24" s="30"/>
      <c r="BR24" s="30"/>
      <c r="BS24" s="30"/>
      <c r="BT24" s="30"/>
      <c r="BU24" s="30"/>
      <c r="BV24" s="30"/>
      <c r="BW24" s="30"/>
      <c r="BX24" s="30"/>
      <c r="BY24" s="30"/>
      <c r="BZ24" s="3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30"/>
      <c r="BN25" s="30"/>
      <c r="BO25" s="30"/>
      <c r="BP25" s="30"/>
      <c r="BQ25" s="30"/>
      <c r="BR25" s="30"/>
      <c r="BS25" s="30"/>
      <c r="BT25" s="30"/>
      <c r="BU25" s="30"/>
      <c r="BV25" s="30"/>
      <c r="BW25" s="30"/>
      <c r="BX25" s="30"/>
      <c r="BY25" s="30"/>
      <c r="BZ25" s="3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30"/>
      <c r="BN26" s="30"/>
      <c r="BO26" s="30"/>
      <c r="BP26" s="30"/>
      <c r="BQ26" s="30"/>
      <c r="BR26" s="30"/>
      <c r="BS26" s="30"/>
      <c r="BT26" s="30"/>
      <c r="BU26" s="30"/>
      <c r="BV26" s="30"/>
      <c r="BW26" s="30"/>
      <c r="BX26" s="30"/>
      <c r="BY26" s="30"/>
      <c r="BZ26" s="3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30"/>
      <c r="BN27" s="30"/>
      <c r="BO27" s="30"/>
      <c r="BP27" s="30"/>
      <c r="BQ27" s="30"/>
      <c r="BR27" s="30"/>
      <c r="BS27" s="30"/>
      <c r="BT27" s="30"/>
      <c r="BU27" s="30"/>
      <c r="BV27" s="30"/>
      <c r="BW27" s="30"/>
      <c r="BX27" s="30"/>
      <c r="BY27" s="30"/>
      <c r="BZ27" s="3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30"/>
      <c r="BN28" s="30"/>
      <c r="BO28" s="30"/>
      <c r="BP28" s="30"/>
      <c r="BQ28" s="30"/>
      <c r="BR28" s="30"/>
      <c r="BS28" s="30"/>
      <c r="BT28" s="30"/>
      <c r="BU28" s="30"/>
      <c r="BV28" s="30"/>
      <c r="BW28" s="30"/>
      <c r="BX28" s="30"/>
      <c r="BY28" s="30"/>
      <c r="BZ28" s="3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30"/>
      <c r="BN29" s="30"/>
      <c r="BO29" s="30"/>
      <c r="BP29" s="30"/>
      <c r="BQ29" s="30"/>
      <c r="BR29" s="30"/>
      <c r="BS29" s="30"/>
      <c r="BT29" s="30"/>
      <c r="BU29" s="30"/>
      <c r="BV29" s="30"/>
      <c r="BW29" s="30"/>
      <c r="BX29" s="30"/>
      <c r="BY29" s="30"/>
      <c r="BZ29" s="3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30"/>
      <c r="BN30" s="30"/>
      <c r="BO30" s="30"/>
      <c r="BP30" s="30"/>
      <c r="BQ30" s="30"/>
      <c r="BR30" s="30"/>
      <c r="BS30" s="30"/>
      <c r="BT30" s="30"/>
      <c r="BU30" s="30"/>
      <c r="BV30" s="30"/>
      <c r="BW30" s="30"/>
      <c r="BX30" s="30"/>
      <c r="BY30" s="30"/>
      <c r="BZ30" s="3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30"/>
      <c r="BN31" s="30"/>
      <c r="BO31" s="30"/>
      <c r="BP31" s="30"/>
      <c r="BQ31" s="30"/>
      <c r="BR31" s="30"/>
      <c r="BS31" s="30"/>
      <c r="BT31" s="30"/>
      <c r="BU31" s="30"/>
      <c r="BV31" s="30"/>
      <c r="BW31" s="30"/>
      <c r="BX31" s="30"/>
      <c r="BY31" s="30"/>
      <c r="BZ31" s="3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30"/>
      <c r="BN32" s="30"/>
      <c r="BO32" s="30"/>
      <c r="BP32" s="30"/>
      <c r="BQ32" s="30"/>
      <c r="BR32" s="30"/>
      <c r="BS32" s="30"/>
      <c r="BT32" s="30"/>
      <c r="BU32" s="30"/>
      <c r="BV32" s="30"/>
      <c r="BW32" s="30"/>
      <c r="BX32" s="30"/>
      <c r="BY32" s="30"/>
      <c r="BZ32" s="3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30"/>
      <c r="BN33" s="30"/>
      <c r="BO33" s="30"/>
      <c r="BP33" s="30"/>
      <c r="BQ33" s="30"/>
      <c r="BR33" s="30"/>
      <c r="BS33" s="30"/>
      <c r="BT33" s="30"/>
      <c r="BU33" s="30"/>
      <c r="BV33" s="30"/>
      <c r="BW33" s="30"/>
      <c r="BX33" s="30"/>
      <c r="BY33" s="30"/>
      <c r="BZ33" s="3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30"/>
      <c r="BN34" s="30"/>
      <c r="BO34" s="30"/>
      <c r="BP34" s="30"/>
      <c r="BQ34" s="30"/>
      <c r="BR34" s="30"/>
      <c r="BS34" s="30"/>
      <c r="BT34" s="30"/>
      <c r="BU34" s="30"/>
      <c r="BV34" s="30"/>
      <c r="BW34" s="30"/>
      <c r="BX34" s="30"/>
      <c r="BY34" s="30"/>
      <c r="BZ34" s="3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30"/>
      <c r="BN35" s="30"/>
      <c r="BO35" s="30"/>
      <c r="BP35" s="30"/>
      <c r="BQ35" s="30"/>
      <c r="BR35" s="30"/>
      <c r="BS35" s="30"/>
      <c r="BT35" s="30"/>
      <c r="BU35" s="30"/>
      <c r="BV35" s="30"/>
      <c r="BW35" s="30"/>
      <c r="BX35" s="30"/>
      <c r="BY35" s="30"/>
      <c r="BZ35" s="3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30"/>
      <c r="BN36" s="30"/>
      <c r="BO36" s="30"/>
      <c r="BP36" s="30"/>
      <c r="BQ36" s="30"/>
      <c r="BR36" s="30"/>
      <c r="BS36" s="30"/>
      <c r="BT36" s="30"/>
      <c r="BU36" s="30"/>
      <c r="BV36" s="30"/>
      <c r="BW36" s="30"/>
      <c r="BX36" s="30"/>
      <c r="BY36" s="30"/>
      <c r="BZ36" s="3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30"/>
      <c r="BN37" s="30"/>
      <c r="BO37" s="30"/>
      <c r="BP37" s="30"/>
      <c r="BQ37" s="30"/>
      <c r="BR37" s="30"/>
      <c r="BS37" s="30"/>
      <c r="BT37" s="30"/>
      <c r="BU37" s="30"/>
      <c r="BV37" s="30"/>
      <c r="BW37" s="30"/>
      <c r="BX37" s="30"/>
      <c r="BY37" s="30"/>
      <c r="BZ37" s="3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30"/>
      <c r="BN38" s="30"/>
      <c r="BO38" s="30"/>
      <c r="BP38" s="30"/>
      <c r="BQ38" s="30"/>
      <c r="BR38" s="30"/>
      <c r="BS38" s="30"/>
      <c r="BT38" s="30"/>
      <c r="BU38" s="30"/>
      <c r="BV38" s="30"/>
      <c r="BW38" s="30"/>
      <c r="BX38" s="30"/>
      <c r="BY38" s="30"/>
      <c r="BZ38" s="3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30"/>
      <c r="BN39" s="30"/>
      <c r="BO39" s="30"/>
      <c r="BP39" s="30"/>
      <c r="BQ39" s="30"/>
      <c r="BR39" s="30"/>
      <c r="BS39" s="30"/>
      <c r="BT39" s="30"/>
      <c r="BU39" s="30"/>
      <c r="BV39" s="30"/>
      <c r="BW39" s="30"/>
      <c r="BX39" s="30"/>
      <c r="BY39" s="30"/>
      <c r="BZ39" s="3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30"/>
      <c r="BN40" s="30"/>
      <c r="BO40" s="30"/>
      <c r="BP40" s="30"/>
      <c r="BQ40" s="30"/>
      <c r="BR40" s="30"/>
      <c r="BS40" s="30"/>
      <c r="BT40" s="30"/>
      <c r="BU40" s="30"/>
      <c r="BV40" s="30"/>
      <c r="BW40" s="30"/>
      <c r="BX40" s="30"/>
      <c r="BY40" s="30"/>
      <c r="BZ40" s="3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30"/>
      <c r="BN41" s="30"/>
      <c r="BO41" s="30"/>
      <c r="BP41" s="30"/>
      <c r="BQ41" s="30"/>
      <c r="BR41" s="30"/>
      <c r="BS41" s="30"/>
      <c r="BT41" s="30"/>
      <c r="BU41" s="30"/>
      <c r="BV41" s="30"/>
      <c r="BW41" s="30"/>
      <c r="BX41" s="30"/>
      <c r="BY41" s="30"/>
      <c r="BZ41" s="3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30"/>
      <c r="BN42" s="30"/>
      <c r="BO42" s="30"/>
      <c r="BP42" s="30"/>
      <c r="BQ42" s="30"/>
      <c r="BR42" s="30"/>
      <c r="BS42" s="30"/>
      <c r="BT42" s="30"/>
      <c r="BU42" s="30"/>
      <c r="BV42" s="30"/>
      <c r="BW42" s="30"/>
      <c r="BX42" s="30"/>
      <c r="BY42" s="30"/>
      <c r="BZ42" s="3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30"/>
      <c r="BN43" s="30"/>
      <c r="BO43" s="30"/>
      <c r="BP43" s="30"/>
      <c r="BQ43" s="30"/>
      <c r="BR43" s="30"/>
      <c r="BS43" s="30"/>
      <c r="BT43" s="30"/>
      <c r="BU43" s="30"/>
      <c r="BV43" s="30"/>
      <c r="BW43" s="30"/>
      <c r="BX43" s="30"/>
      <c r="BY43" s="30"/>
      <c r="BZ43" s="3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116</v>
      </c>
      <c r="BM47" s="30"/>
      <c r="BN47" s="30"/>
      <c r="BO47" s="30"/>
      <c r="BP47" s="30"/>
      <c r="BQ47" s="30"/>
      <c r="BR47" s="30"/>
      <c r="BS47" s="30"/>
      <c r="BT47" s="30"/>
      <c r="BU47" s="30"/>
      <c r="BV47" s="30"/>
      <c r="BW47" s="30"/>
      <c r="BX47" s="30"/>
      <c r="BY47" s="30"/>
      <c r="BZ47" s="3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15">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15">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117</v>
      </c>
      <c r="BM66" s="30"/>
      <c r="BN66" s="30"/>
      <c r="BO66" s="30"/>
      <c r="BP66" s="30"/>
      <c r="BQ66" s="30"/>
      <c r="BR66" s="30"/>
      <c r="BS66" s="30"/>
      <c r="BT66" s="30"/>
      <c r="BU66" s="30"/>
      <c r="BV66" s="30"/>
      <c r="BW66" s="30"/>
      <c r="BX66" s="30"/>
      <c r="BY66" s="30"/>
      <c r="BZ66" s="3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15">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43</v>
      </c>
      <c r="H86" s="12" t="str">
        <f>データ!BP6</f>
        <v>【786.37】</v>
      </c>
      <c r="I86" s="12" t="str">
        <f>データ!CA6</f>
        <v>【60.65】</v>
      </c>
      <c r="J86" s="12" t="str">
        <f>データ!CL6</f>
        <v>【256.97】</v>
      </c>
      <c r="K86" s="12" t="str">
        <f>データ!CW6</f>
        <v>【61.14】</v>
      </c>
      <c r="L86" s="12" t="str">
        <f>データ!DH6</f>
        <v>【86.91】</v>
      </c>
      <c r="M86" s="12" t="s">
        <v>43</v>
      </c>
      <c r="N86" s="12" t="s">
        <v>43</v>
      </c>
      <c r="O86" s="12" t="str">
        <f>データ!EO6</f>
        <v>【0.03】</v>
      </c>
    </row>
  </sheetData>
  <sheetProtection algorithmName="SHA-512" hashValue="RsxRSLBdzExQgwuBG4QmWOISjUURf58G0tQpyLlGGGVlk1EPxwpu1Xso4u/EFcZHReYCCMT12/Ur5DDgdqbgTg==" saltValue="6wVb3F9vNQvjEdGARyRpS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L45:BZ46"/>
    <mergeCell ref="BN9:BY9"/>
    <mergeCell ref="B10:H10"/>
    <mergeCell ref="I10:O10"/>
    <mergeCell ref="P10:V10"/>
    <mergeCell ref="W10:AC10"/>
    <mergeCell ref="AD10:AJ10"/>
    <mergeCell ref="AL10:AS10"/>
    <mergeCell ref="AT10:BA10"/>
    <mergeCell ref="BB10:BI10"/>
    <mergeCell ref="BL10:BM10"/>
    <mergeCell ref="BN10:BY10"/>
    <mergeCell ref="BL11:BZ13"/>
    <mergeCell ref="B14:BJ15"/>
    <mergeCell ref="BL14:BZ15"/>
    <mergeCell ref="BL16:BZ44"/>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44</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45</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46</v>
      </c>
      <c r="B3" s="15" t="s">
        <v>47</v>
      </c>
      <c r="C3" s="15" t="s">
        <v>48</v>
      </c>
      <c r="D3" s="15" t="s">
        <v>49</v>
      </c>
      <c r="E3" s="15" t="s">
        <v>50</v>
      </c>
      <c r="F3" s="15" t="s">
        <v>51</v>
      </c>
      <c r="G3" s="15" t="s">
        <v>52</v>
      </c>
      <c r="H3" s="73" t="s">
        <v>53</v>
      </c>
      <c r="I3" s="74"/>
      <c r="J3" s="74"/>
      <c r="K3" s="74"/>
      <c r="L3" s="74"/>
      <c r="M3" s="74"/>
      <c r="N3" s="74"/>
      <c r="O3" s="74"/>
      <c r="P3" s="74"/>
      <c r="Q3" s="74"/>
      <c r="R3" s="74"/>
      <c r="S3" s="74"/>
      <c r="T3" s="74"/>
      <c r="U3" s="74"/>
      <c r="V3" s="74"/>
      <c r="W3" s="74"/>
      <c r="X3" s="75"/>
      <c r="Y3" s="79" t="s">
        <v>54</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55</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5" x14ac:dyDescent="0.15">
      <c r="A4" s="14" t="s">
        <v>56</v>
      </c>
      <c r="B4" s="16"/>
      <c r="C4" s="16"/>
      <c r="D4" s="16"/>
      <c r="E4" s="16"/>
      <c r="F4" s="16"/>
      <c r="G4" s="16"/>
      <c r="H4" s="76"/>
      <c r="I4" s="77"/>
      <c r="J4" s="77"/>
      <c r="K4" s="77"/>
      <c r="L4" s="77"/>
      <c r="M4" s="77"/>
      <c r="N4" s="77"/>
      <c r="O4" s="77"/>
      <c r="P4" s="77"/>
      <c r="Q4" s="77"/>
      <c r="R4" s="77"/>
      <c r="S4" s="77"/>
      <c r="T4" s="77"/>
      <c r="U4" s="77"/>
      <c r="V4" s="77"/>
      <c r="W4" s="77"/>
      <c r="X4" s="78"/>
      <c r="Y4" s="72" t="s">
        <v>57</v>
      </c>
      <c r="Z4" s="72"/>
      <c r="AA4" s="72"/>
      <c r="AB4" s="72"/>
      <c r="AC4" s="72"/>
      <c r="AD4" s="72"/>
      <c r="AE4" s="72"/>
      <c r="AF4" s="72"/>
      <c r="AG4" s="72"/>
      <c r="AH4" s="72"/>
      <c r="AI4" s="72"/>
      <c r="AJ4" s="72" t="s">
        <v>58</v>
      </c>
      <c r="AK4" s="72"/>
      <c r="AL4" s="72"/>
      <c r="AM4" s="72"/>
      <c r="AN4" s="72"/>
      <c r="AO4" s="72"/>
      <c r="AP4" s="72"/>
      <c r="AQ4" s="72"/>
      <c r="AR4" s="72"/>
      <c r="AS4" s="72"/>
      <c r="AT4" s="72"/>
      <c r="AU4" s="72" t="s">
        <v>59</v>
      </c>
      <c r="AV4" s="72"/>
      <c r="AW4" s="72"/>
      <c r="AX4" s="72"/>
      <c r="AY4" s="72"/>
      <c r="AZ4" s="72"/>
      <c r="BA4" s="72"/>
      <c r="BB4" s="72"/>
      <c r="BC4" s="72"/>
      <c r="BD4" s="72"/>
      <c r="BE4" s="72"/>
      <c r="BF4" s="72" t="s">
        <v>60</v>
      </c>
      <c r="BG4" s="72"/>
      <c r="BH4" s="72"/>
      <c r="BI4" s="72"/>
      <c r="BJ4" s="72"/>
      <c r="BK4" s="72"/>
      <c r="BL4" s="72"/>
      <c r="BM4" s="72"/>
      <c r="BN4" s="72"/>
      <c r="BO4" s="72"/>
      <c r="BP4" s="72"/>
      <c r="BQ4" s="72" t="s">
        <v>61</v>
      </c>
      <c r="BR4" s="72"/>
      <c r="BS4" s="72"/>
      <c r="BT4" s="72"/>
      <c r="BU4" s="72"/>
      <c r="BV4" s="72"/>
      <c r="BW4" s="72"/>
      <c r="BX4" s="72"/>
      <c r="BY4" s="72"/>
      <c r="BZ4" s="72"/>
      <c r="CA4" s="72"/>
      <c r="CB4" s="72" t="s">
        <v>62</v>
      </c>
      <c r="CC4" s="72"/>
      <c r="CD4" s="72"/>
      <c r="CE4" s="72"/>
      <c r="CF4" s="72"/>
      <c r="CG4" s="72"/>
      <c r="CH4" s="72"/>
      <c r="CI4" s="72"/>
      <c r="CJ4" s="72"/>
      <c r="CK4" s="72"/>
      <c r="CL4" s="72"/>
      <c r="CM4" s="72" t="s">
        <v>63</v>
      </c>
      <c r="CN4" s="72"/>
      <c r="CO4" s="72"/>
      <c r="CP4" s="72"/>
      <c r="CQ4" s="72"/>
      <c r="CR4" s="72"/>
      <c r="CS4" s="72"/>
      <c r="CT4" s="72"/>
      <c r="CU4" s="72"/>
      <c r="CV4" s="72"/>
      <c r="CW4" s="72"/>
      <c r="CX4" s="72" t="s">
        <v>64</v>
      </c>
      <c r="CY4" s="72"/>
      <c r="CZ4" s="72"/>
      <c r="DA4" s="72"/>
      <c r="DB4" s="72"/>
      <c r="DC4" s="72"/>
      <c r="DD4" s="72"/>
      <c r="DE4" s="72"/>
      <c r="DF4" s="72"/>
      <c r="DG4" s="72"/>
      <c r="DH4" s="72"/>
      <c r="DI4" s="72" t="s">
        <v>65</v>
      </c>
      <c r="DJ4" s="72"/>
      <c r="DK4" s="72"/>
      <c r="DL4" s="72"/>
      <c r="DM4" s="72"/>
      <c r="DN4" s="72"/>
      <c r="DO4" s="72"/>
      <c r="DP4" s="72"/>
      <c r="DQ4" s="72"/>
      <c r="DR4" s="72"/>
      <c r="DS4" s="72"/>
      <c r="DT4" s="72" t="s">
        <v>66</v>
      </c>
      <c r="DU4" s="72"/>
      <c r="DV4" s="72"/>
      <c r="DW4" s="72"/>
      <c r="DX4" s="72"/>
      <c r="DY4" s="72"/>
      <c r="DZ4" s="72"/>
      <c r="EA4" s="72"/>
      <c r="EB4" s="72"/>
      <c r="EC4" s="72"/>
      <c r="ED4" s="72"/>
      <c r="EE4" s="72" t="s">
        <v>67</v>
      </c>
      <c r="EF4" s="72"/>
      <c r="EG4" s="72"/>
      <c r="EH4" s="72"/>
      <c r="EI4" s="72"/>
      <c r="EJ4" s="72"/>
      <c r="EK4" s="72"/>
      <c r="EL4" s="72"/>
      <c r="EM4" s="72"/>
      <c r="EN4" s="72"/>
      <c r="EO4" s="72"/>
    </row>
    <row r="5" spans="1:145" x14ac:dyDescent="0.15">
      <c r="A5" s="14" t="s">
        <v>68</v>
      </c>
      <c r="B5" s="17"/>
      <c r="C5" s="17"/>
      <c r="D5" s="17"/>
      <c r="E5" s="17"/>
      <c r="F5" s="17"/>
      <c r="G5" s="17"/>
      <c r="H5" s="18" t="s">
        <v>69</v>
      </c>
      <c r="I5" s="18" t="s">
        <v>70</v>
      </c>
      <c r="J5" s="18" t="s">
        <v>71</v>
      </c>
      <c r="K5" s="18" t="s">
        <v>72</v>
      </c>
      <c r="L5" s="18" t="s">
        <v>73</v>
      </c>
      <c r="M5" s="18" t="s">
        <v>5</v>
      </c>
      <c r="N5" s="18" t="s">
        <v>74</v>
      </c>
      <c r="O5" s="18" t="s">
        <v>75</v>
      </c>
      <c r="P5" s="18" t="s">
        <v>76</v>
      </c>
      <c r="Q5" s="18" t="s">
        <v>77</v>
      </c>
      <c r="R5" s="18" t="s">
        <v>78</v>
      </c>
      <c r="S5" s="18" t="s">
        <v>79</v>
      </c>
      <c r="T5" s="18" t="s">
        <v>80</v>
      </c>
      <c r="U5" s="18" t="s">
        <v>81</v>
      </c>
      <c r="V5" s="18" t="s">
        <v>82</v>
      </c>
      <c r="W5" s="18" t="s">
        <v>83</v>
      </c>
      <c r="X5" s="18" t="s">
        <v>84</v>
      </c>
      <c r="Y5" s="18" t="s">
        <v>85</v>
      </c>
      <c r="Z5" s="18" t="s">
        <v>86</v>
      </c>
      <c r="AA5" s="18" t="s">
        <v>87</v>
      </c>
      <c r="AB5" s="18" t="s">
        <v>88</v>
      </c>
      <c r="AC5" s="18" t="s">
        <v>89</v>
      </c>
      <c r="AD5" s="18" t="s">
        <v>90</v>
      </c>
      <c r="AE5" s="18" t="s">
        <v>91</v>
      </c>
      <c r="AF5" s="18" t="s">
        <v>92</v>
      </c>
      <c r="AG5" s="18" t="s">
        <v>93</v>
      </c>
      <c r="AH5" s="18" t="s">
        <v>94</v>
      </c>
      <c r="AI5" s="18" t="s">
        <v>31</v>
      </c>
      <c r="AJ5" s="18" t="s">
        <v>85</v>
      </c>
      <c r="AK5" s="18" t="s">
        <v>86</v>
      </c>
      <c r="AL5" s="18" t="s">
        <v>87</v>
      </c>
      <c r="AM5" s="18" t="s">
        <v>88</v>
      </c>
      <c r="AN5" s="18" t="s">
        <v>89</v>
      </c>
      <c r="AO5" s="18" t="s">
        <v>90</v>
      </c>
      <c r="AP5" s="18" t="s">
        <v>91</v>
      </c>
      <c r="AQ5" s="18" t="s">
        <v>92</v>
      </c>
      <c r="AR5" s="18" t="s">
        <v>93</v>
      </c>
      <c r="AS5" s="18" t="s">
        <v>94</v>
      </c>
      <c r="AT5" s="18" t="s">
        <v>95</v>
      </c>
      <c r="AU5" s="18" t="s">
        <v>85</v>
      </c>
      <c r="AV5" s="18" t="s">
        <v>86</v>
      </c>
      <c r="AW5" s="18" t="s">
        <v>87</v>
      </c>
      <c r="AX5" s="18" t="s">
        <v>88</v>
      </c>
      <c r="AY5" s="18" t="s">
        <v>89</v>
      </c>
      <c r="AZ5" s="18" t="s">
        <v>90</v>
      </c>
      <c r="BA5" s="18" t="s">
        <v>91</v>
      </c>
      <c r="BB5" s="18" t="s">
        <v>92</v>
      </c>
      <c r="BC5" s="18" t="s">
        <v>93</v>
      </c>
      <c r="BD5" s="18" t="s">
        <v>94</v>
      </c>
      <c r="BE5" s="18" t="s">
        <v>95</v>
      </c>
      <c r="BF5" s="18" t="s">
        <v>85</v>
      </c>
      <c r="BG5" s="18" t="s">
        <v>86</v>
      </c>
      <c r="BH5" s="18" t="s">
        <v>87</v>
      </c>
      <c r="BI5" s="18" t="s">
        <v>88</v>
      </c>
      <c r="BJ5" s="18" t="s">
        <v>89</v>
      </c>
      <c r="BK5" s="18" t="s">
        <v>90</v>
      </c>
      <c r="BL5" s="18" t="s">
        <v>91</v>
      </c>
      <c r="BM5" s="18" t="s">
        <v>92</v>
      </c>
      <c r="BN5" s="18" t="s">
        <v>93</v>
      </c>
      <c r="BO5" s="18" t="s">
        <v>94</v>
      </c>
      <c r="BP5" s="18" t="s">
        <v>95</v>
      </c>
      <c r="BQ5" s="18" t="s">
        <v>85</v>
      </c>
      <c r="BR5" s="18" t="s">
        <v>86</v>
      </c>
      <c r="BS5" s="18" t="s">
        <v>87</v>
      </c>
      <c r="BT5" s="18" t="s">
        <v>88</v>
      </c>
      <c r="BU5" s="18" t="s">
        <v>89</v>
      </c>
      <c r="BV5" s="18" t="s">
        <v>90</v>
      </c>
      <c r="BW5" s="18" t="s">
        <v>91</v>
      </c>
      <c r="BX5" s="18" t="s">
        <v>92</v>
      </c>
      <c r="BY5" s="18" t="s">
        <v>93</v>
      </c>
      <c r="BZ5" s="18" t="s">
        <v>94</v>
      </c>
      <c r="CA5" s="18" t="s">
        <v>95</v>
      </c>
      <c r="CB5" s="18" t="s">
        <v>85</v>
      </c>
      <c r="CC5" s="18" t="s">
        <v>86</v>
      </c>
      <c r="CD5" s="18" t="s">
        <v>87</v>
      </c>
      <c r="CE5" s="18" t="s">
        <v>88</v>
      </c>
      <c r="CF5" s="18" t="s">
        <v>89</v>
      </c>
      <c r="CG5" s="18" t="s">
        <v>90</v>
      </c>
      <c r="CH5" s="18" t="s">
        <v>91</v>
      </c>
      <c r="CI5" s="18" t="s">
        <v>92</v>
      </c>
      <c r="CJ5" s="18" t="s">
        <v>93</v>
      </c>
      <c r="CK5" s="18" t="s">
        <v>94</v>
      </c>
      <c r="CL5" s="18" t="s">
        <v>95</v>
      </c>
      <c r="CM5" s="18" t="s">
        <v>85</v>
      </c>
      <c r="CN5" s="18" t="s">
        <v>86</v>
      </c>
      <c r="CO5" s="18" t="s">
        <v>87</v>
      </c>
      <c r="CP5" s="18" t="s">
        <v>88</v>
      </c>
      <c r="CQ5" s="18" t="s">
        <v>89</v>
      </c>
      <c r="CR5" s="18" t="s">
        <v>90</v>
      </c>
      <c r="CS5" s="18" t="s">
        <v>91</v>
      </c>
      <c r="CT5" s="18" t="s">
        <v>92</v>
      </c>
      <c r="CU5" s="18" t="s">
        <v>93</v>
      </c>
      <c r="CV5" s="18" t="s">
        <v>94</v>
      </c>
      <c r="CW5" s="18" t="s">
        <v>95</v>
      </c>
      <c r="CX5" s="18" t="s">
        <v>85</v>
      </c>
      <c r="CY5" s="18" t="s">
        <v>86</v>
      </c>
      <c r="CZ5" s="18" t="s">
        <v>87</v>
      </c>
      <c r="DA5" s="18" t="s">
        <v>88</v>
      </c>
      <c r="DB5" s="18" t="s">
        <v>89</v>
      </c>
      <c r="DC5" s="18" t="s">
        <v>90</v>
      </c>
      <c r="DD5" s="18" t="s">
        <v>91</v>
      </c>
      <c r="DE5" s="18" t="s">
        <v>92</v>
      </c>
      <c r="DF5" s="18" t="s">
        <v>93</v>
      </c>
      <c r="DG5" s="18" t="s">
        <v>94</v>
      </c>
      <c r="DH5" s="18" t="s">
        <v>95</v>
      </c>
      <c r="DI5" s="18" t="s">
        <v>85</v>
      </c>
      <c r="DJ5" s="18" t="s">
        <v>86</v>
      </c>
      <c r="DK5" s="18" t="s">
        <v>87</v>
      </c>
      <c r="DL5" s="18" t="s">
        <v>88</v>
      </c>
      <c r="DM5" s="18" t="s">
        <v>89</v>
      </c>
      <c r="DN5" s="18" t="s">
        <v>90</v>
      </c>
      <c r="DO5" s="18" t="s">
        <v>91</v>
      </c>
      <c r="DP5" s="18" t="s">
        <v>92</v>
      </c>
      <c r="DQ5" s="18" t="s">
        <v>93</v>
      </c>
      <c r="DR5" s="18" t="s">
        <v>94</v>
      </c>
      <c r="DS5" s="18" t="s">
        <v>95</v>
      </c>
      <c r="DT5" s="18" t="s">
        <v>85</v>
      </c>
      <c r="DU5" s="18" t="s">
        <v>86</v>
      </c>
      <c r="DV5" s="18" t="s">
        <v>87</v>
      </c>
      <c r="DW5" s="18" t="s">
        <v>88</v>
      </c>
      <c r="DX5" s="18" t="s">
        <v>89</v>
      </c>
      <c r="DY5" s="18" t="s">
        <v>90</v>
      </c>
      <c r="DZ5" s="18" t="s">
        <v>91</v>
      </c>
      <c r="EA5" s="18" t="s">
        <v>92</v>
      </c>
      <c r="EB5" s="18" t="s">
        <v>93</v>
      </c>
      <c r="EC5" s="18" t="s">
        <v>94</v>
      </c>
      <c r="ED5" s="18" t="s">
        <v>95</v>
      </c>
      <c r="EE5" s="18" t="s">
        <v>85</v>
      </c>
      <c r="EF5" s="18" t="s">
        <v>86</v>
      </c>
      <c r="EG5" s="18" t="s">
        <v>87</v>
      </c>
      <c r="EH5" s="18" t="s">
        <v>88</v>
      </c>
      <c r="EI5" s="18" t="s">
        <v>89</v>
      </c>
      <c r="EJ5" s="18" t="s">
        <v>90</v>
      </c>
      <c r="EK5" s="18" t="s">
        <v>91</v>
      </c>
      <c r="EL5" s="18" t="s">
        <v>92</v>
      </c>
      <c r="EM5" s="18" t="s">
        <v>93</v>
      </c>
      <c r="EN5" s="18" t="s">
        <v>94</v>
      </c>
      <c r="EO5" s="18" t="s">
        <v>95</v>
      </c>
    </row>
    <row r="6" spans="1:145" s="22" customFormat="1" x14ac:dyDescent="0.15">
      <c r="A6" s="14" t="s">
        <v>96</v>
      </c>
      <c r="B6" s="19">
        <f>B7</f>
        <v>2021</v>
      </c>
      <c r="C6" s="19">
        <f t="shared" ref="C6:X6" si="3">C7</f>
        <v>75442</v>
      </c>
      <c r="D6" s="19">
        <f t="shared" si="3"/>
        <v>47</v>
      </c>
      <c r="E6" s="19">
        <f t="shared" si="3"/>
        <v>17</v>
      </c>
      <c r="F6" s="19">
        <f t="shared" si="3"/>
        <v>5</v>
      </c>
      <c r="G6" s="19">
        <f t="shared" si="3"/>
        <v>0</v>
      </c>
      <c r="H6" s="19" t="str">
        <f t="shared" si="3"/>
        <v>福島県　川内村</v>
      </c>
      <c r="I6" s="19" t="str">
        <f t="shared" si="3"/>
        <v>法非適用</v>
      </c>
      <c r="J6" s="19" t="str">
        <f t="shared" si="3"/>
        <v>下水道事業</v>
      </c>
      <c r="K6" s="19" t="str">
        <f t="shared" si="3"/>
        <v>農業集落排水</v>
      </c>
      <c r="L6" s="19" t="str">
        <f t="shared" si="3"/>
        <v>F2</v>
      </c>
      <c r="M6" s="19" t="str">
        <f t="shared" si="3"/>
        <v>非設置</v>
      </c>
      <c r="N6" s="20" t="str">
        <f t="shared" si="3"/>
        <v>-</v>
      </c>
      <c r="O6" s="20" t="str">
        <f t="shared" si="3"/>
        <v>該当数値なし</v>
      </c>
      <c r="P6" s="20">
        <f t="shared" si="3"/>
        <v>117.64</v>
      </c>
      <c r="Q6" s="20">
        <f t="shared" si="3"/>
        <v>100</v>
      </c>
      <c r="R6" s="20">
        <f t="shared" si="3"/>
        <v>3850</v>
      </c>
      <c r="S6" s="20">
        <f t="shared" si="3"/>
        <v>2432</v>
      </c>
      <c r="T6" s="20">
        <f t="shared" si="3"/>
        <v>197.35</v>
      </c>
      <c r="U6" s="20">
        <f t="shared" si="3"/>
        <v>12.32</v>
      </c>
      <c r="V6" s="20">
        <f t="shared" si="3"/>
        <v>1214</v>
      </c>
      <c r="W6" s="20">
        <f t="shared" si="3"/>
        <v>1.83</v>
      </c>
      <c r="X6" s="20">
        <f t="shared" si="3"/>
        <v>663.39</v>
      </c>
      <c r="Y6" s="21">
        <f>IF(Y7="",NA(),Y7)</f>
        <v>78.099999999999994</v>
      </c>
      <c r="Z6" s="21">
        <f t="shared" ref="Z6:AH6" si="4">IF(Z7="",NA(),Z7)</f>
        <v>99.71</v>
      </c>
      <c r="AA6" s="21">
        <f t="shared" si="4"/>
        <v>92.82</v>
      </c>
      <c r="AB6" s="21">
        <f t="shared" si="4"/>
        <v>87</v>
      </c>
      <c r="AC6" s="21">
        <f t="shared" si="4"/>
        <v>81.39</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0">
        <f>IF(BF7="",NA(),BF7)</f>
        <v>0</v>
      </c>
      <c r="BG6" s="20">
        <f t="shared" ref="BG6:BO6" si="7">IF(BG7="",NA(),BG7)</f>
        <v>0</v>
      </c>
      <c r="BH6" s="20">
        <f t="shared" si="7"/>
        <v>0</v>
      </c>
      <c r="BI6" s="20">
        <f t="shared" si="7"/>
        <v>0</v>
      </c>
      <c r="BJ6" s="20">
        <f t="shared" si="7"/>
        <v>0</v>
      </c>
      <c r="BK6" s="21">
        <f t="shared" si="7"/>
        <v>855.8</v>
      </c>
      <c r="BL6" s="21">
        <f t="shared" si="7"/>
        <v>789.46</v>
      </c>
      <c r="BM6" s="21">
        <f t="shared" si="7"/>
        <v>826.83</v>
      </c>
      <c r="BN6" s="21">
        <f t="shared" si="7"/>
        <v>867.83</v>
      </c>
      <c r="BO6" s="21">
        <f t="shared" si="7"/>
        <v>791.76</v>
      </c>
      <c r="BP6" s="20" t="str">
        <f>IF(BP7="","",IF(BP7="-","【-】","【"&amp;SUBSTITUTE(TEXT(BP7,"#,##0.00"),"-","△")&amp;"】"))</f>
        <v>【786.37】</v>
      </c>
      <c r="BQ6" s="21">
        <f>IF(BQ7="",NA(),BQ7)</f>
        <v>45.33</v>
      </c>
      <c r="BR6" s="21">
        <f t="shared" ref="BR6:BZ6" si="8">IF(BR7="",NA(),BR7)</f>
        <v>98.87</v>
      </c>
      <c r="BS6" s="21">
        <f t="shared" si="8"/>
        <v>76.680000000000007</v>
      </c>
      <c r="BT6" s="21">
        <f t="shared" si="8"/>
        <v>62.78</v>
      </c>
      <c r="BU6" s="21">
        <f t="shared" si="8"/>
        <v>51.84</v>
      </c>
      <c r="BV6" s="21">
        <f t="shared" si="8"/>
        <v>59.8</v>
      </c>
      <c r="BW6" s="21">
        <f t="shared" si="8"/>
        <v>57.77</v>
      </c>
      <c r="BX6" s="21">
        <f t="shared" si="8"/>
        <v>57.31</v>
      </c>
      <c r="BY6" s="21">
        <f t="shared" si="8"/>
        <v>57.08</v>
      </c>
      <c r="BZ6" s="21">
        <f t="shared" si="8"/>
        <v>56.26</v>
      </c>
      <c r="CA6" s="20" t="str">
        <f>IF(CA7="","",IF(CA7="-","【-】","【"&amp;SUBSTITUTE(TEXT(CA7,"#,##0.00"),"-","△")&amp;"】"))</f>
        <v>【60.65】</v>
      </c>
      <c r="CB6" s="21">
        <f>IF(CB7="",NA(),CB7)</f>
        <v>273.91000000000003</v>
      </c>
      <c r="CC6" s="21">
        <f t="shared" ref="CC6:CK6" si="9">IF(CC7="",NA(),CC7)</f>
        <v>150</v>
      </c>
      <c r="CD6" s="21">
        <f t="shared" si="9"/>
        <v>177.3</v>
      </c>
      <c r="CE6" s="21">
        <f t="shared" si="9"/>
        <v>204.41</v>
      </c>
      <c r="CF6" s="21">
        <f t="shared" si="9"/>
        <v>255.6</v>
      </c>
      <c r="CG6" s="21">
        <f t="shared" si="9"/>
        <v>263.76</v>
      </c>
      <c r="CH6" s="21">
        <f t="shared" si="9"/>
        <v>274.35000000000002</v>
      </c>
      <c r="CI6" s="21">
        <f t="shared" si="9"/>
        <v>273.52</v>
      </c>
      <c r="CJ6" s="21">
        <f t="shared" si="9"/>
        <v>274.99</v>
      </c>
      <c r="CK6" s="21">
        <f t="shared" si="9"/>
        <v>282.08999999999997</v>
      </c>
      <c r="CL6" s="20" t="str">
        <f>IF(CL7="","",IF(CL7="-","【-】","【"&amp;SUBSTITUTE(TEXT(CL7,"#,##0.00"),"-","△")&amp;"】"))</f>
        <v>【256.97】</v>
      </c>
      <c r="CM6" s="21">
        <f>IF(CM7="",NA(),CM7)</f>
        <v>29.99</v>
      </c>
      <c r="CN6" s="21">
        <f t="shared" ref="CN6:CV6" si="10">IF(CN7="",NA(),CN7)</f>
        <v>28.41</v>
      </c>
      <c r="CO6" s="21">
        <f t="shared" si="10"/>
        <v>30.85</v>
      </c>
      <c r="CP6" s="21">
        <f t="shared" si="10"/>
        <v>33.43</v>
      </c>
      <c r="CQ6" s="21">
        <f t="shared" si="10"/>
        <v>33.43</v>
      </c>
      <c r="CR6" s="21">
        <f t="shared" si="10"/>
        <v>51.75</v>
      </c>
      <c r="CS6" s="21">
        <f t="shared" si="10"/>
        <v>50.68</v>
      </c>
      <c r="CT6" s="21">
        <f t="shared" si="10"/>
        <v>50.14</v>
      </c>
      <c r="CU6" s="21">
        <f t="shared" si="10"/>
        <v>54.83</v>
      </c>
      <c r="CV6" s="21">
        <f t="shared" si="10"/>
        <v>66.53</v>
      </c>
      <c r="CW6" s="20" t="str">
        <f>IF(CW7="","",IF(CW7="-","【-】","【"&amp;SUBSTITUTE(TEXT(CW7,"#,##0.00"),"-","△")&amp;"】"))</f>
        <v>【61.14】</v>
      </c>
      <c r="CX6" s="21">
        <f>IF(CX7="",NA(),CX7)</f>
        <v>100</v>
      </c>
      <c r="CY6" s="21">
        <f t="shared" ref="CY6:DG6" si="11">IF(CY7="",NA(),CY7)</f>
        <v>100</v>
      </c>
      <c r="CZ6" s="21">
        <f t="shared" si="11"/>
        <v>100</v>
      </c>
      <c r="DA6" s="21">
        <f t="shared" si="11"/>
        <v>100</v>
      </c>
      <c r="DB6" s="21">
        <f t="shared" si="11"/>
        <v>100</v>
      </c>
      <c r="DC6" s="21">
        <f t="shared" si="11"/>
        <v>84.84</v>
      </c>
      <c r="DD6" s="21">
        <f t="shared" si="11"/>
        <v>84.86</v>
      </c>
      <c r="DE6" s="21">
        <f t="shared" si="11"/>
        <v>84.98</v>
      </c>
      <c r="DF6" s="21">
        <f t="shared" si="11"/>
        <v>84.7</v>
      </c>
      <c r="DG6" s="21">
        <f t="shared" si="11"/>
        <v>84.67</v>
      </c>
      <c r="DH6" s="20" t="str">
        <f>IF(DH7="","",IF(DH7="-","【-】","【"&amp;SUBSTITUTE(TEXT(DH7,"#,##0.00"),"-","△")&amp;"】"))</f>
        <v>【86.91】</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0.01</v>
      </c>
      <c r="EK6" s="21">
        <f t="shared" si="14"/>
        <v>0.01</v>
      </c>
      <c r="EL6" s="21">
        <f t="shared" si="14"/>
        <v>0.02</v>
      </c>
      <c r="EM6" s="21">
        <f t="shared" si="14"/>
        <v>0.25</v>
      </c>
      <c r="EN6" s="21">
        <f t="shared" si="14"/>
        <v>0.05</v>
      </c>
      <c r="EO6" s="20" t="str">
        <f>IF(EO7="","",IF(EO7="-","【-】","【"&amp;SUBSTITUTE(TEXT(EO7,"#,##0.00"),"-","△")&amp;"】"))</f>
        <v>【0.03】</v>
      </c>
    </row>
    <row r="7" spans="1:145" s="22" customFormat="1" x14ac:dyDescent="0.15">
      <c r="A7" s="14"/>
      <c r="B7" s="23">
        <v>2021</v>
      </c>
      <c r="C7" s="23">
        <v>75442</v>
      </c>
      <c r="D7" s="23">
        <v>47</v>
      </c>
      <c r="E7" s="23">
        <v>17</v>
      </c>
      <c r="F7" s="23">
        <v>5</v>
      </c>
      <c r="G7" s="23">
        <v>0</v>
      </c>
      <c r="H7" s="23" t="s">
        <v>97</v>
      </c>
      <c r="I7" s="23" t="s">
        <v>98</v>
      </c>
      <c r="J7" s="23" t="s">
        <v>99</v>
      </c>
      <c r="K7" s="23" t="s">
        <v>100</v>
      </c>
      <c r="L7" s="23" t="s">
        <v>101</v>
      </c>
      <c r="M7" s="23" t="s">
        <v>102</v>
      </c>
      <c r="N7" s="24" t="s">
        <v>103</v>
      </c>
      <c r="O7" s="24" t="s">
        <v>104</v>
      </c>
      <c r="P7" s="24">
        <v>117.64</v>
      </c>
      <c r="Q7" s="24">
        <v>100</v>
      </c>
      <c r="R7" s="24">
        <v>3850</v>
      </c>
      <c r="S7" s="24">
        <v>2432</v>
      </c>
      <c r="T7" s="24">
        <v>197.35</v>
      </c>
      <c r="U7" s="24">
        <v>12.32</v>
      </c>
      <c r="V7" s="24">
        <v>1214</v>
      </c>
      <c r="W7" s="24">
        <v>1.83</v>
      </c>
      <c r="X7" s="24">
        <v>663.39</v>
      </c>
      <c r="Y7" s="24">
        <v>78.099999999999994</v>
      </c>
      <c r="Z7" s="24">
        <v>99.71</v>
      </c>
      <c r="AA7" s="24">
        <v>92.82</v>
      </c>
      <c r="AB7" s="24">
        <v>87</v>
      </c>
      <c r="AC7" s="24">
        <v>81.39</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0</v>
      </c>
      <c r="BG7" s="24">
        <v>0</v>
      </c>
      <c r="BH7" s="24">
        <v>0</v>
      </c>
      <c r="BI7" s="24">
        <v>0</v>
      </c>
      <c r="BJ7" s="24">
        <v>0</v>
      </c>
      <c r="BK7" s="24">
        <v>855.8</v>
      </c>
      <c r="BL7" s="24">
        <v>789.46</v>
      </c>
      <c r="BM7" s="24">
        <v>826.83</v>
      </c>
      <c r="BN7" s="24">
        <v>867.83</v>
      </c>
      <c r="BO7" s="24">
        <v>791.76</v>
      </c>
      <c r="BP7" s="24">
        <v>786.37</v>
      </c>
      <c r="BQ7" s="24">
        <v>45.33</v>
      </c>
      <c r="BR7" s="24">
        <v>98.87</v>
      </c>
      <c r="BS7" s="24">
        <v>76.680000000000007</v>
      </c>
      <c r="BT7" s="24">
        <v>62.78</v>
      </c>
      <c r="BU7" s="24">
        <v>51.84</v>
      </c>
      <c r="BV7" s="24">
        <v>59.8</v>
      </c>
      <c r="BW7" s="24">
        <v>57.77</v>
      </c>
      <c r="BX7" s="24">
        <v>57.31</v>
      </c>
      <c r="BY7" s="24">
        <v>57.08</v>
      </c>
      <c r="BZ7" s="24">
        <v>56.26</v>
      </c>
      <c r="CA7" s="24">
        <v>60.65</v>
      </c>
      <c r="CB7" s="24">
        <v>273.91000000000003</v>
      </c>
      <c r="CC7" s="24">
        <v>150</v>
      </c>
      <c r="CD7" s="24">
        <v>177.3</v>
      </c>
      <c r="CE7" s="24">
        <v>204.41</v>
      </c>
      <c r="CF7" s="24">
        <v>255.6</v>
      </c>
      <c r="CG7" s="24">
        <v>263.76</v>
      </c>
      <c r="CH7" s="24">
        <v>274.35000000000002</v>
      </c>
      <c r="CI7" s="24">
        <v>273.52</v>
      </c>
      <c r="CJ7" s="24">
        <v>274.99</v>
      </c>
      <c r="CK7" s="24">
        <v>282.08999999999997</v>
      </c>
      <c r="CL7" s="24">
        <v>256.97000000000003</v>
      </c>
      <c r="CM7" s="24">
        <v>29.99</v>
      </c>
      <c r="CN7" s="24">
        <v>28.41</v>
      </c>
      <c r="CO7" s="24">
        <v>30.85</v>
      </c>
      <c r="CP7" s="24">
        <v>33.43</v>
      </c>
      <c r="CQ7" s="24">
        <v>33.43</v>
      </c>
      <c r="CR7" s="24">
        <v>51.75</v>
      </c>
      <c r="CS7" s="24">
        <v>50.68</v>
      </c>
      <c r="CT7" s="24">
        <v>50.14</v>
      </c>
      <c r="CU7" s="24">
        <v>54.83</v>
      </c>
      <c r="CV7" s="24">
        <v>66.53</v>
      </c>
      <c r="CW7" s="24">
        <v>61.14</v>
      </c>
      <c r="CX7" s="24">
        <v>100</v>
      </c>
      <c r="CY7" s="24">
        <v>100</v>
      </c>
      <c r="CZ7" s="24">
        <v>100</v>
      </c>
      <c r="DA7" s="24">
        <v>100</v>
      </c>
      <c r="DB7" s="24">
        <v>100</v>
      </c>
      <c r="DC7" s="24">
        <v>84.84</v>
      </c>
      <c r="DD7" s="24">
        <v>84.86</v>
      </c>
      <c r="DE7" s="24">
        <v>84.98</v>
      </c>
      <c r="DF7" s="24">
        <v>84.7</v>
      </c>
      <c r="DG7" s="24">
        <v>84.67</v>
      </c>
      <c r="DH7" s="24">
        <v>86.91</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0.01</v>
      </c>
      <c r="EK7" s="24">
        <v>0.01</v>
      </c>
      <c r="EL7" s="24">
        <v>0.02</v>
      </c>
      <c r="EM7" s="24">
        <v>0.25</v>
      </c>
      <c r="EN7" s="24">
        <v>0.05</v>
      </c>
      <c r="EO7" s="24">
        <v>0.03</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105</v>
      </c>
      <c r="C9" s="26" t="s">
        <v>106</v>
      </c>
      <c r="D9" s="26" t="s">
        <v>107</v>
      </c>
      <c r="E9" s="26" t="s">
        <v>108</v>
      </c>
      <c r="F9" s="26" t="s">
        <v>109</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47</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5" x14ac:dyDescent="0.15">
      <c r="B11">
        <v>4</v>
      </c>
      <c r="C11">
        <v>3</v>
      </c>
      <c r="D11">
        <v>2</v>
      </c>
      <c r="E11">
        <v>1</v>
      </c>
      <c r="F11">
        <v>0</v>
      </c>
      <c r="G11" t="s">
        <v>110</v>
      </c>
    </row>
    <row r="12" spans="1:145" x14ac:dyDescent="0.15">
      <c r="B12">
        <v>1</v>
      </c>
      <c r="C12">
        <v>1</v>
      </c>
      <c r="D12">
        <v>1</v>
      </c>
      <c r="E12">
        <v>2</v>
      </c>
      <c r="F12">
        <v>3</v>
      </c>
      <c r="G12" t="s">
        <v>111</v>
      </c>
    </row>
    <row r="13" spans="1:145" x14ac:dyDescent="0.15">
      <c r="B13" t="s">
        <v>112</v>
      </c>
      <c r="C13" t="s">
        <v>112</v>
      </c>
      <c r="D13" t="s">
        <v>113</v>
      </c>
      <c r="E13" t="s">
        <v>113</v>
      </c>
      <c r="F13" t="s">
        <v>113</v>
      </c>
      <c r="G13" t="s">
        <v>114</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小松 大悟</cp:lastModifiedBy>
  <dcterms:created xsi:type="dcterms:W3CDTF">2023-01-13T00:00:16Z</dcterms:created>
  <dcterms:modified xsi:type="dcterms:W3CDTF">2023-01-23T01:31:01Z</dcterms:modified>
  <cp:category/>
</cp:coreProperties>
</file>