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hc\disk\049_下水道係\022_経営比較分析表R3\令和3年度決算\"/>
    </mc:Choice>
  </mc:AlternateContent>
  <workbookProtection workbookAlgorithmName="SHA-512" workbookHashValue="4c5fsEBr6Ca6m2xgo8PGu0bSpw1RIUvPO/TUbhcS1y9CgxqubO2oagP3413KvjmnoecduDCQhCAHwAPv1MRszQ==" workbookSaltValue="I7eIpcmaBZ7h+otlw6+6H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<sst xmlns="http://schemas.openxmlformats.org/spreadsheetml/2006/main" count="275" uniqueCount="121">
  <si>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</si>
  <si>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</si>
  <si>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</si>
  <si>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</si>
  <si>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</si>
  <si>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</si>
  <si>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</si>
  <si>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</si>
  <si>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</si>
  <si>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</si>
  <si>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</si>
  <si>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</si>
  <si>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</si>
  <si>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</si>
  <si>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</si>
  <si>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</si>
  <si>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</si>
  <si>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</si>
  <si>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</si>
  <si>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</si>
  <si>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</si>
  <si>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</si>
  <si>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</si>
  <si>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</si>
  <si>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</si>
  <si>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</si>
  <si>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</si>
  <si>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</si>
  <si>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</si>
  <si>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</si>
  <si>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</si>
  <si>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</si>
  <si>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</si>
  <si>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</si>
  <si>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</si>
  <si>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</si>
  <si>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</si>
  <si>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</si>
  <si>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</si>
  <si>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</si>
  <si>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</si>
  <si>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</si>
  <si>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</si>
  <si>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</si>
  <si>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</si>
  <si>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</si>
  <si>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</si>
  <si>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</si>
  <si>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</si>
  <si>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</si>
  <si>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</si>
  <si>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</si>
  <si>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</si>
  <si>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</si>
  <si>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</si>
  <si>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</si>
  <si>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</si>
  <si>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</si>
  <si>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</si>
  <si>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</si>
  <si>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</si>
  <si>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</si>
  <si>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</si>
  <si>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</si>
  <si>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</si>
  <si>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</si>
  <si>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</si>
  <si>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</si>
  <si>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</si>
  <si>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</si>
  <si>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</si>
  <si>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</si>
  <si>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</si>
  <si>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</si>
  <si>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</si>
  <si>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</si>
  <si>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</si>
  <si>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</si>
  <si>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</si>
  <si>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</si>
  <si>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</si>
  <si>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</si>
  <si>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</si>
  <si>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</si>
  <si>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</si>
  <si>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</si>
  <si>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</si>
  <si>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</si>
  <si>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</si>
  <si>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</si>
  <si>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</si>
  <si>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</si>
  <si>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</si>
  <si>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</si>
  <si>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</si>
  <si>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</si>
  <si>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</si>
  <si>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</si>
  <si>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</si>
  <si>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</si>
  <si>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</si>
  <si>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</si>
  <si>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</si>
  <si>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</si>
  <si>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</si>
  <si>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</si>
  <si>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</si>
  <si>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</si>
  <si>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</si>
  <si>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</si>
  <si>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</si>
  <si>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</si>
  <si>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</si>
  <si>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</si>
  <si>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</si>
  <si>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</si>
  <si>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</si>
  <si>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</si>
  <si>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当町は町内居住者数が以前の１割程度まで減少していることから、有収水量が少なく使用料収益は低いレベルにある。
　これらのことから、経営の健全性・効率性評価の指標となる各値は低いレベルにあり、健全度は低い。
　町内への帰還や移住の増加・事業再開等により、有収水量は緩やかに増加傾向にあるので、これを維持しつつ、処理区統合や施設維持管理業務共同発注等の施策により、維持管理コストを縮減し経営の健全性・効率性を向上させる必要がある。</t>
    <phoneticPr fontId="4"/>
  </si>
  <si>
    <t>　東日本大震災により被災した施設の災害復旧工事を行ったことにより、当該箇所の施設の更新が進んだものの、整備後30年を迎える管渠等施設が増加してくる状況。今後はストックマネジメント計画に基づき施設・設備の更新を行う予定。
　現時点では、処理施設の機械・電気設備に大きな不具合等がみられないことから、将来においても法令に基づく点検・調査など維持管理に努め、施設・設備の長寿命化を図り、更新費用の低減と平準化を図ることで持続可能な事業運営を目指す。</t>
    <rPh sb="10" eb="12">
      <t>ヒサイ</t>
    </rPh>
    <rPh sb="14" eb="16">
      <t>シセツ</t>
    </rPh>
    <rPh sb="17" eb="23">
      <t>サイガイフッキュウコウジ</t>
    </rPh>
    <rPh sb="24" eb="25">
      <t>オコナ</t>
    </rPh>
    <rPh sb="33" eb="37">
      <t>トウガイカショ</t>
    </rPh>
    <rPh sb="38" eb="40">
      <t>シセツ</t>
    </rPh>
    <rPh sb="41" eb="43">
      <t>コウシン</t>
    </rPh>
    <rPh sb="44" eb="45">
      <t>スス</t>
    </rPh>
    <rPh sb="51" eb="54">
      <t>セイビゴ</t>
    </rPh>
    <rPh sb="56" eb="57">
      <t>ネン</t>
    </rPh>
    <rPh sb="58" eb="59">
      <t>ムカ</t>
    </rPh>
    <rPh sb="61" eb="64">
      <t>カンキョトウ</t>
    </rPh>
    <rPh sb="64" eb="66">
      <t>シセツ</t>
    </rPh>
    <rPh sb="67" eb="69">
      <t>ゾウカ</t>
    </rPh>
    <rPh sb="73" eb="75">
      <t>ジョウキョウ</t>
    </rPh>
    <rPh sb="92" eb="93">
      <t>モト</t>
    </rPh>
    <rPh sb="106" eb="108">
      <t>ヨテイ</t>
    </rPh>
    <rPh sb="187" eb="188">
      <t>ハカ</t>
    </rPh>
    <phoneticPr fontId="4"/>
  </si>
  <si>
    <t>　人口減少やこれに伴う使用料収入減に対応できる安定した経営基盤の確立を目指し、他事業との共同処理や、近隣の自治体と施設の広域的な管理体制や汚泥処理の共同化を実現するなど、経営の効率化を図っていく。上手岡地区は処理の効率化を図るため、令和8年度に農業集落排水施設の上手岡地区を公共下水道の富岡処理区に接続する予定であり、接続までの期間の終末処理場は適正な維持管理を行いながら汚水処理を進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</si>
</sst>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F76-4725-9CB6-D4CCF536DDA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2F76-4725-9CB6-D4CCF536DDA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38.619999999999997</c:v>
                </c:pt>
                <c:pt idx="4">
                  <c:v>52.55</c:v>
                </c:pt>
              </c:numCache>
            </c:numRef>
          </c:val>
          <c:extLst>
            <c:ext xmlns:c16="http://schemas.microsoft.com/office/drawing/2014/chart" uri="{C3380CC4-5D6E-409C-BE32-E72D297353CC}">
              <c16:uniqueId val="{00000000-8568-4015-9B84-B9925D749FF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8568-4015-9B84-B9925D749FF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B09-40EA-91E3-C346A57062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CB09-40EA-91E3-C346A57062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34.909999999999997</c:v>
                </c:pt>
                <c:pt idx="4">
                  <c:v>28.13</c:v>
                </c:pt>
              </c:numCache>
            </c:numRef>
          </c:val>
          <c:extLst>
            <c:ext xmlns:c16="http://schemas.microsoft.com/office/drawing/2014/chart" uri="{C3380CC4-5D6E-409C-BE32-E72D297353CC}">
              <c16:uniqueId val="{00000000-4316-4B5F-AC21-F141E6FF931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16-4B5F-AC21-F141E6FF931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0A-42A9-A065-E17C1290E2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0A-42A9-A065-E17C1290E2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1C-4BE4-9335-7801A7A9AB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1C-4BE4-9335-7801A7A9AB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A5-4E48-A67C-5113BC8DD78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A5-4E48-A67C-5113BC8DD78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FE-452E-A7E1-07B5323DF2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FE-452E-A7E1-07B5323DF2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790-4304-BD4C-8CC8D672CFA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A790-4304-BD4C-8CC8D672CFA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29.52</c:v>
                </c:pt>
                <c:pt idx="4">
                  <c:v>8.82</c:v>
                </c:pt>
              </c:numCache>
            </c:numRef>
          </c:val>
          <c:extLst>
            <c:ext xmlns:c16="http://schemas.microsoft.com/office/drawing/2014/chart" uri="{C3380CC4-5D6E-409C-BE32-E72D297353CC}">
              <c16:uniqueId val="{00000000-E6A9-4E0F-8527-3EFE55AC558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E6A9-4E0F-8527-3EFE55AC558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521.79</c:v>
                </c:pt>
                <c:pt idx="4">
                  <c:v>1802.32</c:v>
                </c:pt>
              </c:numCache>
            </c:numRef>
          </c:val>
          <c:extLst>
            <c:ext xmlns:c16="http://schemas.microsoft.com/office/drawing/2014/chart" uri="{C3380CC4-5D6E-409C-BE32-E72D297353CC}">
              <c16:uniqueId val="{00000000-DDB5-4509-99F4-67709EBF069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DDB5-4509-99F4-67709EBF069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富岡町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12043</v>
      </c>
      <c r="AM8" s="54"/>
      <c r="AN8" s="54"/>
      <c r="AO8" s="54"/>
      <c r="AP8" s="54"/>
      <c r="AQ8" s="54"/>
      <c r="AR8" s="54"/>
      <c r="AS8" s="54"/>
      <c r="AT8" s="53">
        <f>データ!T6</f>
        <v>68.39</v>
      </c>
      <c r="AU8" s="53"/>
      <c r="AV8" s="53"/>
      <c r="AW8" s="53"/>
      <c r="AX8" s="53"/>
      <c r="AY8" s="53"/>
      <c r="AZ8" s="53"/>
      <c r="BA8" s="53"/>
      <c r="BB8" s="53">
        <f>データ!U6</f>
        <v>176.09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4.95</v>
      </c>
      <c r="Q10" s="53"/>
      <c r="R10" s="53"/>
      <c r="S10" s="53"/>
      <c r="T10" s="53"/>
      <c r="U10" s="53"/>
      <c r="V10" s="53"/>
      <c r="W10" s="53">
        <f>データ!Q6</f>
        <v>32.33</v>
      </c>
      <c r="X10" s="53"/>
      <c r="Y10" s="53"/>
      <c r="Z10" s="53"/>
      <c r="AA10" s="53"/>
      <c r="AB10" s="53"/>
      <c r="AC10" s="53"/>
      <c r="AD10" s="54">
        <f>データ!R6</f>
        <v>2646</v>
      </c>
      <c r="AE10" s="54"/>
      <c r="AF10" s="54"/>
      <c r="AG10" s="54"/>
      <c r="AH10" s="54"/>
      <c r="AI10" s="54"/>
      <c r="AJ10" s="54"/>
      <c r="AK10" s="2"/>
      <c r="AL10" s="54">
        <f>データ!V6</f>
        <v>490</v>
      </c>
      <c r="AM10" s="54"/>
      <c r="AN10" s="54"/>
      <c r="AO10" s="54"/>
      <c r="AP10" s="54"/>
      <c r="AQ10" s="54"/>
      <c r="AR10" s="54"/>
      <c r="AS10" s="54"/>
      <c r="AT10" s="53">
        <f>データ!W6</f>
        <v>1.93</v>
      </c>
      <c r="AU10" s="53"/>
      <c r="AV10" s="53"/>
      <c r="AW10" s="53"/>
      <c r="AX10" s="53"/>
      <c r="AY10" s="53"/>
      <c r="AZ10" s="53"/>
      <c r="BA10" s="53"/>
      <c r="BB10" s="53">
        <f>データ!X6</f>
        <v>253.89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aDbuAr5SIdhC3ADc5vNU4BHz+BFrU/MNsaf+9Mp5ydA9X3kWLP6EZ4rW0neqq6qd6RlVj/iJ3UsravkxRHBDFw==" saltValue="bbg2cw4jhQROaex+klyq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75434</v>
      </c>
      <c r="D6" s="19">
        <f t="shared" si="3"/>
        <v>47</v>
      </c>
      <c r="E6" s="19">
        <f t="shared" si="3"/>
        <v>17</v>
      </c>
      <c r="F6" s="19">
        <f t="shared" si="3"/>
        <v>5</v>
      </c>
      <c r="G6" s="19">
        <f t="shared" si="3"/>
        <v>0</v>
      </c>
      <c r="H6" s="19" t="str">
        <f t="shared" si="3"/>
        <v>福島県　富岡町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4.95</v>
      </c>
      <c r="Q6" s="20">
        <f t="shared" si="3"/>
        <v>32.33</v>
      </c>
      <c r="R6" s="20">
        <f t="shared" si="3"/>
        <v>2646</v>
      </c>
      <c r="S6" s="20">
        <f t="shared" si="3"/>
        <v>12043</v>
      </c>
      <c r="T6" s="20">
        <f t="shared" si="3"/>
        <v>68.39</v>
      </c>
      <c r="U6" s="20">
        <f t="shared" si="3"/>
        <v>176.09</v>
      </c>
      <c r="V6" s="20">
        <f t="shared" si="3"/>
        <v>490</v>
      </c>
      <c r="W6" s="20">
        <f t="shared" si="3"/>
        <v>1.93</v>
      </c>
      <c r="X6" s="20">
        <f t="shared" si="3"/>
        <v>253.89</v>
      </c>
      <c r="Y6" s="21" t="str">
        <f>IF(Y7="",NA(),Y7)</f>
        <v>-</v>
      </c>
      <c r="Z6" s="21" t="str">
        <f t="shared" ref="Z6:AH6" si="4">IF(Z7="",NA(),Z7)</f>
        <v>-</v>
      </c>
      <c r="AA6" s="21" t="str">
        <f t="shared" si="4"/>
        <v>-</v>
      </c>
      <c r="AB6" s="21">
        <f t="shared" si="4"/>
        <v>34.909999999999997</v>
      </c>
      <c r="AC6" s="21">
        <f t="shared" si="4"/>
        <v>28.13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29.52</v>
      </c>
      <c r="BU6" s="21">
        <f t="shared" si="8"/>
        <v>8.82</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521.79</v>
      </c>
      <c r="CF6" s="21">
        <f t="shared" si="9"/>
        <v>1802.32</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38.619999999999997</v>
      </c>
      <c r="CQ6" s="21">
        <f t="shared" si="10"/>
        <v>52.55</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0">
        <f t="shared" si="11"/>
        <v>0</v>
      </c>
      <c r="DB6" s="20">
        <f t="shared" si="11"/>
        <v>0</v>
      </c>
      <c r="DC6" s="21" t="str">
        <f t="shared" si="11"/>
        <v>-</v>
      </c>
      <c r="DD6" s="21" t="str">
        <f t="shared" si="11"/>
        <v>-</v>
      </c>
      <c r="DE6" s="21" t="str">
        <f t="shared" si="11"/>
        <v>-</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5" s="22" customFormat="1" x14ac:dyDescent="0.15">
      <c r="A7" s="14"/>
      <c r="B7" s="23">
        <v>2021</v>
      </c>
      <c r="C7" s="23">
        <v>75434</v>
      </c>
      <c r="D7" s="23">
        <v>47</v>
      </c>
      <c r="E7" s="23">
        <v>17</v>
      </c>
      <c r="F7" s="23">
        <v>5</v>
      </c>
      <c r="G7" s="23">
        <v>0</v>
      </c>
      <c r="H7" s="23" t="s">
        <v>98</v>
      </c>
      <c r="I7" s="23" t="s">
        <v>99</v>
      </c>
      <c r="J7" s="23" t="s">
        <v>100</v>
      </c>
      <c r="K7" s="23" t="s">
        <v>101</v>
      </c>
      <c r="L7" s="23" t="s">
        <v>102</v>
      </c>
      <c r="M7" s="23" t="s">
        <v>103</v>
      </c>
      <c r="N7" s="24" t="s">
        <v>104</v>
      </c>
      <c r="O7" s="24" t="s">
        <v>105</v>
      </c>
      <c r="P7" s="24">
        <v>4.95</v>
      </c>
      <c r="Q7" s="24">
        <v>32.33</v>
      </c>
      <c r="R7" s="24">
        <v>2646</v>
      </c>
      <c r="S7" s="24">
        <v>12043</v>
      </c>
      <c r="T7" s="24">
        <v>68.39</v>
      </c>
      <c r="U7" s="24">
        <v>176.09</v>
      </c>
      <c r="V7" s="24">
        <v>490</v>
      </c>
      <c r="W7" s="24">
        <v>1.93</v>
      </c>
      <c r="X7" s="24">
        <v>253.89</v>
      </c>
      <c r="Y7" s="24" t="s">
        <v>104</v>
      </c>
      <c r="Z7" s="24" t="s">
        <v>104</v>
      </c>
      <c r="AA7" s="24" t="s">
        <v>104</v>
      </c>
      <c r="AB7" s="24">
        <v>34.909999999999997</v>
      </c>
      <c r="AC7" s="24">
        <v>28.13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t="s">
        <v>104</v>
      </c>
      <c r="BI7" s="24">
        <v>0</v>
      </c>
      <c r="BJ7" s="24">
        <v>0</v>
      </c>
      <c r="BK7" s="24" t="s">
        <v>104</v>
      </c>
      <c r="BL7" s="24" t="s">
        <v>104</v>
      </c>
      <c r="BM7" s="24" t="s">
        <v>104</v>
      </c>
      <c r="BN7" s="24">
        <v>867.83</v>
      </c>
      <c r="BO7" s="24">
        <v>791.76</v>
      </c>
      <c r="BP7" s="24">
        <v>786.37</v>
      </c>
      <c r="BQ7" s="24" t="s">
        <v>104</v>
      </c>
      <c r="BR7" s="24" t="s">
        <v>104</v>
      </c>
      <c r="BS7" s="24" t="s">
        <v>104</v>
      </c>
      <c r="BT7" s="24">
        <v>29.52</v>
      </c>
      <c r="BU7" s="24">
        <v>8.82</v>
      </c>
      <c r="BV7" s="24" t="s">
        <v>104</v>
      </c>
      <c r="BW7" s="24" t="s">
        <v>104</v>
      </c>
      <c r="BX7" s="24" t="s">
        <v>104</v>
      </c>
      <c r="BY7" s="24">
        <v>57.08</v>
      </c>
      <c r="BZ7" s="24">
        <v>56.26</v>
      </c>
      <c r="CA7" s="24">
        <v>60.65</v>
      </c>
      <c r="CB7" s="24" t="s">
        <v>104</v>
      </c>
      <c r="CC7" s="24" t="s">
        <v>104</v>
      </c>
      <c r="CD7" s="24" t="s">
        <v>104</v>
      </c>
      <c r="CE7" s="24">
        <v>521.79</v>
      </c>
      <c r="CF7" s="24">
        <v>1802.32</v>
      </c>
      <c r="CG7" s="24" t="s">
        <v>104</v>
      </c>
      <c r="CH7" s="24" t="s">
        <v>104</v>
      </c>
      <c r="CI7" s="24" t="s">
        <v>104</v>
      </c>
      <c r="CJ7" s="24">
        <v>274.99</v>
      </c>
      <c r="CK7" s="24">
        <v>282.08999999999997</v>
      </c>
      <c r="CL7" s="24">
        <v>256.97000000000003</v>
      </c>
      <c r="CM7" s="24" t="s">
        <v>104</v>
      </c>
      <c r="CN7" s="24" t="s">
        <v>104</v>
      </c>
      <c r="CO7" s="24" t="s">
        <v>104</v>
      </c>
      <c r="CP7" s="24">
        <v>38.619999999999997</v>
      </c>
      <c r="CQ7" s="24">
        <v>52.55</v>
      </c>
      <c r="CR7" s="24" t="s">
        <v>104</v>
      </c>
      <c r="CS7" s="24" t="s">
        <v>104</v>
      </c>
      <c r="CT7" s="24" t="s">
        <v>104</v>
      </c>
      <c r="CU7" s="24">
        <v>54.83</v>
      </c>
      <c r="CV7" s="24">
        <v>66.53</v>
      </c>
      <c r="CW7" s="24">
        <v>61.14</v>
      </c>
      <c r="CX7" s="24" t="s">
        <v>104</v>
      </c>
      <c r="CY7" s="24" t="s">
        <v>104</v>
      </c>
      <c r="CZ7" s="24" t="s">
        <v>104</v>
      </c>
      <c r="DA7" s="24">
        <v>0</v>
      </c>
      <c r="DB7" s="24">
        <v>0</v>
      </c>
      <c r="DC7" s="24" t="s">
        <v>104</v>
      </c>
      <c r="DD7" s="24" t="s">
        <v>104</v>
      </c>
      <c r="DE7" s="24" t="s">
        <v>104</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v>0</v>
      </c>
      <c r="EI7" s="24">
        <v>0</v>
      </c>
      <c r="EJ7" s="24" t="s">
        <v>104</v>
      </c>
      <c r="EK7" s="24" t="s">
        <v>104</v>
      </c>
      <c r="EL7" s="24" t="s">
        <v>104</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