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eJjCG5ljlEo785wRa1+KgzpixPDZeLLwGtc2W5vQ5KvQ4Yny00cf8uNpq0jBGOUiUd2NkNu/YPgTjKDPFM17Nw==" workbookSaltValue="mM6k/zB0XNa+oh1r091ZZQ==" workbookSpinCount="100000"/>
  <bookViews>
    <workbookView xWindow="0" yWindow="0" windowWidth="15360" windowHeight="7635"/>
  </bookViews>
  <sheets>
    <sheet name="法適用_下水道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<sst xmlns="http://schemas.openxmlformats.org/spreadsheetml/2006/main" xmlns:r="http://schemas.openxmlformats.org/officeDocument/2006/relationships" count="115" uniqueCount="115">
  <si>
    <t>人口密度</t>
    <rPh sb="0" eb="2">
      <t>ジンコウ</t>
    </rPh>
    <rPh sb="2" eb="4">
      <t>ミツド</t>
    </rPh>
    <phoneticPr fontId="1"/>
  </si>
  <si>
    <t>⑦施設利用率(％)</t>
    <rPh sb="1" eb="3">
      <t>シセツ</t>
    </rPh>
    <rPh sb="3" eb="6">
      <t>リヨウリツ</t>
    </rPh>
    <phoneticPr fontId="1"/>
  </si>
  <si>
    <t>経営比較分析表（令和3年度決算）</t>
    <rPh sb="8" eb="10">
      <t>レイワ</t>
    </rPh>
    <rPh sb="11" eb="13">
      <t>ネンド</t>
    </rPh>
    <phoneticPr fontId="1"/>
  </si>
  <si>
    <t>事業CD</t>
    <rPh sb="0" eb="2">
      <t>ジギョウ</t>
    </rPh>
    <phoneticPr fontId="1"/>
  </si>
  <si>
    <t>業種CD</t>
    <rPh sb="0" eb="2">
      <t>ギョウシュ</t>
    </rPh>
    <phoneticPr fontId="1"/>
  </si>
  <si>
    <t>令和3年度全国平均</t>
    <rPh sb="0" eb="2">
      <t>レイワ</t>
    </rPh>
    <rPh sb="3" eb="5">
      <t>ネンド</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</si>
  <si>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</si>
  <si>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</si>
  <si>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</si>
  <si>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</si>
  <si>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</si>
  <si>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</si>
  <si>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</si>
  <si>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</si>
  <si>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</si>
  <si>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</si>
  <si>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</si>
  <si>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</si>
  <si>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</si>
  <si>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</si>
  <si>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</si>
  <si>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</si>
  <si>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</si>
  <si>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</si>
  <si>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</si>
  <si>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</si>
  <si>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</si>
  <si>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</si>
  <si>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</si>
  <si>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</si>
  <si>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</si>
  <si>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</si>
  <si>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</si>
  <si>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</si>
  <si>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</si>
  <si>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</si>
  <si>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</si>
  <si>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</si>
  <si>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</si>
  <si>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</si>
  <si>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</si>
  <si>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</si>
  <si>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</si>
  <si>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</si>
  <si>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</si>
  <si>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</si>
  <si>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</si>
  <si>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</si>
  <si>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</si>
  <si>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</si>
  <si>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</si>
  <si>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</si>
  <si>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</si>
  <si>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</si>
  <si>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</si>
  <si>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</si>
  <si>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</si>
  <si>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</si>
  <si>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</si>
  <si>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</si>
  <si>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</si>
  <si>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</si>
  <si>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</si>
  <si>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</si>
  <si>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</si>
  <si>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</si>
  <si>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</si>
  <si>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</si>
  <si>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</si>
  <si>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</si>
  <si>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</si>
  <si>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</si>
  <si>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</si>
  <si>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</si>
  <si>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</si>
  <si>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</si>
  <si>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</si>
  <si>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</si>
  <si>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</si>
  <si>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</si>
  <si>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</si>
  <si>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</si>
  <si>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</si>
  <si>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</si>
  <si>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</si>
  <si>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</si>
  <si>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</si>
  <si>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</si>
  <si>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</si>
  <si>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</si>
  <si>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</si>
  <si>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</si>
  <si>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</si>
  <si>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</si>
  <si>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</si>
  <si>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福島県　三春町</t>
  </si>
  <si>
    <t>法適用</t>
  </si>
  <si>
    <t>下水道事業</t>
  </si>
  <si>
    <t>農業集落排水</t>
  </si>
  <si>
    <t>F2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</si>
  <si>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</si>
  <si>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</si>
  <si>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</si>
  <si>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</si>
  <si>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</si>
  <si>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</si>
  <si>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</si>
  <si>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</si>
  <si>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</si>
  <si>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</si>
  <si>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</si>
  <si>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</si>
  <si>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①経常収支が100％を切って赤字であるものの、経費回収率が100％を超えていることから、減価償却費の減少と、新規加入者による使用料の増加により改善する見込みである。
②累積欠損については、単年度での利益が発生しないので早急な改善は難しい。
③流動比率は100％を切っている状況であるが、流動負債の大部分を占める償還元金については、一般会計から繰り入れることと協議済みなので問題ない。
④企業債残高対事業規模比率については、予定貸借対照表に全額一般会計で負担すると注記しているので0となる。
⑤経費回収率については、経費の中の維持管理費は確実に回収できているので、料金水準は妥当である。
⑥汚水処理原価については全国平均から見ると安価な方であるが、なお経費削減に努める。
⑦施設の利用率については数値的には六割ほどだが、実際はこれ以上の受入れは困難である。
⑧水洗化率はほぼ横ばいであるが、一層の接続促進に努める。</t>
  </si>
  <si>
    <t>当町の農業集落排水事業は、供用開始が平成２年度であるため、３０年を経過しているものの、法定耐用年数に定義する管渠の老朽には至っていない。しかしながらマンホール廻りの舗装の状態が悪い箇所が少なくないので、計画的に補修する必要がある。処理場の機械設備については、修繕・更新計画を作成し、修繕費等についての交付金などを活用して更新を行っていく。</t>
  </si>
  <si>
    <t>農業集落排水事業のような集合処理方式は資本費が膨大なため、使用料だけをもって健全な経営は困難である。近年は、集合処理に代わって浄化槽など個別排水処理が下水道事業の整備の一選択肢として認められているので、当町では、地区の特性に合わせ集合処理と個別排水処理を組み合わせて下水道事業を行っている。
また、農業集落排水事業については、経営戦略を策定し、持続的に農業集落排水事業を行うこと、また、独立採算を原則とした公営企業としての経営性を発揮し、最小の経営で最良のサービス提供することを目標にして事業に取り組む。</t>
  </si>
</sst>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00;&quot;△&quot;#,##0.00"/>
    <numFmt numFmtId="177" formatCode="#,##0;&quot;△&quot;#,##0"/>
    <numFmt numFmtId="178" formatCode="&quot;H&quot;yy"/>
    <numFmt numFmtId="179" formatCode="&quot;R&quot;dd"/>
    <numFmt numFmtId="180" formatCode="0.00_);[Red]\(0.00\)"/>
    <numFmt numFmtId="181"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1"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データ!$EE$6:$EI$6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1.e-002</c:v>
                </c:pt>
                <c:pt idx="1">
                  <c:v>1.e-002</c:v>
                </c:pt>
                <c:pt idx="2">
                  <c:v>2.e-002</c:v>
                </c:pt>
                <c:pt idx="3">
                  <c:v>0.25</c:v>
                </c:pt>
                <c:pt idx="4">
                  <c:v>5.e-002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データ!$CM$6:$CQ$6</c:f>
              <c:numCache>
                <c:formatCode>#,##0.00;"△"#,##0.00;"-"</c:formatCode>
                <c:ptCount val="5"/>
                <c:pt idx="0">
                  <c:v>56.34</c:v>
                </c:pt>
                <c:pt idx="1">
                  <c:v>55.68</c:v>
                </c:pt>
                <c:pt idx="2">
                  <c:v>56.34</c:v>
                </c:pt>
                <c:pt idx="3">
                  <c:v>56.53</c:v>
                </c:pt>
                <c:pt idx="4">
                  <c:v>56.9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51.75</c:v>
                </c:pt>
                <c:pt idx="1">
                  <c:v>50.68</c:v>
                </c:pt>
                <c:pt idx="2">
                  <c:v>50.14</c:v>
                </c:pt>
                <c:pt idx="3">
                  <c:v>54.83</c:v>
                </c:pt>
                <c:pt idx="4">
                  <c:v>66.53</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データ!$CX$6:$DB$6</c:f>
              <c:numCache>
                <c:formatCode>#,##0.00;"△"#,##0.00;"-"</c:formatCode>
                <c:ptCount val="5"/>
                <c:pt idx="0">
                  <c:v>83.89</c:v>
                </c:pt>
                <c:pt idx="1">
                  <c:v>84.55</c:v>
                </c:pt>
                <c:pt idx="2">
                  <c:v>84.41</c:v>
                </c:pt>
                <c:pt idx="3">
                  <c:v>84.82</c:v>
                </c:pt>
                <c:pt idx="4">
                  <c:v>85.24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84.84</c:v>
                </c:pt>
                <c:pt idx="1">
                  <c:v>84.86</c:v>
                </c:pt>
                <c:pt idx="2">
                  <c:v>84.98</c:v>
                </c:pt>
                <c:pt idx="3">
                  <c:v>84.7</c:v>
                </c:pt>
                <c:pt idx="4">
                  <c:v>84.67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データ!$Y$6:$AC$6</c:f>
              <c:numCache>
                <c:formatCode>#,##0.00;"△"#,##0.00;"-"</c:formatCode>
                <c:ptCount val="5"/>
                <c:pt idx="0">
                  <c:v>91.03</c:v>
                </c:pt>
                <c:pt idx="1">
                  <c:v>89.78</c:v>
                </c:pt>
                <c:pt idx="2">
                  <c:v>87.09</c:v>
                </c:pt>
                <c:pt idx="3">
                  <c:v>92.08</c:v>
                </c:pt>
                <c:pt idx="4">
                  <c:v>95.05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100.95</c:v>
                </c:pt>
                <c:pt idx="1">
                  <c:v>101.77</c:v>
                </c:pt>
                <c:pt idx="2">
                  <c:v>103.6</c:v>
                </c:pt>
                <c:pt idx="3">
                  <c:v>106.37</c:v>
                </c:pt>
                <c:pt idx="4">
                  <c:v>106.07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データ!$DI$6:$DM$6</c:f>
              <c:numCache>
                <c:formatCode>#,##0.00;"△"#,##0.00;"-"</c:formatCode>
                <c:ptCount val="5"/>
                <c:pt idx="0">
                  <c:v>43.82</c:v>
                </c:pt>
                <c:pt idx="1">
                  <c:v>45.93</c:v>
                </c:pt>
                <c:pt idx="2">
                  <c:v>47.69</c:v>
                </c:pt>
                <c:pt idx="3">
                  <c:v>49.09</c:v>
                </c:pt>
                <c:pt idx="4">
                  <c:v>50.7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24.87</c:v>
                </c:pt>
                <c:pt idx="1">
                  <c:v>24.13</c:v>
                </c:pt>
                <c:pt idx="2">
                  <c:v>23.06</c:v>
                </c:pt>
                <c:pt idx="3">
                  <c:v>20.34</c:v>
                </c:pt>
                <c:pt idx="4">
                  <c:v>21.85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データ!$DT$6:$DX$6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0</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データ!$AJ$6:$AN$6</c:f>
              <c:numCache>
                <c:formatCode>#,##0.00;"△"#,##0.00;"-"</c:formatCode>
                <c:ptCount val="5"/>
                <c:pt idx="0">
                  <c:v>810.45</c:v>
                </c:pt>
                <c:pt idx="1">
                  <c:v>845.89</c:v>
                </c:pt>
                <c:pt idx="2">
                  <c:v>872.81</c:v>
                </c:pt>
                <c:pt idx="3">
                  <c:v>904.09</c:v>
                </c:pt>
                <c:pt idx="4">
                  <c:v>884.15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224.04</c:v>
                </c:pt>
                <c:pt idx="1">
                  <c:v>227.4</c:v>
                </c:pt>
                <c:pt idx="2">
                  <c:v>193.99</c:v>
                </c:pt>
                <c:pt idx="3">
                  <c:v>139.02000000000001</c:v>
                </c:pt>
                <c:pt idx="4">
                  <c:v>132.04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データ!$AU$6:$AY$6</c:f>
              <c:numCache>
                <c:formatCode>#,##0.00;"△"#,##0.00;"-"</c:formatCode>
                <c:ptCount val="5"/>
                <c:pt idx="0">
                  <c:v>67.62</c:v>
                </c:pt>
                <c:pt idx="1">
                  <c:v>71.28</c:v>
                </c:pt>
                <c:pt idx="2">
                  <c:v>62.83</c:v>
                </c:pt>
                <c:pt idx="3">
                  <c:v>55.06</c:v>
                </c:pt>
                <c:pt idx="4">
                  <c:v>56.4</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29.91</c:v>
                </c:pt>
                <c:pt idx="1">
                  <c:v>29.54</c:v>
                </c:pt>
                <c:pt idx="2">
                  <c:v>26.99</c:v>
                </c:pt>
                <c:pt idx="3">
                  <c:v>29.13</c:v>
                </c:pt>
                <c:pt idx="4">
                  <c:v>35.69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データ!$BF$6:$BJ$6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855.8</c:v>
                </c:pt>
                <c:pt idx="1">
                  <c:v>789.46</c:v>
                </c:pt>
                <c:pt idx="2">
                  <c:v>826.83</c:v>
                </c:pt>
                <c:pt idx="3">
                  <c:v>867.83</c:v>
                </c:pt>
                <c:pt idx="4">
                  <c:v>791.76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データ!$BQ$6:$BU$6</c:f>
              <c:numCache>
                <c:formatCode>#,##0.00;"△"#,##0.00;"-"</c:formatCode>
                <c:ptCount val="5"/>
                <c:pt idx="0">
                  <c:v>135.38999999999999</c:v>
                </c:pt>
                <c:pt idx="1">
                  <c:v>127.54</c:v>
                </c:pt>
                <c:pt idx="2">
                  <c:v>115.11</c:v>
                </c:pt>
                <c:pt idx="3">
                  <c:v>108.67</c:v>
                </c:pt>
                <c:pt idx="4">
                  <c:v>100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59.8</c:v>
                </c:pt>
                <c:pt idx="1">
                  <c:v>57.77</c:v>
                </c:pt>
                <c:pt idx="2">
                  <c:v>57.31</c:v>
                </c:pt>
                <c:pt idx="3">
                  <c:v>57.08</c:v>
                </c:pt>
                <c:pt idx="4">
                  <c:v>56.26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データ!$CB$6:$CF$6</c:f>
              <c:numCache>
                <c:formatCode>#,##0.00;"△"#,##0.00;"-"</c:formatCode>
                <c:ptCount val="5"/>
                <c:pt idx="0">
                  <c:v>168.13</c:v>
                </c:pt>
                <c:pt idx="1">
                  <c:v>179.82</c:v>
                </c:pt>
                <c:pt idx="2">
                  <c:v>199.41</c:v>
                </c:pt>
                <c:pt idx="3">
                  <c:v>211.36</c:v>
                </c:pt>
                <c:pt idx="4">
                  <c:v>229.53</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263.76</c:v>
                </c:pt>
                <c:pt idx="1">
                  <c:v>274.35000000000002</c:v>
                </c:pt>
                <c:pt idx="2">
                  <c:v>273.52</c:v>
                </c:pt>
                <c:pt idx="3">
                  <c:v>274.99</c:v>
                </c:pt>
                <c:pt idx="4">
                  <c:v>282.08999999999997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56565" y="2790825"/>
          <a:ext cx="37604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485640" y="2790825"/>
          <a:ext cx="37604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514715" y="2790825"/>
          <a:ext cx="37604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543790" y="2790825"/>
          <a:ext cx="37604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56565" y="6562725"/>
          <a:ext cx="37604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485640" y="6562725"/>
          <a:ext cx="37604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514715" y="6562725"/>
          <a:ext cx="37604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543790" y="6562725"/>
          <a:ext cx="37604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56565" y="10677525"/>
          <a:ext cx="48348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828665" y="10677525"/>
          <a:ext cx="48348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200765" y="10677525"/>
          <a:ext cx="48348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506470" y="2962275"/>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【104.16】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535545" y="2962275"/>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【128.23】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564620" y="2962275"/>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【34.77】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593695" y="2962275"/>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【786.37】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593695" y="6734175"/>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【86.91】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564620" y="6734175"/>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【61.14】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535545" y="6734175"/>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【256.97】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506470" y="6734175"/>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【60.65】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580890" y="10848975"/>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【24.95】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970135" y="10848975"/>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5325090" y="10848975"/>
          <a:ext cx="71056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【0.03】</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workbookViewId="0">
      <selection activeCell="BL66" sqref="BL66:BZ82"/>
    </sheetView>
  </sheetViews>
  <sheetFormatPr defaultColWidth="2.625" defaultRowHeight="12.7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福島県　三春町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8</v>
      </c>
      <c r="C7" s="5"/>
      <c r="D7" s="5"/>
      <c r="E7" s="5"/>
      <c r="F7" s="5"/>
      <c r="G7" s="5"/>
      <c r="H7" s="5"/>
      <c r="I7" s="5" t="s">
        <v>14</v>
      </c>
      <c r="J7" s="5"/>
      <c r="K7" s="5"/>
      <c r="L7" s="5"/>
      <c r="M7" s="5"/>
      <c r="N7" s="5"/>
      <c r="O7" s="5"/>
      <c r="P7" s="5" t="s">
        <v>7</v>
      </c>
      <c r="Q7" s="5"/>
      <c r="R7" s="5"/>
      <c r="S7" s="5"/>
      <c r="T7" s="5"/>
      <c r="U7" s="5"/>
      <c r="V7" s="5"/>
      <c r="W7" s="5" t="s">
        <v>16</v>
      </c>
      <c r="X7" s="5"/>
      <c r="Y7" s="5"/>
      <c r="Z7" s="5"/>
      <c r="AA7" s="5"/>
      <c r="AB7" s="5"/>
      <c r="AC7" s="5"/>
      <c r="AD7" s="5" t="s">
        <v>6</v>
      </c>
      <c r="AE7" s="5"/>
      <c r="AF7" s="5"/>
      <c r="AG7" s="5"/>
      <c r="AH7" s="5"/>
      <c r="AI7" s="5"/>
      <c r="AJ7" s="5"/>
      <c r="AK7" s="3"/>
      <c r="AL7" s="5" t="s">
        <v>17</v>
      </c>
      <c r="AM7" s="5"/>
      <c r="AN7" s="5"/>
      <c r="AO7" s="5"/>
      <c r="AP7" s="5"/>
      <c r="AQ7" s="5"/>
      <c r="AR7" s="5"/>
      <c r="AS7" s="5"/>
      <c r="AT7" s="5" t="s">
        <v>12</v>
      </c>
      <c r="AU7" s="5"/>
      <c r="AV7" s="5"/>
      <c r="AW7" s="5"/>
      <c r="AX7" s="5"/>
      <c r="AY7" s="5"/>
      <c r="AZ7" s="5"/>
      <c r="BA7" s="5"/>
      <c r="BB7" s="5" t="s">
        <v>18</v>
      </c>
      <c r="BC7" s="5"/>
      <c r="BD7" s="5"/>
      <c r="BE7" s="5"/>
      <c r="BF7" s="5"/>
      <c r="BG7" s="5"/>
      <c r="BH7" s="5"/>
      <c r="BI7" s="5"/>
      <c r="BJ7" s="3"/>
      <c r="BK7" s="3"/>
      <c r="BL7" s="26" t="s">
        <v>19</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F2</v>
      </c>
      <c r="X8" s="6"/>
      <c r="Y8" s="6"/>
      <c r="Z8" s="6"/>
      <c r="AA8" s="6"/>
      <c r="AB8" s="6"/>
      <c r="AC8" s="6"/>
      <c r="AD8" s="20" t="str">
        <f>データ!$M$6</f>
        <v>非設置</v>
      </c>
      <c r="AE8" s="20"/>
      <c r="AF8" s="20"/>
      <c r="AG8" s="20"/>
      <c r="AH8" s="20"/>
      <c r="AI8" s="20"/>
      <c r="AJ8" s="20"/>
      <c r="AK8" s="3"/>
      <c r="AL8" s="21">
        <f>データ!S6</f>
        <v>16662</v>
      </c>
      <c r="AM8" s="21"/>
      <c r="AN8" s="21"/>
      <c r="AO8" s="21"/>
      <c r="AP8" s="21"/>
      <c r="AQ8" s="21"/>
      <c r="AR8" s="21"/>
      <c r="AS8" s="21"/>
      <c r="AT8" s="7">
        <f>データ!T6</f>
        <v>72.760000000000005</v>
      </c>
      <c r="AU8" s="7"/>
      <c r="AV8" s="7"/>
      <c r="AW8" s="7"/>
      <c r="AX8" s="7"/>
      <c r="AY8" s="7"/>
      <c r="AZ8" s="7"/>
      <c r="BA8" s="7"/>
      <c r="BB8" s="7">
        <f>データ!U6</f>
        <v>229</v>
      </c>
      <c r="BC8" s="7"/>
      <c r="BD8" s="7"/>
      <c r="BE8" s="7"/>
      <c r="BF8" s="7"/>
      <c r="BG8" s="7"/>
      <c r="BH8" s="7"/>
      <c r="BI8" s="7"/>
      <c r="BJ8" s="3"/>
      <c r="BK8" s="3"/>
      <c r="BL8" s="27" t="s">
        <v>13</v>
      </c>
      <c r="BM8" s="37"/>
      <c r="BN8" s="44" t="s">
        <v>21</v>
      </c>
      <c r="BO8" s="44"/>
      <c r="BP8" s="44"/>
      <c r="BQ8" s="44"/>
      <c r="BR8" s="44"/>
      <c r="BS8" s="44"/>
      <c r="BT8" s="44"/>
      <c r="BU8" s="44"/>
      <c r="BV8" s="44"/>
      <c r="BW8" s="44"/>
      <c r="BX8" s="44"/>
      <c r="BY8" s="48"/>
    </row>
    <row r="9" spans="1:78" ht="18.75" customHeight="1">
      <c r="A9" s="2"/>
      <c r="B9" s="5" t="s">
        <v>23</v>
      </c>
      <c r="C9" s="5"/>
      <c r="D9" s="5"/>
      <c r="E9" s="5"/>
      <c r="F9" s="5"/>
      <c r="G9" s="5"/>
      <c r="H9" s="5"/>
      <c r="I9" s="5" t="s">
        <v>24</v>
      </c>
      <c r="J9" s="5"/>
      <c r="K9" s="5"/>
      <c r="L9" s="5"/>
      <c r="M9" s="5"/>
      <c r="N9" s="5"/>
      <c r="O9" s="5"/>
      <c r="P9" s="5" t="s">
        <v>26</v>
      </c>
      <c r="Q9" s="5"/>
      <c r="R9" s="5"/>
      <c r="S9" s="5"/>
      <c r="T9" s="5"/>
      <c r="U9" s="5"/>
      <c r="V9" s="5"/>
      <c r="W9" s="5" t="s">
        <v>27</v>
      </c>
      <c r="X9" s="5"/>
      <c r="Y9" s="5"/>
      <c r="Z9" s="5"/>
      <c r="AA9" s="5"/>
      <c r="AB9" s="5"/>
      <c r="AC9" s="5"/>
      <c r="AD9" s="5" t="s">
        <v>22</v>
      </c>
      <c r="AE9" s="5"/>
      <c r="AF9" s="5"/>
      <c r="AG9" s="5"/>
      <c r="AH9" s="5"/>
      <c r="AI9" s="5"/>
      <c r="AJ9" s="5"/>
      <c r="AK9" s="3"/>
      <c r="AL9" s="5" t="s">
        <v>30</v>
      </c>
      <c r="AM9" s="5"/>
      <c r="AN9" s="5"/>
      <c r="AO9" s="5"/>
      <c r="AP9" s="5"/>
      <c r="AQ9" s="5"/>
      <c r="AR9" s="5"/>
      <c r="AS9" s="5"/>
      <c r="AT9" s="5" t="s">
        <v>31</v>
      </c>
      <c r="AU9" s="5"/>
      <c r="AV9" s="5"/>
      <c r="AW9" s="5"/>
      <c r="AX9" s="5"/>
      <c r="AY9" s="5"/>
      <c r="AZ9" s="5"/>
      <c r="BA9" s="5"/>
      <c r="BB9" s="5" t="s">
        <v>34</v>
      </c>
      <c r="BC9" s="5"/>
      <c r="BD9" s="5"/>
      <c r="BE9" s="5"/>
      <c r="BF9" s="5"/>
      <c r="BG9" s="5"/>
      <c r="BH9" s="5"/>
      <c r="BI9" s="5"/>
      <c r="BJ9" s="3"/>
      <c r="BK9" s="3"/>
      <c r="BL9" s="28" t="s">
        <v>35</v>
      </c>
      <c r="BM9" s="38"/>
      <c r="BN9" s="45" t="s">
        <v>37</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84.89</v>
      </c>
      <c r="J10" s="7"/>
      <c r="K10" s="7"/>
      <c r="L10" s="7"/>
      <c r="M10" s="7"/>
      <c r="N10" s="7"/>
      <c r="O10" s="7"/>
      <c r="P10" s="7">
        <f>データ!P6</f>
        <v>14.8</v>
      </c>
      <c r="Q10" s="7"/>
      <c r="R10" s="7"/>
      <c r="S10" s="7"/>
      <c r="T10" s="7"/>
      <c r="U10" s="7"/>
      <c r="V10" s="7"/>
      <c r="W10" s="7">
        <f>データ!Q6</f>
        <v>91.07</v>
      </c>
      <c r="X10" s="7"/>
      <c r="Y10" s="7"/>
      <c r="Z10" s="7"/>
      <c r="AA10" s="7"/>
      <c r="AB10" s="7"/>
      <c r="AC10" s="7"/>
      <c r="AD10" s="21">
        <f>データ!R6</f>
        <v>4895</v>
      </c>
      <c r="AE10" s="21"/>
      <c r="AF10" s="21"/>
      <c r="AG10" s="21"/>
      <c r="AH10" s="21"/>
      <c r="AI10" s="21"/>
      <c r="AJ10" s="21"/>
      <c r="AK10" s="2"/>
      <c r="AL10" s="21">
        <f>データ!V6</f>
        <v>2452</v>
      </c>
      <c r="AM10" s="21"/>
      <c r="AN10" s="21"/>
      <c r="AO10" s="21"/>
      <c r="AP10" s="21"/>
      <c r="AQ10" s="21"/>
      <c r="AR10" s="21"/>
      <c r="AS10" s="21"/>
      <c r="AT10" s="7">
        <f>データ!W6</f>
        <v>1.22</v>
      </c>
      <c r="AU10" s="7"/>
      <c r="AV10" s="7"/>
      <c r="AW10" s="7"/>
      <c r="AX10" s="7"/>
      <c r="AY10" s="7"/>
      <c r="AZ10" s="7"/>
      <c r="BA10" s="7"/>
      <c r="BB10" s="7">
        <f>データ!X6</f>
        <v>2009.84</v>
      </c>
      <c r="BC10" s="7"/>
      <c r="BD10" s="7"/>
      <c r="BE10" s="7"/>
      <c r="BF10" s="7"/>
      <c r="BG10" s="7"/>
      <c r="BH10" s="7"/>
      <c r="BI10" s="7"/>
      <c r="BJ10" s="2"/>
      <c r="BK10" s="2"/>
      <c r="BL10" s="29" t="s">
        <v>38</v>
      </c>
      <c r="BM10" s="39"/>
      <c r="BN10" s="46" t="s">
        <v>5</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39</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29</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40</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112</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42</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113</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11</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114</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43</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44</v>
      </c>
      <c r="C84" s="12"/>
      <c r="D84" s="12"/>
      <c r="E84" s="12" t="s">
        <v>46</v>
      </c>
      <c r="F84" s="12" t="s">
        <v>47</v>
      </c>
      <c r="G84" s="12" t="s">
        <v>48</v>
      </c>
      <c r="H84" s="12" t="s">
        <v>41</v>
      </c>
      <c r="I84" s="12" t="s">
        <v>9</v>
      </c>
      <c r="J84" s="12" t="s">
        <v>49</v>
      </c>
      <c r="K84" s="12" t="s">
        <v>50</v>
      </c>
      <c r="L84" s="12" t="s">
        <v>33</v>
      </c>
      <c r="M84" s="12" t="s">
        <v>36</v>
      </c>
      <c r="N84" s="12" t="s">
        <v>52</v>
      </c>
      <c r="O84" s="12" t="s">
        <v>54</v>
      </c>
    </row>
    <row r="85" spans="1:78" hidden="1">
      <c r="B85" s="12"/>
      <c r="C85" s="12"/>
      <c r="D85" s="12"/>
      <c r="E85" s="12" t="str">
        <f>データ!AI6</f>
        <v>【104.16】</v>
      </c>
      <c r="F85" s="12" t="str">
        <f>データ!AT6</f>
        <v>【128.23】</v>
      </c>
      <c r="G85" s="12" t="str">
        <f>データ!BE6</f>
        <v>【34.77】</v>
      </c>
      <c r="H85" s="12" t="str">
        <f>データ!BP6</f>
        <v>【786.37】</v>
      </c>
      <c r="I85" s="12" t="str">
        <f>データ!CA6</f>
        <v>【60.65】</v>
      </c>
      <c r="J85" s="12" t="str">
        <f>データ!CL6</f>
        <v>【256.97】</v>
      </c>
      <c r="K85" s="12" t="str">
        <f>データ!CW6</f>
        <v>【61.14】</v>
      </c>
      <c r="L85" s="12" t="str">
        <f>データ!DH6</f>
        <v>【86.91】</v>
      </c>
      <c r="M85" s="12" t="str">
        <f>データ!DS6</f>
        <v>【24.95】</v>
      </c>
      <c r="N85" s="12" t="str">
        <f>データ!ED6</f>
        <v>【0.00】</v>
      </c>
      <c r="O85" s="12" t="str">
        <f>データ!EO6</f>
        <v>【0.03】</v>
      </c>
    </row>
  </sheetData>
  <sheetProtection algorithmName="SHA-512" hashValue="FP3BWMHjV2wVcljBE9RjprT999K9/zUou2Nl0+3A+MNSqCmsWphP3e87larL2uaJNHbJQX7bkj0166yT2HdaMA==" saltValue="v2SInx2MYqv/tQZNXQSL+w=="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8" scale="74"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5"/>
  <cols>
    <col min="2" max="144" width="11.875" customWidth="1"/>
  </cols>
  <sheetData>
    <row r="1" spans="1:148">
      <c r="A1" t="s">
        <v>55</v>
      </c>
      <c r="Y1" s="75">
        <v>1</v>
      </c>
      <c r="Z1" s="75">
        <v>1</v>
      </c>
      <c r="AA1" s="75">
        <v>1</v>
      </c>
      <c r="AB1" s="75">
        <v>1</v>
      </c>
      <c r="AC1" s="75">
        <v>1</v>
      </c>
      <c r="AD1" s="75">
        <v>1</v>
      </c>
      <c r="AE1" s="75">
        <v>1</v>
      </c>
      <c r="AF1" s="75">
        <v>1</v>
      </c>
      <c r="AG1" s="75">
        <v>1</v>
      </c>
      <c r="AH1" s="75">
        <v>1</v>
      </c>
      <c r="AI1" s="75"/>
      <c r="AJ1" s="75">
        <v>1</v>
      </c>
      <c r="AK1" s="75">
        <v>1</v>
      </c>
      <c r="AL1" s="75">
        <v>1</v>
      </c>
      <c r="AM1" s="75">
        <v>1</v>
      </c>
      <c r="AN1" s="75">
        <v>1</v>
      </c>
      <c r="AO1" s="75">
        <v>1</v>
      </c>
      <c r="AP1" s="75">
        <v>1</v>
      </c>
      <c r="AQ1" s="75">
        <v>1</v>
      </c>
      <c r="AR1" s="75">
        <v>1</v>
      </c>
      <c r="AS1" s="75">
        <v>1</v>
      </c>
      <c r="AT1" s="75"/>
      <c r="AU1" s="75">
        <v>1</v>
      </c>
      <c r="AV1" s="75">
        <v>1</v>
      </c>
      <c r="AW1" s="75">
        <v>1</v>
      </c>
      <c r="AX1" s="75">
        <v>1</v>
      </c>
      <c r="AY1" s="75">
        <v>1</v>
      </c>
      <c r="AZ1" s="75">
        <v>1</v>
      </c>
      <c r="BA1" s="75">
        <v>1</v>
      </c>
      <c r="BB1" s="75">
        <v>1</v>
      </c>
      <c r="BC1" s="75">
        <v>1</v>
      </c>
      <c r="BD1" s="75">
        <v>1</v>
      </c>
      <c r="BE1" s="75"/>
      <c r="BF1" s="75">
        <v>1</v>
      </c>
      <c r="BG1" s="75">
        <v>1</v>
      </c>
      <c r="BH1" s="75">
        <v>1</v>
      </c>
      <c r="BI1" s="75">
        <v>1</v>
      </c>
      <c r="BJ1" s="75">
        <v>1</v>
      </c>
      <c r="BK1" s="75">
        <v>1</v>
      </c>
      <c r="BL1" s="75">
        <v>1</v>
      </c>
      <c r="BM1" s="75">
        <v>1</v>
      </c>
      <c r="BN1" s="75">
        <v>1</v>
      </c>
      <c r="BO1" s="75">
        <v>1</v>
      </c>
      <c r="BP1" s="75"/>
      <c r="BQ1" s="75">
        <v>1</v>
      </c>
      <c r="BR1" s="75">
        <v>1</v>
      </c>
      <c r="BS1" s="75">
        <v>1</v>
      </c>
      <c r="BT1" s="75">
        <v>1</v>
      </c>
      <c r="BU1" s="75">
        <v>1</v>
      </c>
      <c r="BV1" s="75">
        <v>1</v>
      </c>
      <c r="BW1" s="75">
        <v>1</v>
      </c>
      <c r="BX1" s="75">
        <v>1</v>
      </c>
      <c r="BY1" s="75">
        <v>1</v>
      </c>
      <c r="BZ1" s="75">
        <v>1</v>
      </c>
      <c r="CA1" s="75"/>
      <c r="CB1" s="75">
        <v>1</v>
      </c>
      <c r="CC1" s="75">
        <v>1</v>
      </c>
      <c r="CD1" s="75">
        <v>1</v>
      </c>
      <c r="CE1" s="75">
        <v>1</v>
      </c>
      <c r="CF1" s="75">
        <v>1</v>
      </c>
      <c r="CG1" s="75">
        <v>1</v>
      </c>
      <c r="CH1" s="75">
        <v>1</v>
      </c>
      <c r="CI1" s="75">
        <v>1</v>
      </c>
      <c r="CJ1" s="75">
        <v>1</v>
      </c>
      <c r="CK1" s="75">
        <v>1</v>
      </c>
      <c r="CL1" s="75"/>
      <c r="CM1" s="75">
        <v>1</v>
      </c>
      <c r="CN1" s="75">
        <v>1</v>
      </c>
      <c r="CO1" s="75">
        <v>1</v>
      </c>
      <c r="CP1" s="75">
        <v>1</v>
      </c>
      <c r="CQ1" s="75">
        <v>1</v>
      </c>
      <c r="CR1" s="75">
        <v>1</v>
      </c>
      <c r="CS1" s="75">
        <v>1</v>
      </c>
      <c r="CT1" s="75">
        <v>1</v>
      </c>
      <c r="CU1" s="75">
        <v>1</v>
      </c>
      <c r="CV1" s="75">
        <v>1</v>
      </c>
      <c r="CW1" s="75"/>
      <c r="CX1" s="75">
        <v>1</v>
      </c>
      <c r="CY1" s="75">
        <v>1</v>
      </c>
      <c r="CZ1" s="75">
        <v>1</v>
      </c>
      <c r="DA1" s="75">
        <v>1</v>
      </c>
      <c r="DB1" s="75">
        <v>1</v>
      </c>
      <c r="DC1" s="75">
        <v>1</v>
      </c>
      <c r="DD1" s="75">
        <v>1</v>
      </c>
      <c r="DE1" s="75">
        <v>1</v>
      </c>
      <c r="DF1" s="75">
        <v>1</v>
      </c>
      <c r="DG1" s="75">
        <v>1</v>
      </c>
      <c r="DH1" s="75"/>
      <c r="DI1" s="75">
        <v>1</v>
      </c>
      <c r="DJ1" s="75">
        <v>1</v>
      </c>
      <c r="DK1" s="75">
        <v>1</v>
      </c>
      <c r="DL1" s="75">
        <v>1</v>
      </c>
      <c r="DM1" s="75">
        <v>1</v>
      </c>
      <c r="DN1" s="75">
        <v>1</v>
      </c>
      <c r="DO1" s="75">
        <v>1</v>
      </c>
      <c r="DP1" s="75">
        <v>1</v>
      </c>
      <c r="DQ1" s="75">
        <v>1</v>
      </c>
      <c r="DR1" s="75">
        <v>1</v>
      </c>
      <c r="DS1" s="75"/>
      <c r="DT1" s="75">
        <v>1</v>
      </c>
      <c r="DU1" s="75">
        <v>1</v>
      </c>
      <c r="DV1" s="75">
        <v>1</v>
      </c>
      <c r="DW1" s="75">
        <v>1</v>
      </c>
      <c r="DX1" s="75">
        <v>1</v>
      </c>
      <c r="DY1" s="75">
        <v>1</v>
      </c>
      <c r="DZ1" s="75">
        <v>1</v>
      </c>
      <c r="EA1" s="75">
        <v>1</v>
      </c>
      <c r="EB1" s="75">
        <v>1</v>
      </c>
      <c r="EC1" s="75">
        <v>1</v>
      </c>
      <c r="ED1" s="75"/>
      <c r="EE1" s="75">
        <v>1</v>
      </c>
      <c r="EF1" s="75">
        <v>1</v>
      </c>
      <c r="EG1" s="75">
        <v>1</v>
      </c>
      <c r="EH1" s="75">
        <v>1</v>
      </c>
      <c r="EI1" s="75">
        <v>1</v>
      </c>
      <c r="EJ1" s="75">
        <v>1</v>
      </c>
      <c r="EK1" s="75">
        <v>1</v>
      </c>
      <c r="EL1" s="75">
        <v>1</v>
      </c>
      <c r="EM1" s="75">
        <v>1</v>
      </c>
      <c r="EN1" s="75">
        <v>1</v>
      </c>
      <c r="EO1" s="75"/>
    </row>
    <row r="2" spans="1:148">
      <c r="A2" s="56" t="s">
        <v>56</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20</v>
      </c>
      <c r="B3" s="58" t="s">
        <v>32</v>
      </c>
      <c r="C3" s="58" t="s">
        <v>58</v>
      </c>
      <c r="D3" s="58" t="s">
        <v>59</v>
      </c>
      <c r="E3" s="58" t="s">
        <v>4</v>
      </c>
      <c r="F3" s="58" t="s">
        <v>3</v>
      </c>
      <c r="G3" s="58" t="s">
        <v>25</v>
      </c>
      <c r="H3" s="65" t="s">
        <v>60</v>
      </c>
      <c r="I3" s="68"/>
      <c r="J3" s="68"/>
      <c r="K3" s="68"/>
      <c r="L3" s="68"/>
      <c r="M3" s="68"/>
      <c r="N3" s="68"/>
      <c r="O3" s="68"/>
      <c r="P3" s="68"/>
      <c r="Q3" s="68"/>
      <c r="R3" s="68"/>
      <c r="S3" s="68"/>
      <c r="T3" s="68"/>
      <c r="U3" s="68"/>
      <c r="V3" s="68"/>
      <c r="W3" s="68"/>
      <c r="X3" s="73"/>
      <c r="Y3" s="76"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11</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56" t="s">
        <v>61</v>
      </c>
      <c r="B4" s="59"/>
      <c r="C4" s="59"/>
      <c r="D4" s="59"/>
      <c r="E4" s="59"/>
      <c r="F4" s="59"/>
      <c r="G4" s="59"/>
      <c r="H4" s="66"/>
      <c r="I4" s="69"/>
      <c r="J4" s="69"/>
      <c r="K4" s="69"/>
      <c r="L4" s="69"/>
      <c r="M4" s="69"/>
      <c r="N4" s="69"/>
      <c r="O4" s="69"/>
      <c r="P4" s="69"/>
      <c r="Q4" s="69"/>
      <c r="R4" s="69"/>
      <c r="S4" s="69"/>
      <c r="T4" s="69"/>
      <c r="U4" s="69"/>
      <c r="V4" s="69"/>
      <c r="W4" s="69"/>
      <c r="X4" s="74"/>
      <c r="Y4" s="77" t="s">
        <v>51</v>
      </c>
      <c r="Z4" s="77"/>
      <c r="AA4" s="77"/>
      <c r="AB4" s="77"/>
      <c r="AC4" s="77"/>
      <c r="AD4" s="77"/>
      <c r="AE4" s="77"/>
      <c r="AF4" s="77"/>
      <c r="AG4" s="77"/>
      <c r="AH4" s="77"/>
      <c r="AI4" s="77"/>
      <c r="AJ4" s="77" t="s">
        <v>45</v>
      </c>
      <c r="AK4" s="77"/>
      <c r="AL4" s="77"/>
      <c r="AM4" s="77"/>
      <c r="AN4" s="77"/>
      <c r="AO4" s="77"/>
      <c r="AP4" s="77"/>
      <c r="AQ4" s="77"/>
      <c r="AR4" s="77"/>
      <c r="AS4" s="77"/>
      <c r="AT4" s="77"/>
      <c r="AU4" s="77" t="s">
        <v>28</v>
      </c>
      <c r="AV4" s="77"/>
      <c r="AW4" s="77"/>
      <c r="AX4" s="77"/>
      <c r="AY4" s="77"/>
      <c r="AZ4" s="77"/>
      <c r="BA4" s="77"/>
      <c r="BB4" s="77"/>
      <c r="BC4" s="77"/>
      <c r="BD4" s="77"/>
      <c r="BE4" s="77"/>
      <c r="BF4" s="77" t="s">
        <v>63</v>
      </c>
      <c r="BG4" s="77"/>
      <c r="BH4" s="77"/>
      <c r="BI4" s="77"/>
      <c r="BJ4" s="77"/>
      <c r="BK4" s="77"/>
      <c r="BL4" s="77"/>
      <c r="BM4" s="77"/>
      <c r="BN4" s="77"/>
      <c r="BO4" s="77"/>
      <c r="BP4" s="77"/>
      <c r="BQ4" s="77" t="s">
        <v>15</v>
      </c>
      <c r="BR4" s="77"/>
      <c r="BS4" s="77"/>
      <c r="BT4" s="77"/>
      <c r="BU4" s="77"/>
      <c r="BV4" s="77"/>
      <c r="BW4" s="77"/>
      <c r="BX4" s="77"/>
      <c r="BY4" s="77"/>
      <c r="BZ4" s="77"/>
      <c r="CA4" s="77"/>
      <c r="CB4" s="77" t="s">
        <v>62</v>
      </c>
      <c r="CC4" s="77"/>
      <c r="CD4" s="77"/>
      <c r="CE4" s="77"/>
      <c r="CF4" s="77"/>
      <c r="CG4" s="77"/>
      <c r="CH4" s="77"/>
      <c r="CI4" s="77"/>
      <c r="CJ4" s="77"/>
      <c r="CK4" s="77"/>
      <c r="CL4" s="77"/>
      <c r="CM4" s="77" t="s">
        <v>1</v>
      </c>
      <c r="CN4" s="77"/>
      <c r="CO4" s="77"/>
      <c r="CP4" s="77"/>
      <c r="CQ4" s="77"/>
      <c r="CR4" s="77"/>
      <c r="CS4" s="77"/>
      <c r="CT4" s="77"/>
      <c r="CU4" s="77"/>
      <c r="CV4" s="77"/>
      <c r="CW4" s="77"/>
      <c r="CX4" s="77" t="s">
        <v>64</v>
      </c>
      <c r="CY4" s="77"/>
      <c r="CZ4" s="77"/>
      <c r="DA4" s="77"/>
      <c r="DB4" s="77"/>
      <c r="DC4" s="77"/>
      <c r="DD4" s="77"/>
      <c r="DE4" s="77"/>
      <c r="DF4" s="77"/>
      <c r="DG4" s="77"/>
      <c r="DH4" s="77"/>
      <c r="DI4" s="77" t="s">
        <v>65</v>
      </c>
      <c r="DJ4" s="77"/>
      <c r="DK4" s="77"/>
      <c r="DL4" s="77"/>
      <c r="DM4" s="77"/>
      <c r="DN4" s="77"/>
      <c r="DO4" s="77"/>
      <c r="DP4" s="77"/>
      <c r="DQ4" s="77"/>
      <c r="DR4" s="77"/>
      <c r="DS4" s="77"/>
      <c r="DT4" s="77" t="s">
        <v>66</v>
      </c>
      <c r="DU4" s="77"/>
      <c r="DV4" s="77"/>
      <c r="DW4" s="77"/>
      <c r="DX4" s="77"/>
      <c r="DY4" s="77"/>
      <c r="DZ4" s="77"/>
      <c r="EA4" s="77"/>
      <c r="EB4" s="77"/>
      <c r="EC4" s="77"/>
      <c r="ED4" s="77"/>
      <c r="EE4" s="77" t="s">
        <v>67</v>
      </c>
      <c r="EF4" s="77"/>
      <c r="EG4" s="77"/>
      <c r="EH4" s="77"/>
      <c r="EI4" s="77"/>
      <c r="EJ4" s="77"/>
      <c r="EK4" s="77"/>
      <c r="EL4" s="77"/>
      <c r="EM4" s="77"/>
      <c r="EN4" s="77"/>
      <c r="EO4" s="77"/>
    </row>
    <row r="5" spans="1:148">
      <c r="A5" s="56" t="s">
        <v>68</v>
      </c>
      <c r="B5" s="60"/>
      <c r="C5" s="60"/>
      <c r="D5" s="60"/>
      <c r="E5" s="60"/>
      <c r="F5" s="60"/>
      <c r="G5" s="60"/>
      <c r="H5" s="67" t="s">
        <v>57</v>
      </c>
      <c r="I5" s="67" t="s">
        <v>69</v>
      </c>
      <c r="J5" s="67" t="s">
        <v>70</v>
      </c>
      <c r="K5" s="67" t="s">
        <v>71</v>
      </c>
      <c r="L5" s="67" t="s">
        <v>72</v>
      </c>
      <c r="M5" s="67" t="s">
        <v>6</v>
      </c>
      <c r="N5" s="67" t="s">
        <v>73</v>
      </c>
      <c r="O5" s="67" t="s">
        <v>74</v>
      </c>
      <c r="P5" s="67" t="s">
        <v>75</v>
      </c>
      <c r="Q5" s="67" t="s">
        <v>76</v>
      </c>
      <c r="R5" s="67" t="s">
        <v>77</v>
      </c>
      <c r="S5" s="67" t="s">
        <v>78</v>
      </c>
      <c r="T5" s="67" t="s">
        <v>79</v>
      </c>
      <c r="U5" s="67" t="s">
        <v>0</v>
      </c>
      <c r="V5" s="67" t="s">
        <v>80</v>
      </c>
      <c r="W5" s="67" t="s">
        <v>81</v>
      </c>
      <c r="X5" s="67" t="s">
        <v>82</v>
      </c>
      <c r="Y5" s="67" t="s">
        <v>83</v>
      </c>
      <c r="Z5" s="67" t="s">
        <v>84</v>
      </c>
      <c r="AA5" s="67" t="s">
        <v>85</v>
      </c>
      <c r="AB5" s="67" t="s">
        <v>86</v>
      </c>
      <c r="AC5" s="67" t="s">
        <v>87</v>
      </c>
      <c r="AD5" s="67" t="s">
        <v>89</v>
      </c>
      <c r="AE5" s="67" t="s">
        <v>90</v>
      </c>
      <c r="AF5" s="67" t="s">
        <v>91</v>
      </c>
      <c r="AG5" s="67" t="s">
        <v>92</v>
      </c>
      <c r="AH5" s="67" t="s">
        <v>93</v>
      </c>
      <c r="AI5" s="67" t="s">
        <v>44</v>
      </c>
      <c r="AJ5" s="67" t="s">
        <v>83</v>
      </c>
      <c r="AK5" s="67" t="s">
        <v>84</v>
      </c>
      <c r="AL5" s="67" t="s">
        <v>85</v>
      </c>
      <c r="AM5" s="67" t="s">
        <v>86</v>
      </c>
      <c r="AN5" s="67" t="s">
        <v>87</v>
      </c>
      <c r="AO5" s="67" t="s">
        <v>89</v>
      </c>
      <c r="AP5" s="67" t="s">
        <v>90</v>
      </c>
      <c r="AQ5" s="67" t="s">
        <v>91</v>
      </c>
      <c r="AR5" s="67" t="s">
        <v>92</v>
      </c>
      <c r="AS5" s="67" t="s">
        <v>93</v>
      </c>
      <c r="AT5" s="67" t="s">
        <v>88</v>
      </c>
      <c r="AU5" s="67" t="s">
        <v>83</v>
      </c>
      <c r="AV5" s="67" t="s">
        <v>84</v>
      </c>
      <c r="AW5" s="67" t="s">
        <v>85</v>
      </c>
      <c r="AX5" s="67" t="s">
        <v>86</v>
      </c>
      <c r="AY5" s="67" t="s">
        <v>87</v>
      </c>
      <c r="AZ5" s="67" t="s">
        <v>89</v>
      </c>
      <c r="BA5" s="67" t="s">
        <v>90</v>
      </c>
      <c r="BB5" s="67" t="s">
        <v>91</v>
      </c>
      <c r="BC5" s="67" t="s">
        <v>92</v>
      </c>
      <c r="BD5" s="67" t="s">
        <v>93</v>
      </c>
      <c r="BE5" s="67" t="s">
        <v>88</v>
      </c>
      <c r="BF5" s="67" t="s">
        <v>83</v>
      </c>
      <c r="BG5" s="67" t="s">
        <v>84</v>
      </c>
      <c r="BH5" s="67" t="s">
        <v>85</v>
      </c>
      <c r="BI5" s="67" t="s">
        <v>86</v>
      </c>
      <c r="BJ5" s="67" t="s">
        <v>87</v>
      </c>
      <c r="BK5" s="67" t="s">
        <v>89</v>
      </c>
      <c r="BL5" s="67" t="s">
        <v>90</v>
      </c>
      <c r="BM5" s="67" t="s">
        <v>91</v>
      </c>
      <c r="BN5" s="67" t="s">
        <v>92</v>
      </c>
      <c r="BO5" s="67" t="s">
        <v>93</v>
      </c>
      <c r="BP5" s="67" t="s">
        <v>88</v>
      </c>
      <c r="BQ5" s="67" t="s">
        <v>83</v>
      </c>
      <c r="BR5" s="67" t="s">
        <v>84</v>
      </c>
      <c r="BS5" s="67" t="s">
        <v>85</v>
      </c>
      <c r="BT5" s="67" t="s">
        <v>86</v>
      </c>
      <c r="BU5" s="67" t="s">
        <v>87</v>
      </c>
      <c r="BV5" s="67" t="s">
        <v>89</v>
      </c>
      <c r="BW5" s="67" t="s">
        <v>90</v>
      </c>
      <c r="BX5" s="67" t="s">
        <v>91</v>
      </c>
      <c r="BY5" s="67" t="s">
        <v>92</v>
      </c>
      <c r="BZ5" s="67" t="s">
        <v>93</v>
      </c>
      <c r="CA5" s="67" t="s">
        <v>88</v>
      </c>
      <c r="CB5" s="67" t="s">
        <v>83</v>
      </c>
      <c r="CC5" s="67" t="s">
        <v>84</v>
      </c>
      <c r="CD5" s="67" t="s">
        <v>85</v>
      </c>
      <c r="CE5" s="67" t="s">
        <v>86</v>
      </c>
      <c r="CF5" s="67" t="s">
        <v>87</v>
      </c>
      <c r="CG5" s="67" t="s">
        <v>89</v>
      </c>
      <c r="CH5" s="67" t="s">
        <v>90</v>
      </c>
      <c r="CI5" s="67" t="s">
        <v>91</v>
      </c>
      <c r="CJ5" s="67" t="s">
        <v>92</v>
      </c>
      <c r="CK5" s="67" t="s">
        <v>93</v>
      </c>
      <c r="CL5" s="67" t="s">
        <v>88</v>
      </c>
      <c r="CM5" s="67" t="s">
        <v>83</v>
      </c>
      <c r="CN5" s="67" t="s">
        <v>84</v>
      </c>
      <c r="CO5" s="67" t="s">
        <v>85</v>
      </c>
      <c r="CP5" s="67" t="s">
        <v>86</v>
      </c>
      <c r="CQ5" s="67" t="s">
        <v>87</v>
      </c>
      <c r="CR5" s="67" t="s">
        <v>89</v>
      </c>
      <c r="CS5" s="67" t="s">
        <v>90</v>
      </c>
      <c r="CT5" s="67" t="s">
        <v>91</v>
      </c>
      <c r="CU5" s="67" t="s">
        <v>92</v>
      </c>
      <c r="CV5" s="67" t="s">
        <v>93</v>
      </c>
      <c r="CW5" s="67" t="s">
        <v>88</v>
      </c>
      <c r="CX5" s="67" t="s">
        <v>83</v>
      </c>
      <c r="CY5" s="67" t="s">
        <v>84</v>
      </c>
      <c r="CZ5" s="67" t="s">
        <v>85</v>
      </c>
      <c r="DA5" s="67" t="s">
        <v>86</v>
      </c>
      <c r="DB5" s="67" t="s">
        <v>87</v>
      </c>
      <c r="DC5" s="67" t="s">
        <v>89</v>
      </c>
      <c r="DD5" s="67" t="s">
        <v>90</v>
      </c>
      <c r="DE5" s="67" t="s">
        <v>91</v>
      </c>
      <c r="DF5" s="67" t="s">
        <v>92</v>
      </c>
      <c r="DG5" s="67" t="s">
        <v>93</v>
      </c>
      <c r="DH5" s="67" t="s">
        <v>88</v>
      </c>
      <c r="DI5" s="67" t="s">
        <v>83</v>
      </c>
      <c r="DJ5" s="67" t="s">
        <v>84</v>
      </c>
      <c r="DK5" s="67" t="s">
        <v>85</v>
      </c>
      <c r="DL5" s="67" t="s">
        <v>86</v>
      </c>
      <c r="DM5" s="67" t="s">
        <v>87</v>
      </c>
      <c r="DN5" s="67" t="s">
        <v>89</v>
      </c>
      <c r="DO5" s="67" t="s">
        <v>90</v>
      </c>
      <c r="DP5" s="67" t="s">
        <v>91</v>
      </c>
      <c r="DQ5" s="67" t="s">
        <v>92</v>
      </c>
      <c r="DR5" s="67" t="s">
        <v>93</v>
      </c>
      <c r="DS5" s="67" t="s">
        <v>88</v>
      </c>
      <c r="DT5" s="67" t="s">
        <v>83</v>
      </c>
      <c r="DU5" s="67" t="s">
        <v>84</v>
      </c>
      <c r="DV5" s="67" t="s">
        <v>85</v>
      </c>
      <c r="DW5" s="67" t="s">
        <v>86</v>
      </c>
      <c r="DX5" s="67" t="s">
        <v>87</v>
      </c>
      <c r="DY5" s="67" t="s">
        <v>89</v>
      </c>
      <c r="DZ5" s="67" t="s">
        <v>90</v>
      </c>
      <c r="EA5" s="67" t="s">
        <v>91</v>
      </c>
      <c r="EB5" s="67" t="s">
        <v>92</v>
      </c>
      <c r="EC5" s="67" t="s">
        <v>93</v>
      </c>
      <c r="ED5" s="67" t="s">
        <v>88</v>
      </c>
      <c r="EE5" s="67" t="s">
        <v>83</v>
      </c>
      <c r="EF5" s="67" t="s">
        <v>84</v>
      </c>
      <c r="EG5" s="67" t="s">
        <v>85</v>
      </c>
      <c r="EH5" s="67" t="s">
        <v>86</v>
      </c>
      <c r="EI5" s="67" t="s">
        <v>87</v>
      </c>
      <c r="EJ5" s="67" t="s">
        <v>89</v>
      </c>
      <c r="EK5" s="67" t="s">
        <v>90</v>
      </c>
      <c r="EL5" s="67" t="s">
        <v>91</v>
      </c>
      <c r="EM5" s="67" t="s">
        <v>92</v>
      </c>
      <c r="EN5" s="67" t="s">
        <v>93</v>
      </c>
      <c r="EO5" s="67" t="s">
        <v>88</v>
      </c>
    </row>
    <row r="6" spans="1:148" s="55" customFormat="1">
      <c r="A6" s="56" t="s">
        <v>94</v>
      </c>
      <c r="B6" s="61">
        <f t="shared" ref="B6:X6" si="1">B7</f>
        <v>2021</v>
      </c>
      <c r="C6" s="61">
        <f t="shared" si="1"/>
        <v>75213</v>
      </c>
      <c r="D6" s="61">
        <f t="shared" si="1"/>
        <v>46</v>
      </c>
      <c r="E6" s="61">
        <f t="shared" si="1"/>
        <v>17</v>
      </c>
      <c r="F6" s="61">
        <f t="shared" si="1"/>
        <v>5</v>
      </c>
      <c r="G6" s="61">
        <f t="shared" si="1"/>
        <v>0</v>
      </c>
      <c r="H6" s="61" t="str">
        <f t="shared" si="1"/>
        <v>福島県　三春町</v>
      </c>
      <c r="I6" s="61" t="str">
        <f t="shared" si="1"/>
        <v>法適用</v>
      </c>
      <c r="J6" s="61" t="str">
        <f t="shared" si="1"/>
        <v>下水道事業</v>
      </c>
      <c r="K6" s="61" t="str">
        <f t="shared" si="1"/>
        <v>農業集落排水</v>
      </c>
      <c r="L6" s="61" t="str">
        <f t="shared" si="1"/>
        <v>F2</v>
      </c>
      <c r="M6" s="61" t="str">
        <f t="shared" si="1"/>
        <v>非設置</v>
      </c>
      <c r="N6" s="70" t="str">
        <f t="shared" si="1"/>
        <v>-</v>
      </c>
      <c r="O6" s="70">
        <f t="shared" si="1"/>
        <v>84.89</v>
      </c>
      <c r="P6" s="70">
        <f t="shared" si="1"/>
        <v>14.8</v>
      </c>
      <c r="Q6" s="70">
        <f t="shared" si="1"/>
        <v>91.07</v>
      </c>
      <c r="R6" s="70">
        <f t="shared" si="1"/>
        <v>4895</v>
      </c>
      <c r="S6" s="70">
        <f t="shared" si="1"/>
        <v>16662</v>
      </c>
      <c r="T6" s="70">
        <f t="shared" si="1"/>
        <v>72.760000000000005</v>
      </c>
      <c r="U6" s="70">
        <f t="shared" si="1"/>
        <v>229</v>
      </c>
      <c r="V6" s="70">
        <f t="shared" si="1"/>
        <v>2452</v>
      </c>
      <c r="W6" s="70">
        <f t="shared" si="1"/>
        <v>1.22</v>
      </c>
      <c r="X6" s="70">
        <f t="shared" si="1"/>
        <v>2009.84</v>
      </c>
      <c r="Y6" s="78">
        <f t="shared" ref="Y6:AH6" si="2">IF(Y7="",NA(),Y7)</f>
        <v>91.03</v>
      </c>
      <c r="Z6" s="78">
        <f t="shared" si="2"/>
        <v>89.78</v>
      </c>
      <c r="AA6" s="78">
        <f t="shared" si="2"/>
        <v>87.09</v>
      </c>
      <c r="AB6" s="78">
        <f t="shared" si="2"/>
        <v>92.08</v>
      </c>
      <c r="AC6" s="78">
        <f t="shared" si="2"/>
        <v>95.05</v>
      </c>
      <c r="AD6" s="78">
        <f t="shared" si="2"/>
        <v>100.95</v>
      </c>
      <c r="AE6" s="78">
        <f t="shared" si="2"/>
        <v>101.77</v>
      </c>
      <c r="AF6" s="78">
        <f t="shared" si="2"/>
        <v>103.6</v>
      </c>
      <c r="AG6" s="78">
        <f t="shared" si="2"/>
        <v>106.37</v>
      </c>
      <c r="AH6" s="78">
        <f t="shared" si="2"/>
        <v>106.07</v>
      </c>
      <c r="AI6" s="70" t="str">
        <f>IF(AI7="","",IF(AI7="-","【-】","【"&amp;SUBSTITUTE(TEXT(AI7,"#,##0.00"),"-","△")&amp;"】"))</f>
        <v>【104.16】</v>
      </c>
      <c r="AJ6" s="78">
        <f t="shared" ref="AJ6:AS6" si="3">IF(AJ7="",NA(),AJ7)</f>
        <v>810.45</v>
      </c>
      <c r="AK6" s="78">
        <f t="shared" si="3"/>
        <v>845.89</v>
      </c>
      <c r="AL6" s="78">
        <f t="shared" si="3"/>
        <v>872.81</v>
      </c>
      <c r="AM6" s="78">
        <f t="shared" si="3"/>
        <v>904.09</v>
      </c>
      <c r="AN6" s="78">
        <f t="shared" si="3"/>
        <v>884.15</v>
      </c>
      <c r="AO6" s="78">
        <f t="shared" si="3"/>
        <v>224.04</v>
      </c>
      <c r="AP6" s="78">
        <f t="shared" si="3"/>
        <v>227.4</v>
      </c>
      <c r="AQ6" s="78">
        <f t="shared" si="3"/>
        <v>193.99</v>
      </c>
      <c r="AR6" s="78">
        <f t="shared" si="3"/>
        <v>139.02000000000001</v>
      </c>
      <c r="AS6" s="78">
        <f t="shared" si="3"/>
        <v>132.04</v>
      </c>
      <c r="AT6" s="70" t="str">
        <f>IF(AT7="","",IF(AT7="-","【-】","【"&amp;SUBSTITUTE(TEXT(AT7,"#,##0.00"),"-","△")&amp;"】"))</f>
        <v>【128.23】</v>
      </c>
      <c r="AU6" s="78">
        <f t="shared" ref="AU6:BD6" si="4">IF(AU7="",NA(),AU7)</f>
        <v>67.62</v>
      </c>
      <c r="AV6" s="78">
        <f t="shared" si="4"/>
        <v>71.28</v>
      </c>
      <c r="AW6" s="78">
        <f t="shared" si="4"/>
        <v>62.83</v>
      </c>
      <c r="AX6" s="78">
        <f t="shared" si="4"/>
        <v>55.06</v>
      </c>
      <c r="AY6" s="78">
        <f t="shared" si="4"/>
        <v>56.4</v>
      </c>
      <c r="AZ6" s="78">
        <f t="shared" si="4"/>
        <v>29.91</v>
      </c>
      <c r="BA6" s="78">
        <f t="shared" si="4"/>
        <v>29.54</v>
      </c>
      <c r="BB6" s="78">
        <f t="shared" si="4"/>
        <v>26.99</v>
      </c>
      <c r="BC6" s="78">
        <f t="shared" si="4"/>
        <v>29.13</v>
      </c>
      <c r="BD6" s="78">
        <f t="shared" si="4"/>
        <v>35.69</v>
      </c>
      <c r="BE6" s="70" t="str">
        <f>IF(BE7="","",IF(BE7="-","【-】","【"&amp;SUBSTITUTE(TEXT(BE7,"#,##0.00"),"-","△")&amp;"】"))</f>
        <v>【34.77】</v>
      </c>
      <c r="BF6" s="70">
        <f t="shared" ref="BF6:BO6" si="5">IF(BF7="",NA(),BF7)</f>
        <v>0</v>
      </c>
      <c r="BG6" s="70">
        <f t="shared" si="5"/>
        <v>0</v>
      </c>
      <c r="BH6" s="70">
        <f t="shared" si="5"/>
        <v>0</v>
      </c>
      <c r="BI6" s="70">
        <f t="shared" si="5"/>
        <v>0</v>
      </c>
      <c r="BJ6" s="70">
        <f t="shared" si="5"/>
        <v>0</v>
      </c>
      <c r="BK6" s="78">
        <f t="shared" si="5"/>
        <v>855.8</v>
      </c>
      <c r="BL6" s="78">
        <f t="shared" si="5"/>
        <v>789.46</v>
      </c>
      <c r="BM6" s="78">
        <f t="shared" si="5"/>
        <v>826.83</v>
      </c>
      <c r="BN6" s="78">
        <f t="shared" si="5"/>
        <v>867.83</v>
      </c>
      <c r="BO6" s="78">
        <f t="shared" si="5"/>
        <v>791.76</v>
      </c>
      <c r="BP6" s="70" t="str">
        <f>IF(BP7="","",IF(BP7="-","【-】","【"&amp;SUBSTITUTE(TEXT(BP7,"#,##0.00"),"-","△")&amp;"】"))</f>
        <v>【786.37】</v>
      </c>
      <c r="BQ6" s="78">
        <f t="shared" ref="BQ6:BZ6" si="6">IF(BQ7="",NA(),BQ7)</f>
        <v>135.38999999999999</v>
      </c>
      <c r="BR6" s="78">
        <f t="shared" si="6"/>
        <v>127.54</v>
      </c>
      <c r="BS6" s="78">
        <f t="shared" si="6"/>
        <v>115.11</v>
      </c>
      <c r="BT6" s="78">
        <f t="shared" si="6"/>
        <v>108.67</v>
      </c>
      <c r="BU6" s="78">
        <f t="shared" si="6"/>
        <v>100</v>
      </c>
      <c r="BV6" s="78">
        <f t="shared" si="6"/>
        <v>59.8</v>
      </c>
      <c r="BW6" s="78">
        <f t="shared" si="6"/>
        <v>57.77</v>
      </c>
      <c r="BX6" s="78">
        <f t="shared" si="6"/>
        <v>57.31</v>
      </c>
      <c r="BY6" s="78">
        <f t="shared" si="6"/>
        <v>57.08</v>
      </c>
      <c r="BZ6" s="78">
        <f t="shared" si="6"/>
        <v>56.26</v>
      </c>
      <c r="CA6" s="70" t="str">
        <f>IF(CA7="","",IF(CA7="-","【-】","【"&amp;SUBSTITUTE(TEXT(CA7,"#,##0.00"),"-","△")&amp;"】"))</f>
        <v>【60.65】</v>
      </c>
      <c r="CB6" s="78">
        <f t="shared" ref="CB6:CK6" si="7">IF(CB7="",NA(),CB7)</f>
        <v>168.13</v>
      </c>
      <c r="CC6" s="78">
        <f t="shared" si="7"/>
        <v>179.82</v>
      </c>
      <c r="CD6" s="78">
        <f t="shared" si="7"/>
        <v>199.41</v>
      </c>
      <c r="CE6" s="78">
        <f t="shared" si="7"/>
        <v>211.36</v>
      </c>
      <c r="CF6" s="78">
        <f t="shared" si="7"/>
        <v>229.53</v>
      </c>
      <c r="CG6" s="78">
        <f t="shared" si="7"/>
        <v>263.76</v>
      </c>
      <c r="CH6" s="78">
        <f t="shared" si="7"/>
        <v>274.35000000000002</v>
      </c>
      <c r="CI6" s="78">
        <f t="shared" si="7"/>
        <v>273.52</v>
      </c>
      <c r="CJ6" s="78">
        <f t="shared" si="7"/>
        <v>274.99</v>
      </c>
      <c r="CK6" s="78">
        <f t="shared" si="7"/>
        <v>282.08999999999997</v>
      </c>
      <c r="CL6" s="70" t="str">
        <f>IF(CL7="","",IF(CL7="-","【-】","【"&amp;SUBSTITUTE(TEXT(CL7,"#,##0.00"),"-","△")&amp;"】"))</f>
        <v>【256.97】</v>
      </c>
      <c r="CM6" s="78">
        <f t="shared" ref="CM6:CV6" si="8">IF(CM7="",NA(),CM7)</f>
        <v>56.34</v>
      </c>
      <c r="CN6" s="78">
        <f t="shared" si="8"/>
        <v>55.68</v>
      </c>
      <c r="CO6" s="78">
        <f t="shared" si="8"/>
        <v>56.34</v>
      </c>
      <c r="CP6" s="78">
        <f t="shared" si="8"/>
        <v>56.53</v>
      </c>
      <c r="CQ6" s="78">
        <f t="shared" si="8"/>
        <v>56.9</v>
      </c>
      <c r="CR6" s="78">
        <f t="shared" si="8"/>
        <v>51.75</v>
      </c>
      <c r="CS6" s="78">
        <f t="shared" si="8"/>
        <v>50.68</v>
      </c>
      <c r="CT6" s="78">
        <f t="shared" si="8"/>
        <v>50.14</v>
      </c>
      <c r="CU6" s="78">
        <f t="shared" si="8"/>
        <v>54.83</v>
      </c>
      <c r="CV6" s="78">
        <f t="shared" si="8"/>
        <v>66.53</v>
      </c>
      <c r="CW6" s="70" t="str">
        <f>IF(CW7="","",IF(CW7="-","【-】","【"&amp;SUBSTITUTE(TEXT(CW7,"#,##0.00"),"-","△")&amp;"】"))</f>
        <v>【61.14】</v>
      </c>
      <c r="CX6" s="78">
        <f t="shared" ref="CX6:DG6" si="9">IF(CX7="",NA(),CX7)</f>
        <v>83.89</v>
      </c>
      <c r="CY6" s="78">
        <f t="shared" si="9"/>
        <v>84.55</v>
      </c>
      <c r="CZ6" s="78">
        <f t="shared" si="9"/>
        <v>84.41</v>
      </c>
      <c r="DA6" s="78">
        <f t="shared" si="9"/>
        <v>84.82</v>
      </c>
      <c r="DB6" s="78">
        <f t="shared" si="9"/>
        <v>85.24</v>
      </c>
      <c r="DC6" s="78">
        <f t="shared" si="9"/>
        <v>84.84</v>
      </c>
      <c r="DD6" s="78">
        <f t="shared" si="9"/>
        <v>84.86</v>
      </c>
      <c r="DE6" s="78">
        <f t="shared" si="9"/>
        <v>84.98</v>
      </c>
      <c r="DF6" s="78">
        <f t="shared" si="9"/>
        <v>84.7</v>
      </c>
      <c r="DG6" s="78">
        <f t="shared" si="9"/>
        <v>84.67</v>
      </c>
      <c r="DH6" s="70" t="str">
        <f>IF(DH7="","",IF(DH7="-","【-】","【"&amp;SUBSTITUTE(TEXT(DH7,"#,##0.00"),"-","△")&amp;"】"))</f>
        <v>【86.91】</v>
      </c>
      <c r="DI6" s="78">
        <f t="shared" ref="DI6:DR6" si="10">IF(DI7="",NA(),DI7)</f>
        <v>43.82</v>
      </c>
      <c r="DJ6" s="78">
        <f t="shared" si="10"/>
        <v>45.93</v>
      </c>
      <c r="DK6" s="78">
        <f t="shared" si="10"/>
        <v>47.69</v>
      </c>
      <c r="DL6" s="78">
        <f t="shared" si="10"/>
        <v>49.09</v>
      </c>
      <c r="DM6" s="78">
        <f t="shared" si="10"/>
        <v>50.7</v>
      </c>
      <c r="DN6" s="78">
        <f t="shared" si="10"/>
        <v>24.87</v>
      </c>
      <c r="DO6" s="78">
        <f t="shared" si="10"/>
        <v>24.13</v>
      </c>
      <c r="DP6" s="78">
        <f t="shared" si="10"/>
        <v>23.06</v>
      </c>
      <c r="DQ6" s="78">
        <f t="shared" si="10"/>
        <v>20.34</v>
      </c>
      <c r="DR6" s="78">
        <f t="shared" si="10"/>
        <v>21.85</v>
      </c>
      <c r="DS6" s="70" t="str">
        <f>IF(DS7="","",IF(DS7="-","【-】","【"&amp;SUBSTITUTE(TEXT(DS7,"#,##0.00"),"-","△")&amp;"】"))</f>
        <v>【24.95】</v>
      </c>
      <c r="DT6" s="70">
        <f t="shared" ref="DT6:EC6" si="11">IF(DT7="",NA(),DT7)</f>
        <v>0</v>
      </c>
      <c r="DU6" s="70">
        <f t="shared" si="11"/>
        <v>0</v>
      </c>
      <c r="DV6" s="70">
        <f t="shared" si="11"/>
        <v>0</v>
      </c>
      <c r="DW6" s="70">
        <f t="shared" si="11"/>
        <v>0</v>
      </c>
      <c r="DX6" s="70">
        <f t="shared" si="11"/>
        <v>0</v>
      </c>
      <c r="DY6" s="70">
        <f t="shared" si="11"/>
        <v>0</v>
      </c>
      <c r="DZ6" s="70">
        <f t="shared" si="11"/>
        <v>0</v>
      </c>
      <c r="EA6" s="70">
        <f t="shared" si="11"/>
        <v>0</v>
      </c>
      <c r="EB6" s="70">
        <f t="shared" si="11"/>
        <v>0</v>
      </c>
      <c r="EC6" s="70">
        <f t="shared" si="11"/>
        <v>0</v>
      </c>
      <c r="ED6" s="70" t="str">
        <f>IF(ED7="","",IF(ED7="-","【-】","【"&amp;SUBSTITUTE(TEXT(ED7,"#,##0.00"),"-","△")&amp;"】"))</f>
        <v>【0.00】</v>
      </c>
      <c r="EE6" s="70">
        <f t="shared" ref="EE6:EN6" si="12">IF(EE7="",NA(),EE7)</f>
        <v>0</v>
      </c>
      <c r="EF6" s="70">
        <f t="shared" si="12"/>
        <v>0</v>
      </c>
      <c r="EG6" s="70">
        <f t="shared" si="12"/>
        <v>0</v>
      </c>
      <c r="EH6" s="70">
        <f t="shared" si="12"/>
        <v>0</v>
      </c>
      <c r="EI6" s="70">
        <f t="shared" si="12"/>
        <v>0</v>
      </c>
      <c r="EJ6" s="78">
        <f t="shared" si="12"/>
        <v>1.e-002</v>
      </c>
      <c r="EK6" s="78">
        <f t="shared" si="12"/>
        <v>1.e-002</v>
      </c>
      <c r="EL6" s="78">
        <f t="shared" si="12"/>
        <v>2.e-002</v>
      </c>
      <c r="EM6" s="78">
        <f t="shared" si="12"/>
        <v>0.25</v>
      </c>
      <c r="EN6" s="78">
        <f t="shared" si="12"/>
        <v>5.e-002</v>
      </c>
      <c r="EO6" s="70" t="str">
        <f>IF(EO7="","",IF(EO7="-","【-】","【"&amp;SUBSTITUTE(TEXT(EO7,"#,##0.00"),"-","△")&amp;"】"))</f>
        <v>【0.03】</v>
      </c>
    </row>
    <row r="7" spans="1:148" s="55" customFormat="1">
      <c r="A7" s="56"/>
      <c r="B7" s="62">
        <v>2021</v>
      </c>
      <c r="C7" s="62">
        <v>75213</v>
      </c>
      <c r="D7" s="62">
        <v>46</v>
      </c>
      <c r="E7" s="62">
        <v>17</v>
      </c>
      <c r="F7" s="62">
        <v>5</v>
      </c>
      <c r="G7" s="62">
        <v>0</v>
      </c>
      <c r="H7" s="62" t="s">
        <v>95</v>
      </c>
      <c r="I7" s="62" t="s">
        <v>96</v>
      </c>
      <c r="J7" s="62" t="s">
        <v>97</v>
      </c>
      <c r="K7" s="62" t="s">
        <v>98</v>
      </c>
      <c r="L7" s="62" t="s">
        <v>99</v>
      </c>
      <c r="M7" s="62" t="s">
        <v>100</v>
      </c>
      <c r="N7" s="71" t="s">
        <v>101</v>
      </c>
      <c r="O7" s="71">
        <v>84.89</v>
      </c>
      <c r="P7" s="71">
        <v>14.8</v>
      </c>
      <c r="Q7" s="71">
        <v>91.07</v>
      </c>
      <c r="R7" s="71">
        <v>4895</v>
      </c>
      <c r="S7" s="71">
        <v>16662</v>
      </c>
      <c r="T7" s="71">
        <v>72.760000000000005</v>
      </c>
      <c r="U7" s="71">
        <v>229</v>
      </c>
      <c r="V7" s="71">
        <v>2452</v>
      </c>
      <c r="W7" s="71">
        <v>1.22</v>
      </c>
      <c r="X7" s="71">
        <v>2009.84</v>
      </c>
      <c r="Y7" s="71">
        <v>91.03</v>
      </c>
      <c r="Z7" s="71">
        <v>89.78</v>
      </c>
      <c r="AA7" s="71">
        <v>87.09</v>
      </c>
      <c r="AB7" s="71">
        <v>92.08</v>
      </c>
      <c r="AC7" s="71">
        <v>95.05</v>
      </c>
      <c r="AD7" s="71">
        <v>100.95</v>
      </c>
      <c r="AE7" s="71">
        <v>101.77</v>
      </c>
      <c r="AF7" s="71">
        <v>103.6</v>
      </c>
      <c r="AG7" s="71">
        <v>106.37</v>
      </c>
      <c r="AH7" s="71">
        <v>106.07</v>
      </c>
      <c r="AI7" s="71">
        <v>104.16</v>
      </c>
      <c r="AJ7" s="71">
        <v>810.45</v>
      </c>
      <c r="AK7" s="71">
        <v>845.89</v>
      </c>
      <c r="AL7" s="71">
        <v>872.81</v>
      </c>
      <c r="AM7" s="71">
        <v>904.09</v>
      </c>
      <c r="AN7" s="71">
        <v>884.15</v>
      </c>
      <c r="AO7" s="71">
        <v>224.04</v>
      </c>
      <c r="AP7" s="71">
        <v>227.4</v>
      </c>
      <c r="AQ7" s="71">
        <v>193.99</v>
      </c>
      <c r="AR7" s="71">
        <v>139.02000000000001</v>
      </c>
      <c r="AS7" s="71">
        <v>132.04</v>
      </c>
      <c r="AT7" s="71">
        <v>128.22999999999999</v>
      </c>
      <c r="AU7" s="71">
        <v>67.62</v>
      </c>
      <c r="AV7" s="71">
        <v>71.28</v>
      </c>
      <c r="AW7" s="71">
        <v>62.83</v>
      </c>
      <c r="AX7" s="71">
        <v>55.06</v>
      </c>
      <c r="AY7" s="71">
        <v>56.4</v>
      </c>
      <c r="AZ7" s="71">
        <v>29.91</v>
      </c>
      <c r="BA7" s="71">
        <v>29.54</v>
      </c>
      <c r="BB7" s="71">
        <v>26.99</v>
      </c>
      <c r="BC7" s="71">
        <v>29.13</v>
      </c>
      <c r="BD7" s="71">
        <v>35.69</v>
      </c>
      <c r="BE7" s="71">
        <v>34.770000000000003</v>
      </c>
      <c r="BF7" s="71">
        <v>0</v>
      </c>
      <c r="BG7" s="71">
        <v>0</v>
      </c>
      <c r="BH7" s="71">
        <v>0</v>
      </c>
      <c r="BI7" s="71">
        <v>0</v>
      </c>
      <c r="BJ7" s="71">
        <v>0</v>
      </c>
      <c r="BK7" s="71">
        <v>855.8</v>
      </c>
      <c r="BL7" s="71">
        <v>789.46</v>
      </c>
      <c r="BM7" s="71">
        <v>826.83</v>
      </c>
      <c r="BN7" s="71">
        <v>867.83</v>
      </c>
      <c r="BO7" s="71">
        <v>791.76</v>
      </c>
      <c r="BP7" s="71">
        <v>786.37</v>
      </c>
      <c r="BQ7" s="71">
        <v>135.38999999999999</v>
      </c>
      <c r="BR7" s="71">
        <v>127.54</v>
      </c>
      <c r="BS7" s="71">
        <v>115.11</v>
      </c>
      <c r="BT7" s="71">
        <v>108.67</v>
      </c>
      <c r="BU7" s="71">
        <v>100</v>
      </c>
      <c r="BV7" s="71">
        <v>59.8</v>
      </c>
      <c r="BW7" s="71">
        <v>57.77</v>
      </c>
      <c r="BX7" s="71">
        <v>57.31</v>
      </c>
      <c r="BY7" s="71">
        <v>57.08</v>
      </c>
      <c r="BZ7" s="71">
        <v>56.26</v>
      </c>
      <c r="CA7" s="71">
        <v>60.65</v>
      </c>
      <c r="CB7" s="71">
        <v>168.13</v>
      </c>
      <c r="CC7" s="71">
        <v>179.82</v>
      </c>
      <c r="CD7" s="71">
        <v>199.41</v>
      </c>
      <c r="CE7" s="71">
        <v>211.36</v>
      </c>
      <c r="CF7" s="71">
        <v>229.53</v>
      </c>
      <c r="CG7" s="71">
        <v>263.76</v>
      </c>
      <c r="CH7" s="71">
        <v>274.35000000000002</v>
      </c>
      <c r="CI7" s="71">
        <v>273.52</v>
      </c>
      <c r="CJ7" s="71">
        <v>274.99</v>
      </c>
      <c r="CK7" s="71">
        <v>282.08999999999997</v>
      </c>
      <c r="CL7" s="71">
        <v>256.97000000000003</v>
      </c>
      <c r="CM7" s="71">
        <v>56.34</v>
      </c>
      <c r="CN7" s="71">
        <v>55.68</v>
      </c>
      <c r="CO7" s="71">
        <v>56.34</v>
      </c>
      <c r="CP7" s="71">
        <v>56.53</v>
      </c>
      <c r="CQ7" s="71">
        <v>56.9</v>
      </c>
      <c r="CR7" s="71">
        <v>51.75</v>
      </c>
      <c r="CS7" s="71">
        <v>50.68</v>
      </c>
      <c r="CT7" s="71">
        <v>50.14</v>
      </c>
      <c r="CU7" s="71">
        <v>54.83</v>
      </c>
      <c r="CV7" s="71">
        <v>66.53</v>
      </c>
      <c r="CW7" s="71">
        <v>61.14</v>
      </c>
      <c r="CX7" s="71">
        <v>83.89</v>
      </c>
      <c r="CY7" s="71">
        <v>84.55</v>
      </c>
      <c r="CZ7" s="71">
        <v>84.41</v>
      </c>
      <c r="DA7" s="71">
        <v>84.82</v>
      </c>
      <c r="DB7" s="71">
        <v>85.24</v>
      </c>
      <c r="DC7" s="71">
        <v>84.84</v>
      </c>
      <c r="DD7" s="71">
        <v>84.86</v>
      </c>
      <c r="DE7" s="71">
        <v>84.98</v>
      </c>
      <c r="DF7" s="71">
        <v>84.7</v>
      </c>
      <c r="DG7" s="71">
        <v>84.67</v>
      </c>
      <c r="DH7" s="71">
        <v>86.91</v>
      </c>
      <c r="DI7" s="71">
        <v>43.82</v>
      </c>
      <c r="DJ7" s="71">
        <v>45.93</v>
      </c>
      <c r="DK7" s="71">
        <v>47.69</v>
      </c>
      <c r="DL7" s="71">
        <v>49.09</v>
      </c>
      <c r="DM7" s="71">
        <v>50.7</v>
      </c>
      <c r="DN7" s="71">
        <v>24.87</v>
      </c>
      <c r="DO7" s="71">
        <v>24.13</v>
      </c>
      <c r="DP7" s="71">
        <v>23.06</v>
      </c>
      <c r="DQ7" s="71">
        <v>20.34</v>
      </c>
      <c r="DR7" s="71">
        <v>21.85</v>
      </c>
      <c r="DS7" s="71">
        <v>24.95</v>
      </c>
      <c r="DT7" s="71">
        <v>0</v>
      </c>
      <c r="DU7" s="71">
        <v>0</v>
      </c>
      <c r="DV7" s="71">
        <v>0</v>
      </c>
      <c r="DW7" s="71">
        <v>0</v>
      </c>
      <c r="DX7" s="71">
        <v>0</v>
      </c>
      <c r="DY7" s="71">
        <v>0</v>
      </c>
      <c r="DZ7" s="71">
        <v>0</v>
      </c>
      <c r="EA7" s="71">
        <v>0</v>
      </c>
      <c r="EB7" s="71">
        <v>0</v>
      </c>
      <c r="EC7" s="71">
        <v>0</v>
      </c>
      <c r="ED7" s="71">
        <v>0</v>
      </c>
      <c r="EE7" s="71">
        <v>0</v>
      </c>
      <c r="EF7" s="71">
        <v>0</v>
      </c>
      <c r="EG7" s="71">
        <v>0</v>
      </c>
      <c r="EH7" s="71">
        <v>0</v>
      </c>
      <c r="EI7" s="71">
        <v>0</v>
      </c>
      <c r="EJ7" s="71">
        <v>1.e-002</v>
      </c>
      <c r="EK7" s="71">
        <v>1.e-002</v>
      </c>
      <c r="EL7" s="71">
        <v>2.e-002</v>
      </c>
      <c r="EM7" s="71">
        <v>0.25</v>
      </c>
      <c r="EN7" s="71">
        <v>5.e-002</v>
      </c>
      <c r="EO7" s="71">
        <v>3.e-002</v>
      </c>
    </row>
    <row r="8" spans="1:148">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2"/>
      <c r="CF8" s="72"/>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2"/>
      <c r="DG8" s="72"/>
      <c r="DH8" s="72"/>
      <c r="DI8" s="72"/>
      <c r="DJ8" s="72"/>
      <c r="DK8" s="72"/>
      <c r="DL8" s="72"/>
      <c r="DM8" s="72"/>
      <c r="DN8" s="72"/>
      <c r="DO8" s="72"/>
      <c r="DP8" s="72"/>
      <c r="DQ8" s="72"/>
      <c r="DR8" s="72"/>
      <c r="DS8" s="72"/>
      <c r="DT8" s="72"/>
      <c r="DU8" s="72"/>
      <c r="DV8" s="72"/>
      <c r="DW8" s="72"/>
      <c r="DX8" s="72"/>
      <c r="DY8" s="72"/>
      <c r="DZ8" s="72"/>
      <c r="EA8" s="72"/>
      <c r="EB8" s="72"/>
      <c r="EC8" s="72"/>
      <c r="ED8" s="72"/>
      <c r="EE8" s="72"/>
      <c r="EF8" s="72"/>
      <c r="EG8" s="72"/>
      <c r="EH8" s="72"/>
      <c r="EI8" s="72"/>
      <c r="EJ8" s="72"/>
      <c r="EK8" s="72"/>
      <c r="EL8" s="72"/>
      <c r="EM8" s="72"/>
      <c r="EN8" s="72"/>
      <c r="EO8" s="72"/>
      <c r="EP8" s="72"/>
      <c r="EQ8" s="72"/>
      <c r="ER8" s="72"/>
    </row>
    <row r="9" spans="1:148">
      <c r="A9" s="57"/>
      <c r="B9" s="57" t="s">
        <v>102</v>
      </c>
      <c r="C9" s="57" t="s">
        <v>103</v>
      </c>
      <c r="D9" s="57" t="s">
        <v>104</v>
      </c>
      <c r="E9" s="57" t="s">
        <v>105</v>
      </c>
      <c r="F9" s="57" t="s">
        <v>106</v>
      </c>
      <c r="R9" s="72"/>
      <c r="Y9" s="72"/>
      <c r="Z9" s="72"/>
      <c r="AA9" s="72"/>
      <c r="AB9" s="72"/>
      <c r="AC9" s="72"/>
      <c r="AD9" s="72"/>
      <c r="AE9" s="72"/>
      <c r="AF9" s="72"/>
      <c r="AG9" s="72"/>
      <c r="AI9" s="72"/>
      <c r="AJ9" s="72"/>
      <c r="AK9" s="72"/>
      <c r="AL9" s="72"/>
      <c r="AM9" s="72"/>
      <c r="AN9" s="72"/>
      <c r="AO9" s="72"/>
      <c r="AP9" s="72"/>
      <c r="AQ9" s="72"/>
      <c r="AR9" s="72"/>
      <c r="AT9" s="72"/>
      <c r="AU9" s="72"/>
      <c r="AV9" s="72"/>
      <c r="AW9" s="72"/>
      <c r="AX9" s="72"/>
      <c r="AY9" s="72"/>
      <c r="AZ9" s="72"/>
      <c r="BA9" s="72"/>
      <c r="BB9" s="72"/>
      <c r="BC9" s="72"/>
      <c r="BE9" s="72"/>
      <c r="BF9" s="72"/>
      <c r="BG9" s="72"/>
      <c r="BH9" s="72"/>
      <c r="BI9" s="72"/>
      <c r="BJ9" s="72"/>
      <c r="BK9" s="72"/>
      <c r="BL9" s="72"/>
      <c r="BM9" s="72"/>
      <c r="BN9" s="72"/>
      <c r="BP9" s="72"/>
      <c r="BQ9" s="72"/>
      <c r="BR9" s="72"/>
      <c r="BS9" s="72"/>
      <c r="BT9" s="72"/>
      <c r="BU9" s="72"/>
      <c r="BV9" s="72"/>
      <c r="BW9" s="72"/>
      <c r="BX9" s="72"/>
      <c r="BY9" s="72"/>
      <c r="CA9" s="72"/>
      <c r="CB9" s="72"/>
      <c r="CC9" s="72"/>
      <c r="CD9" s="72"/>
      <c r="CE9" s="72"/>
      <c r="CF9" s="72"/>
      <c r="CG9" s="72"/>
      <c r="CH9" s="72"/>
      <c r="CI9" s="72"/>
      <c r="CJ9" s="72"/>
      <c r="CL9" s="72"/>
      <c r="CM9" s="72"/>
      <c r="CN9" s="72"/>
      <c r="CO9" s="72"/>
      <c r="CP9" s="72"/>
      <c r="CQ9" s="72"/>
      <c r="CR9" s="72"/>
      <c r="CS9" s="72"/>
      <c r="CT9" s="72"/>
      <c r="CU9" s="72"/>
      <c r="CW9" s="72"/>
      <c r="CX9" s="72"/>
      <c r="CY9" s="72"/>
      <c r="CZ9" s="72"/>
      <c r="DA9" s="72"/>
      <c r="DB9" s="72"/>
      <c r="DC9" s="72"/>
      <c r="DD9" s="72"/>
      <c r="DE9" s="72"/>
      <c r="DF9" s="72"/>
      <c r="DH9" s="72"/>
      <c r="DI9" s="72"/>
      <c r="DJ9" s="72"/>
      <c r="DK9" s="72"/>
      <c r="DL9" s="72"/>
      <c r="DM9" s="72"/>
      <c r="DN9" s="72"/>
      <c r="DO9" s="72"/>
      <c r="DP9" s="72"/>
      <c r="DQ9" s="72"/>
      <c r="DS9" s="72"/>
      <c r="DT9" s="72"/>
      <c r="DU9" s="72"/>
      <c r="DV9" s="72"/>
      <c r="DW9" s="72"/>
      <c r="DX9" s="72"/>
      <c r="DY9" s="72"/>
      <c r="DZ9" s="72"/>
      <c r="EA9" s="72"/>
      <c r="EB9" s="72"/>
      <c r="ED9" s="72"/>
      <c r="EE9" s="72"/>
      <c r="EF9" s="72"/>
      <c r="EG9" s="72"/>
      <c r="EH9" s="72"/>
      <c r="EI9" s="72"/>
      <c r="EJ9" s="72"/>
      <c r="EK9" s="72"/>
      <c r="EL9" s="72"/>
      <c r="EM9" s="72"/>
    </row>
    <row r="10" spans="1:148">
      <c r="A10" s="57" t="s">
        <v>32</v>
      </c>
      <c r="B10" s="63">
        <f>DATEVALUE($B7+12-B11&amp;"/1/"&amp;B12)</f>
        <v>47119</v>
      </c>
      <c r="C10" s="63">
        <f>DATEVALUE($B7+12-C11&amp;"/1/"&amp;C12)</f>
        <v>47484</v>
      </c>
      <c r="D10" s="64">
        <f>DATEVALUE($B7+12-D11&amp;"/1/"&amp;D12)</f>
        <v>47849</v>
      </c>
      <c r="E10" s="64">
        <f>DATEVALUE($B7+12-E11&amp;"/1/"&amp;E12)</f>
        <v>48215</v>
      </c>
      <c r="F10" s="64">
        <f>DATEVALUE($B7+12-F11&amp;"/1/"&amp;F12)</f>
        <v>48582</v>
      </c>
    </row>
    <row r="11" spans="1:148">
      <c r="B11">
        <v>4</v>
      </c>
      <c r="C11">
        <v>3</v>
      </c>
      <c r="D11">
        <v>2</v>
      </c>
      <c r="E11">
        <v>1</v>
      </c>
      <c r="F11">
        <v>0</v>
      </c>
      <c r="G11" t="s">
        <v>107</v>
      </c>
    </row>
    <row r="12" spans="1:148">
      <c r="B12">
        <v>1</v>
      </c>
      <c r="C12">
        <v>1</v>
      </c>
      <c r="D12">
        <v>1</v>
      </c>
      <c r="E12">
        <v>2</v>
      </c>
      <c r="F12">
        <v>3</v>
      </c>
      <c r="G12" t="s">
        <v>108</v>
      </c>
    </row>
    <row r="13" spans="1:148">
      <c r="B13" t="s">
        <v>109</v>
      </c>
      <c r="C13" t="s">
        <v>109</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渡部薫</cp:lastModifiedBy>
  <cp:lastPrinted>2023-01-18T08:05:23Z</cp:lastPrinted>
  <dcterms:created xsi:type="dcterms:W3CDTF">2023-01-12T23:43:08Z</dcterms:created>
  <dcterms:modified xsi:type="dcterms:W3CDTF">2023-01-26T01:24:16Z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2023-01-26T01:24:16Z</vt:filetime>
  </property>
</Properties>
</file>