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HP-R3-12\Desktop\【経営比較分析表】2021_074829_47_1718\【経営比較分析表】2021_074829_47_1718\"/>
    </mc:Choice>
  </mc:AlternateContent>
  <xr:revisionPtr revIDLastSave="0" documentId="13_ncr:1_{6EB8546A-5EFE-4F05-AF65-0DF9427EA12E}" xr6:coauthVersionLast="47" xr6:coauthVersionMax="47" xr10:uidLastSave="{00000000-0000-0000-0000-000000000000}"/>
  <workbookProtection workbookAlgorithmName="SHA-512" workbookHashValue="qIGjAobrQnSryEh2ftnq+QyDW18gwglVaOxf0VX71UKw6u7tUsy8CV38MsLk8YKTpgPbYskLtjO09bCIMRfPxA==" workbookSaltValue="WSWTp5+OcWM1Ixs+CdE+iQ==" workbookSpinCount="100000" lockStructure="1"/>
  <bookViews>
    <workbookView xWindow="3285" yWindow="390" windowWidth="24135" windowHeight="143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AT10" i="4"/>
  <c r="AL10" i="4"/>
  <c r="AD10" i="4"/>
  <c r="I10" i="4"/>
  <c r="B10"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<sst xmlns="http://schemas.openxmlformats.org/spreadsheetml/2006/main" count="236" uniqueCount="120">
  <si>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</si>
  <si>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</si>
  <si>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</si>
  <si>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</si>
  <si>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</si>
  <si>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</si>
  <si>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</si>
  <si>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</si>
  <si>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</si>
  <si>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</si>
  <si>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</si>
  <si>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</si>
  <si>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</si>
  <si>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</si>
  <si>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</si>
  <si>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</si>
  <si>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</si>
  <si>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</si>
  <si>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</si>
  <si>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</si>
  <si>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</si>
  <si>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</si>
  <si>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</si>
  <si>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</si>
  <si>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</si>
  <si>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</si>
  <si>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</si>
  <si>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</si>
  <si>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</si>
  <si>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</si>
  <si>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</si>
  <si>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</si>
  <si>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</si>
  <si>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</si>
  <si>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</si>
  <si>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</si>
  <si>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</si>
  <si>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</si>
  <si>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</si>
  <si>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</si>
  <si>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</si>
  <si>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</si>
  <si>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</si>
  <si>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</si>
  <si>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</si>
  <si>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</si>
  <si>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</si>
  <si>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</si>
  <si>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</si>
  <si>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</si>
  <si>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</si>
  <si>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</si>
  <si>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</si>
  <si>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</si>
  <si>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</si>
  <si>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</si>
  <si>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</si>
  <si>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</si>
  <si>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</si>
  <si>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</si>
  <si>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</si>
  <si>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</si>
  <si>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</si>
  <si>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</si>
  <si>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</si>
  <si>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</si>
  <si>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</si>
  <si>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</si>
  <si>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</si>
  <si>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</si>
  <si>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</si>
  <si>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</si>
  <si>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</si>
  <si>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</si>
  <si>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</si>
  <si>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</si>
  <si>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</si>
  <si>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</si>
  <si>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</si>
  <si>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</si>
  <si>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</si>
  <si>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</si>
  <si>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</si>
  <si>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</si>
  <si>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</si>
  <si>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</si>
  <si>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</si>
  <si>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</si>
  <si>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</si>
  <si>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</si>
  <si>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</si>
  <si>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</si>
  <si>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</si>
  <si>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</si>
  <si>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</si>
  <si>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</si>
  <si>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</si>
  <si>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</si>
  <si>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</si>
  <si>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</si>
  <si>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</si>
  <si>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</si>
  <si>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</si>
  <si>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</si>
  <si>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</si>
  <si>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</si>
  <si>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</si>
  <si>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</si>
  <si>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</si>
  <si>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</si>
  <si>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</si>
  <si>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</si>
  <si>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</si>
  <si>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</si>
  <si>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</si>
  <si>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</si>
  <si>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</si>
  <si>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①収益的収支比率は100％以上となっていることが望ましいが、通報装置修繕等による臨時経費がかさみ86.47％と前年を下回り採算性の低くくなっている。
④企業債残高規模比率は残債の減少により減ってはいるがいまだ数値は高く、注意が必要である。
⑤経費回収率は100％以上となっていることが望ましいが、55.49％と類似団体平均を下回っていて、使用料で賄えていない状況にある。
⑥汚水処理原価は有収水量1㎡あたり汚水処理に要した費用（コスト）であり、類似団体平均を下回っているが、今後も経費節減に努める必要がある。
⑦施設利用率は施設の利用状況や適性規模を判断する指標であり、高い数値が望まれるが、31.83％と類似団体平均を下回っており、未接続者の加入など有効利用が課題となっている。
⑧水洗化率は地域内の水洗トイレを設置して汚水処理している人口の割合であり、類似団体平均を上回っている。</t>
    <rPh sb="34" eb="36">
      <t>シュウゼン</t>
    </rPh>
    <rPh sb="36" eb="37">
      <t>トウ</t>
    </rPh>
    <rPh sb="40" eb="42">
      <t>リンジ</t>
    </rPh>
    <rPh sb="42" eb="44">
      <t>ケイヒ</t>
    </rPh>
    <rPh sb="55" eb="57">
      <t>ゼンネン</t>
    </rPh>
    <rPh sb="58" eb="60">
      <t>シタマワ</t>
    </rPh>
    <rPh sb="76" eb="78">
      <t>キギョウ</t>
    </rPh>
    <rPh sb="78" eb="79">
      <t>サイ</t>
    </rPh>
    <rPh sb="79" eb="81">
      <t>ザンダカ</t>
    </rPh>
    <rPh sb="81" eb="83">
      <t>キボ</t>
    </rPh>
    <rPh sb="83" eb="85">
      <t>ヒリツ</t>
    </rPh>
    <rPh sb="86" eb="88">
      <t>ザンサイ</t>
    </rPh>
    <rPh sb="89" eb="91">
      <t>ゲンショウ</t>
    </rPh>
    <rPh sb="94" eb="95">
      <t>ヘ</t>
    </rPh>
    <rPh sb="104" eb="106">
      <t>スウチ</t>
    </rPh>
    <rPh sb="107" eb="108">
      <t>タカ</t>
    </rPh>
    <rPh sb="110" eb="112">
      <t>チュウイ</t>
    </rPh>
    <rPh sb="113" eb="115">
      <t>ヒツヨウ</t>
    </rPh>
    <rPh sb="162" eb="163">
      <t>シタ</t>
    </rPh>
    <rPh sb="317" eb="320">
      <t>ミセツゾク</t>
    </rPh>
    <rPh sb="320" eb="321">
      <t>シャ</t>
    </rPh>
    <rPh sb="322" eb="324">
      <t>カニュウ</t>
    </rPh>
    <phoneticPr fontId="4"/>
  </si>
  <si>
    <t>　供用開始が関岡下地区（Ｈ13.4.1）・関岡上地区（Ｈ17.3.31）の2地区のみだが、供用開始後20年を経過し、経年劣化によるポンプ修繕等の維持管理費用が出てきている。施設の現状を把握・分析し、適正な維持管理・延命化を図っていく必要がある。</t>
    <rPh sb="38" eb="40">
      <t>チク</t>
    </rPh>
    <rPh sb="58" eb="60">
      <t>ケイネン</t>
    </rPh>
    <rPh sb="60" eb="62">
      <t>レッカ</t>
    </rPh>
    <rPh sb="68" eb="70">
      <t>シュウゼン</t>
    </rPh>
    <rPh sb="70" eb="71">
      <t>トウ</t>
    </rPh>
    <rPh sb="72" eb="74">
      <t>イジ</t>
    </rPh>
    <rPh sb="74" eb="76">
      <t>カンリ</t>
    </rPh>
    <rPh sb="76" eb="78">
      <t>ヒヨウ</t>
    </rPh>
    <rPh sb="79" eb="80">
      <t>デ</t>
    </rPh>
    <rPh sb="86" eb="88">
      <t>シセツ</t>
    </rPh>
    <phoneticPr fontId="4"/>
  </si>
  <si>
    <t>　全体的な指標に影響があるのが使用料収入、維持管理経費及び接続状況などである。使用料収入の増は加入者の普及促進はもちろんのこと、滞納未徴収の使用料の減に努めなければならない。
また、今後は施設が供用開始して20年以上経過したため、機械設備の更新等が必要になってくる。計画的な更新を図り、費用の平準化、維持管理費の抑制に努める。</t>
    <rPh sb="64" eb="66">
      <t>タイノウ</t>
    </rPh>
    <rPh sb="70" eb="73">
      <t>シヨウリョウ</t>
    </rPh>
    <rPh sb="91" eb="93">
      <t>コンゴ</t>
    </rPh>
    <rPh sb="94" eb="96">
      <t>シセツ</t>
    </rPh>
    <rPh sb="97" eb="99">
      <t>キョウヨウ</t>
    </rPh>
    <rPh sb="99" eb="101">
      <t>カイシ</t>
    </rPh>
    <rPh sb="105" eb="106">
      <t>ネン</t>
    </rPh>
    <rPh sb="106" eb="108">
      <t>イジョウ</t>
    </rPh>
    <rPh sb="108" eb="110">
      <t>ケイカ</t>
    </rPh>
    <rPh sb="115" eb="117">
      <t>キカイ</t>
    </rPh>
    <rPh sb="117" eb="119">
      <t>セツビ</t>
    </rPh>
    <rPh sb="120" eb="122">
      <t>コウシン</t>
    </rPh>
    <rPh sb="122" eb="123">
      <t>トウ</t>
    </rPh>
    <rPh sb="124" eb="126">
      <t>ヒツヨウ</t>
    </rPh>
    <rPh sb="133" eb="135">
      <t>ケイカク</t>
    </rPh>
    <rPh sb="135" eb="136">
      <t>テキ</t>
    </rPh>
    <rPh sb="137" eb="139">
      <t>コウシン</t>
    </rPh>
    <rPh sb="140" eb="141">
      <t>ハカ</t>
    </rPh>
    <rPh sb="143" eb="145">
      <t>ヒヨウ</t>
    </rPh>
    <rPh sb="146" eb="149">
      <t>ヘイジュンカ</t>
    </rPh>
    <rPh sb="154" eb="15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</si>
</sst>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DF-460A-A724-D134A099863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B6DF-460A-A724-D134A099863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31.83</c:v>
                </c:pt>
                <c:pt idx="1">
                  <c:v>31.83</c:v>
                </c:pt>
                <c:pt idx="2">
                  <c:v>31.83</c:v>
                </c:pt>
                <c:pt idx="3">
                  <c:v>31.83</c:v>
                </c:pt>
                <c:pt idx="4">
                  <c:v>31.83</c:v>
                </c:pt>
              </c:numCache>
            </c:numRef>
          </c:val>
          <c:extLst>
            <c:ext xmlns:c16="http://schemas.microsoft.com/office/drawing/2014/chart" uri="{C3380CC4-5D6E-409C-BE32-E72D297353CC}">
              <c16:uniqueId val="{00000000-66EB-43DA-BB5B-85DA46265E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6EB-43DA-BB5B-85DA46265E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97.01</c:v>
                </c:pt>
                <c:pt idx="1">
                  <c:v>97.99</c:v>
                </c:pt>
                <c:pt idx="2">
                  <c:v>97.79</c:v>
                </c:pt>
                <c:pt idx="3">
                  <c:v>99.6</c:v>
                </c:pt>
                <c:pt idx="4">
                  <c:v>100</c:v>
                </c:pt>
              </c:numCache>
            </c:numRef>
          </c:val>
          <c:extLst>
            <c:ext xmlns:c16="http://schemas.microsoft.com/office/drawing/2014/chart" uri="{C3380CC4-5D6E-409C-BE32-E72D297353CC}">
              <c16:uniqueId val="{00000000-D4DA-4534-9691-13B9FE85EB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D4DA-4534-9691-13B9FE85EB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66.19</c:v>
                </c:pt>
                <c:pt idx="1">
                  <c:v>44.6</c:v>
                </c:pt>
                <c:pt idx="2">
                  <c:v>90.87</c:v>
                </c:pt>
                <c:pt idx="3">
                  <c:v>90.03</c:v>
                </c:pt>
                <c:pt idx="4">
                  <c:v>86.47</c:v>
                </c:pt>
              </c:numCache>
            </c:numRef>
          </c:val>
          <c:extLst>
            <c:ext xmlns:c16="http://schemas.microsoft.com/office/drawing/2014/chart" uri="{C3380CC4-5D6E-409C-BE32-E72D297353CC}">
              <c16:uniqueId val="{00000000-EE10-4EA1-9AC1-978EE7984D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0-4EA1-9AC1-978EE7984D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11-4203-AF01-E5E0E1AE8C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11-4203-AF01-E5E0E1AE8C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CD-4DF2-BA90-546C3CCF345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CD-4DF2-BA90-546C3CCF345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E3-4005-AAA7-85936C5BB3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E3-4005-AAA7-85936C5BB3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F3-4251-9299-F4CAC6434F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F3-4251-9299-F4CAC6434F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2203.52</c:v>
                </c:pt>
                <c:pt idx="1">
                  <c:v>2057.8200000000002</c:v>
                </c:pt>
                <c:pt idx="2">
                  <c:v>1902.25</c:v>
                </c:pt>
                <c:pt idx="3" formatCode="#,##0.00;&quot;△&quot;#,##0.00">
                  <c:v>0</c:v>
                </c:pt>
                <c:pt idx="4" formatCode="#,##0.00;&quot;△&quot;#,##0.00">
                  <c:v>0</c:v>
                </c:pt>
              </c:numCache>
            </c:numRef>
          </c:val>
          <c:extLst>
            <c:ext xmlns:c16="http://schemas.microsoft.com/office/drawing/2014/chart" uri="{C3380CC4-5D6E-409C-BE32-E72D297353CC}">
              <c16:uniqueId val="{00000000-1E56-45CA-B386-96CCCC9BAF3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1E56-45CA-B386-96CCCC9BAF3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67.94</c:v>
                </c:pt>
                <c:pt idx="1">
                  <c:v>55.48</c:v>
                </c:pt>
                <c:pt idx="2">
                  <c:v>65.489999999999995</c:v>
                </c:pt>
                <c:pt idx="3">
                  <c:v>64.44</c:v>
                </c:pt>
                <c:pt idx="4">
                  <c:v>55.49</c:v>
                </c:pt>
              </c:numCache>
            </c:numRef>
          </c:val>
          <c:extLst>
            <c:ext xmlns:c16="http://schemas.microsoft.com/office/drawing/2014/chart" uri="{C3380CC4-5D6E-409C-BE32-E72D297353CC}">
              <c16:uniqueId val="{00000000-79DE-4C9A-AD55-77E6E5A6C5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79DE-4C9A-AD55-77E6E5A6C5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208.24</c:v>
                </c:pt>
                <c:pt idx="1">
                  <c:v>253.99</c:v>
                </c:pt>
                <c:pt idx="2">
                  <c:v>223.2</c:v>
                </c:pt>
                <c:pt idx="3">
                  <c:v>231.92</c:v>
                </c:pt>
                <c:pt idx="4">
                  <c:v>267.42</c:v>
                </c:pt>
              </c:numCache>
            </c:numRef>
          </c:val>
          <c:extLst>
            <c:ext xmlns:c16="http://schemas.microsoft.com/office/drawing/2014/chart" uri="{C3380CC4-5D6E-409C-BE32-E72D297353CC}">
              <c16:uniqueId val="{00000000-2F6E-4C83-9243-4401574405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2F6E-4C83-9243-4401574405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矢祭町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5481</v>
      </c>
      <c r="AM8" s="55"/>
      <c r="AN8" s="55"/>
      <c r="AO8" s="55"/>
      <c r="AP8" s="55"/>
      <c r="AQ8" s="55"/>
      <c r="AR8" s="55"/>
      <c r="AS8" s="55"/>
      <c r="AT8" s="54">
        <f>データ!T6</f>
        <v>118.27</v>
      </c>
      <c r="AU8" s="54"/>
      <c r="AV8" s="54"/>
      <c r="AW8" s="54"/>
      <c r="AX8" s="54"/>
      <c r="AY8" s="54"/>
      <c r="AZ8" s="54"/>
      <c r="BA8" s="54"/>
      <c r="BB8" s="54">
        <f>データ!U6</f>
        <v>46.34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9.09</v>
      </c>
      <c r="Q10" s="54"/>
      <c r="R10" s="54"/>
      <c r="S10" s="54"/>
      <c r="T10" s="54"/>
      <c r="U10" s="54"/>
      <c r="V10" s="54"/>
      <c r="W10" s="54">
        <f>データ!Q6</f>
        <v>94.84</v>
      </c>
      <c r="X10" s="54"/>
      <c r="Y10" s="54"/>
      <c r="Z10" s="54"/>
      <c r="AA10" s="54"/>
      <c r="AB10" s="54"/>
      <c r="AC10" s="54"/>
      <c r="AD10" s="55">
        <f>データ!R6</f>
        <v>2640</v>
      </c>
      <c r="AE10" s="55"/>
      <c r="AF10" s="55"/>
      <c r="AG10" s="55"/>
      <c r="AH10" s="55"/>
      <c r="AI10" s="55"/>
      <c r="AJ10" s="55"/>
      <c r="AK10" s="2"/>
      <c r="AL10" s="55">
        <f>データ!V6</f>
        <v>493</v>
      </c>
      <c r="AM10" s="55"/>
      <c r="AN10" s="55"/>
      <c r="AO10" s="55"/>
      <c r="AP10" s="55"/>
      <c r="AQ10" s="55"/>
      <c r="AR10" s="55"/>
      <c r="AS10" s="55"/>
      <c r="AT10" s="54">
        <f>データ!W6</f>
        <v>0.56999999999999995</v>
      </c>
      <c r="AU10" s="54"/>
      <c r="AV10" s="54"/>
      <c r="AW10" s="54"/>
      <c r="AX10" s="54"/>
      <c r="AY10" s="54"/>
      <c r="AZ10" s="54"/>
      <c r="BA10" s="54"/>
      <c r="BB10" s="54">
        <f>データ!X6</f>
        <v>864.91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eUkChTMn4jJDcShqpUD3maL1EAk3aWUltfdLXCqlB0Bthxo/wLkj8YBhKecGNFwytnxOiPOk/ENvGdlFXNr9/Q==" saltValue="vf3Plbk8Pk575XHzN/0G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74829</v>
      </c>
      <c r="D6" s="19">
        <f t="shared" si="3"/>
        <v>47</v>
      </c>
      <c r="E6" s="19">
        <f t="shared" si="3"/>
        <v>17</v>
      </c>
      <c r="F6" s="19">
        <f t="shared" si="3"/>
        <v>5</v>
      </c>
      <c r="G6" s="19">
        <f t="shared" si="3"/>
        <v>0</v>
      </c>
      <c r="H6" s="19" t="str">
        <f t="shared" si="3"/>
        <v>福島県　矢祭町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9.09</v>
      </c>
      <c r="Q6" s="20">
        <f t="shared" si="3"/>
        <v>94.84</v>
      </c>
      <c r="R6" s="20">
        <f t="shared" si="3"/>
        <v>2640</v>
      </c>
      <c r="S6" s="20">
        <f t="shared" si="3"/>
        <v>5481</v>
      </c>
      <c r="T6" s="20">
        <f t="shared" si="3"/>
        <v>118.27</v>
      </c>
      <c r="U6" s="20">
        <f t="shared" si="3"/>
        <v>46.34</v>
      </c>
      <c r="V6" s="20">
        <f t="shared" si="3"/>
        <v>493</v>
      </c>
      <c r="W6" s="20">
        <f t="shared" si="3"/>
        <v>0.56999999999999995</v>
      </c>
      <c r="X6" s="20">
        <f t="shared" si="3"/>
        <v>864.91</v>
      </c>
      <c r="Y6" s="21">
        <f>IF(Y7="",NA(),Y7)</f>
        <v>66.19</v>
      </c>
      <c r="Z6" s="21">
        <f t="shared" ref="Z6:AH6" si="4">IF(Z7="",NA(),Z7)</f>
        <v>44.6</v>
      </c>
      <c r="AA6" s="21">
        <f t="shared" si="4"/>
        <v>90.87</v>
      </c>
      <c r="AB6" s="21">
        <f t="shared" si="4"/>
        <v>90.03</v>
      </c>
      <c r="AC6" s="21">
        <f t="shared" si="4"/>
        <v>86.47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2203.52</v>
      </c>
      <c r="BG6" s="21">
        <f t="shared" ref="BG6:BO6" si="7">IF(BG7="",NA(),BG7)</f>
        <v>2057.8200000000002</v>
      </c>
      <c r="BH6" s="21">
        <f t="shared" si="7"/>
        <v>1902.25</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67.94</v>
      </c>
      <c r="BR6" s="21">
        <f t="shared" ref="BR6:BZ6" si="8">IF(BR7="",NA(),BR7)</f>
        <v>55.48</v>
      </c>
      <c r="BS6" s="21">
        <f t="shared" si="8"/>
        <v>65.489999999999995</v>
      </c>
      <c r="BT6" s="21">
        <f t="shared" si="8"/>
        <v>64.44</v>
      </c>
      <c r="BU6" s="21">
        <f t="shared" si="8"/>
        <v>55.49</v>
      </c>
      <c r="BV6" s="21">
        <f t="shared" si="8"/>
        <v>59.8</v>
      </c>
      <c r="BW6" s="21">
        <f t="shared" si="8"/>
        <v>57.77</v>
      </c>
      <c r="BX6" s="21">
        <f t="shared" si="8"/>
        <v>57.31</v>
      </c>
      <c r="BY6" s="21">
        <f t="shared" si="8"/>
        <v>57.08</v>
      </c>
      <c r="BZ6" s="21">
        <f t="shared" si="8"/>
        <v>56.26</v>
      </c>
      <c r="CA6" s="20" t="str">
        <f>IF(CA7="","",IF(CA7="-","【-】","【"&amp;SUBSTITUTE(TEXT(CA7,"#,##0.00"),"-","△")&amp;"】"))</f>
        <v>【60.65】</v>
      </c>
      <c r="CB6" s="21">
        <f>IF(CB7="",NA(),CB7)</f>
        <v>208.24</v>
      </c>
      <c r="CC6" s="21">
        <f t="shared" ref="CC6:CK6" si="9">IF(CC7="",NA(),CC7)</f>
        <v>253.99</v>
      </c>
      <c r="CD6" s="21">
        <f t="shared" si="9"/>
        <v>223.2</v>
      </c>
      <c r="CE6" s="21">
        <f t="shared" si="9"/>
        <v>231.92</v>
      </c>
      <c r="CF6" s="21">
        <f t="shared" si="9"/>
        <v>267.42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31.83</v>
      </c>
      <c r="CN6" s="21">
        <f t="shared" ref="CN6:CV6" si="10">IF(CN7="",NA(),CN7)</f>
        <v>31.83</v>
      </c>
      <c r="CO6" s="21">
        <f t="shared" si="10"/>
        <v>31.83</v>
      </c>
      <c r="CP6" s="21">
        <f t="shared" si="10"/>
        <v>31.83</v>
      </c>
      <c r="CQ6" s="21">
        <f t="shared" si="10"/>
        <v>31.83</v>
      </c>
      <c r="CR6" s="21">
        <f t="shared" si="10"/>
        <v>51.75</v>
      </c>
      <c r="CS6" s="21">
        <f t="shared" si="10"/>
        <v>50.68</v>
      </c>
      <c r="CT6" s="21">
        <f t="shared" si="10"/>
        <v>50.14</v>
      </c>
      <c r="CU6" s="21">
        <f t="shared" si="10"/>
        <v>54.83</v>
      </c>
      <c r="CV6" s="21">
        <f t="shared" si="10"/>
        <v>66.53</v>
      </c>
      <c r="CW6" s="20" t="str">
        <f>IF(CW7="","",IF(CW7="-","【-】","【"&amp;SUBSTITUTE(TEXT(CW7,"#,##0.00"),"-","△")&amp;"】"))</f>
        <v>【61.14】</v>
      </c>
      <c r="CX6" s="21">
        <f>IF(CX7="",NA(),CX7)</f>
        <v>97.01</v>
      </c>
      <c r="CY6" s="21">
        <f t="shared" ref="CY6:DG6" si="11">IF(CY7="",NA(),CY7)</f>
        <v>97.99</v>
      </c>
      <c r="CZ6" s="21">
        <f t="shared" si="11"/>
        <v>97.79</v>
      </c>
      <c r="DA6" s="21">
        <f t="shared" si="11"/>
        <v>99.6</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74829</v>
      </c>
      <c r="D7" s="23">
        <v>47</v>
      </c>
      <c r="E7" s="23">
        <v>17</v>
      </c>
      <c r="F7" s="23">
        <v>5</v>
      </c>
      <c r="G7" s="23">
        <v>0</v>
      </c>
      <c r="H7" s="23" t="s">
        <v>98</v>
      </c>
      <c r="I7" s="23" t="s">
        <v>99</v>
      </c>
      <c r="J7" s="23" t="s">
        <v>100</v>
      </c>
      <c r="K7" s="23" t="s">
        <v>101</v>
      </c>
      <c r="L7" s="23" t="s">
        <v>102</v>
      </c>
      <c r="M7" s="23" t="s">
        <v>103</v>
      </c>
      <c r="N7" s="24" t="s">
        <v>104</v>
      </c>
      <c r="O7" s="24" t="s">
        <v>105</v>
      </c>
      <c r="P7" s="24">
        <v>9.09</v>
      </c>
      <c r="Q7" s="24">
        <v>94.84</v>
      </c>
      <c r="R7" s="24">
        <v>2640</v>
      </c>
      <c r="S7" s="24">
        <v>5481</v>
      </c>
      <c r="T7" s="24">
        <v>118.27</v>
      </c>
      <c r="U7" s="24">
        <v>46.34</v>
      </c>
      <c r="V7" s="24">
        <v>493</v>
      </c>
      <c r="W7" s="24">
        <v>0.56999999999999995</v>
      </c>
      <c r="X7" s="24">
        <v>864.91</v>
      </c>
      <c r="Y7" s="24">
        <v>66.19</v>
      </c>
      <c r="Z7" s="24">
        <v>44.6</v>
      </c>
      <c r="AA7" s="24">
        <v>90.87</v>
      </c>
      <c r="AB7" s="24">
        <v>90.03</v>
      </c>
      <c r="AC7" s="24">
        <v>86.47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2203.52</v>
      </c>
      <c r="BG7" s="24">
        <v>2057.8200000000002</v>
      </c>
      <c r="BH7" s="24">
        <v>1902.25</v>
      </c>
      <c r="BI7" s="24">
        <v>0</v>
      </c>
      <c r="BJ7" s="24">
        <v>0</v>
      </c>
      <c r="BK7" s="24">
        <v>855.8</v>
      </c>
      <c r="BL7" s="24">
        <v>789.46</v>
      </c>
      <c r="BM7" s="24">
        <v>826.83</v>
      </c>
      <c r="BN7" s="24">
        <v>867.83</v>
      </c>
      <c r="BO7" s="24">
        <v>791.76</v>
      </c>
      <c r="BP7" s="24">
        <v>786.37</v>
      </c>
      <c r="BQ7" s="24">
        <v>67.94</v>
      </c>
      <c r="BR7" s="24">
        <v>55.48</v>
      </c>
      <c r="BS7" s="24">
        <v>65.489999999999995</v>
      </c>
      <c r="BT7" s="24">
        <v>64.44</v>
      </c>
      <c r="BU7" s="24">
        <v>55.49</v>
      </c>
      <c r="BV7" s="24">
        <v>59.8</v>
      </c>
      <c r="BW7" s="24">
        <v>57.77</v>
      </c>
      <c r="BX7" s="24">
        <v>57.31</v>
      </c>
      <c r="BY7" s="24">
        <v>57.08</v>
      </c>
      <c r="BZ7" s="24">
        <v>56.26</v>
      </c>
      <c r="CA7" s="24">
        <v>60.65</v>
      </c>
      <c r="CB7" s="24">
        <v>208.24</v>
      </c>
      <c r="CC7" s="24">
        <v>253.99</v>
      </c>
      <c r="CD7" s="24">
        <v>223.2</v>
      </c>
      <c r="CE7" s="24">
        <v>231.92</v>
      </c>
      <c r="CF7" s="24">
        <v>267.42</v>
      </c>
      <c r="CG7" s="24">
        <v>263.76</v>
      </c>
      <c r="CH7" s="24">
        <v>274.35000000000002</v>
      </c>
      <c r="CI7" s="24">
        <v>273.52</v>
      </c>
      <c r="CJ7" s="24">
        <v>274.99</v>
      </c>
      <c r="CK7" s="24">
        <v>282.08999999999997</v>
      </c>
      <c r="CL7" s="24">
        <v>256.97000000000003</v>
      </c>
      <c r="CM7" s="24">
        <v>31.83</v>
      </c>
      <c r="CN7" s="24">
        <v>31.83</v>
      </c>
      <c r="CO7" s="24">
        <v>31.83</v>
      </c>
      <c r="CP7" s="24">
        <v>31.83</v>
      </c>
      <c r="CQ7" s="24">
        <v>31.83</v>
      </c>
      <c r="CR7" s="24">
        <v>51.75</v>
      </c>
      <c r="CS7" s="24">
        <v>50.68</v>
      </c>
      <c r="CT7" s="24">
        <v>50.14</v>
      </c>
      <c r="CU7" s="24">
        <v>54.83</v>
      </c>
      <c r="CV7" s="24">
        <v>66.53</v>
      </c>
      <c r="CW7" s="24">
        <v>61.14</v>
      </c>
      <c r="CX7" s="24">
        <v>97.01</v>
      </c>
      <c r="CY7" s="24">
        <v>97.99</v>
      </c>
      <c r="CZ7" s="24">
        <v>97.79</v>
      </c>
      <c r="DA7" s="24">
        <v>99.6</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dcterms:created xsi:type="dcterms:W3CDTF">2022-12-01T01:55:22Z</dcterms:created>
  <dcterms:modified xsi:type="dcterms:W3CDTF">2023-01-19T01:54:56Z</dcterms:modified>
  <cp:category/>
</cp:coreProperties>
</file>