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U5046\Desktop\"/>
    </mc:Choice>
  </mc:AlternateContent>
  <xr:revisionPtr revIDLastSave="0" documentId="13_ncr:1_{D4437919-6F7F-46A9-B4D7-C480C23F6013}" xr6:coauthVersionLast="45" xr6:coauthVersionMax="45" xr10:uidLastSave="{00000000-0000-0000-0000-000000000000}"/>
  <workbookProtection workbookAlgorithmName="SHA-512" workbookHashValue="WwM0/AhGRxkKgOIf+uVp8C6t8Hg7wFby2k94/1nj9qXt2LRoUneyJSpQdydbeV6oEzctGF5AC8jHJ/6qRPNdUw==" workbookSaltValue="rb0qslwgQ2NZOCGHWD5xgw==" workbookSpinCount="100000" lockStructure="1"/>
  <bookViews>
    <workbookView xWindow="-120" yWindow="-120" windowWidth="24240" windowHeight="1329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R6" i="5"/>
  <c r="AD10" i="4" s="1"/>
  <c r="Q6" i="5"/>
  <c r="P6" i="5"/>
  <c r="O6" i="5"/>
  <c r="I10" i="4" s="1"/>
  <c r="N6" i="5"/>
  <c r="B10" i="4" s="1"/>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L10" i="4"/>
  <c r="W10" i="4"/>
  <c r="P10" i="4"/>
  <c r="BB8" i="4"/>
  <c r="AT8" i="4"/>
  <c r="AL8" i="4"/>
  <c r="I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<sst xmlns="http://schemas.openxmlformats.org/spreadsheetml/2006/main" count="236" uniqueCount="120">
  <si>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</si>
  <si>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</si>
  <si>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</si>
  <si>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</si>
  <si>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</si>
  <si>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</si>
  <si>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</si>
  <si>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</si>
  <si>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</si>
  <si>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</si>
  <si>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</si>
  <si>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</si>
  <si>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</si>
  <si>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</si>
  <si>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</si>
  <si>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</si>
  <si>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</si>
  <si>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</si>
  <si>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</si>
  <si>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</si>
  <si>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</si>
  <si>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</si>
  <si>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</si>
  <si>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</si>
  <si>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</si>
  <si>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</si>
  <si>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</si>
  <si>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</si>
  <si>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</si>
  <si>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</si>
  <si>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</si>
  <si>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</si>
  <si>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</si>
  <si>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</si>
  <si>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</si>
  <si>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</si>
  <si>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</si>
  <si>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</si>
  <si>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</si>
  <si>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</si>
  <si>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</si>
  <si>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</si>
  <si>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</si>
  <si>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</si>
  <si>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</si>
  <si>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</si>
  <si>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</si>
  <si>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</si>
  <si>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</si>
  <si>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</si>
  <si>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</si>
  <si>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</si>
  <si>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</si>
  <si>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</si>
  <si>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</si>
  <si>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</si>
  <si>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</si>
  <si>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</si>
  <si>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</si>
  <si>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</si>
  <si>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</si>
  <si>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</si>
  <si>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</si>
  <si>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</si>
  <si>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</si>
  <si>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</si>
  <si>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</si>
  <si>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</si>
  <si>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</si>
  <si>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</si>
  <si>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</si>
  <si>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</si>
  <si>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</si>
  <si>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</si>
  <si>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</si>
  <si>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</si>
  <si>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</si>
  <si>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</si>
  <si>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</si>
  <si>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</si>
  <si>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</si>
  <si>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</si>
  <si>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</si>
  <si>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</si>
  <si>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</si>
  <si>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</si>
  <si>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</si>
  <si>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</si>
  <si>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</si>
  <si>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</si>
  <si>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</si>
  <si>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</si>
  <si>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</si>
  <si>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</si>
  <si>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</si>
  <si>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</si>
  <si>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</si>
  <si>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</si>
  <si>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</si>
  <si>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</si>
  <si>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</si>
  <si>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</si>
  <si>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</si>
  <si>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</si>
  <si>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</si>
  <si>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</si>
  <si>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</si>
  <si>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</si>
  <si>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</si>
  <si>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</si>
  <si>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</si>
  <si>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</si>
  <si>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</si>
  <si>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</si>
  <si>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</si>
  <si>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</si>
  <si>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</si>
  <si>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農業集落排水事業は、計画策定時に見込んだ処理人口、処理戸数、処理水量を超えて加入者を増やすことができないため、より効果的な維持管理が求められる事業であり、受益者が限定されることから適正な料金負担も考慮していかなければなりません。</t>
    <rPh sb="1" eb="9">
      <t>ノウギョウシュウラクハイスイジギョウ</t>
    </rPh>
    <rPh sb="11" eb="16">
      <t>ケイカクサクテイジ</t>
    </rPh>
    <rPh sb="17" eb="19">
      <t>ミコ</t>
    </rPh>
    <rPh sb="21" eb="25">
      <t>ショリジンコウ</t>
    </rPh>
    <phoneticPr fontId="4"/>
  </si>
  <si>
    <t>　農業集落排水施設の供用開始は、平成9年4月となっており、事業開始から40年未満であるため管路については、事業開始当初に布設して以降、耐用年数経過による更新を行っていないため平成23年度を除いて管渠更新率が表示されていません。
　管渠以外の重要施設については、施設本体以外に電気設備や機械設備などが順次更新時期を迎えており、適宜メンテナンスを行いながら効率的な更新が必要とされ、令和2年度から国の補助事業である機能強化事業に取り組み、施設本体、電気設備、機械設備等の更新を実施しました。今後も本体のきめ細やかなメンテナンスに努めながら施設の適正な維持管理及び更新に取り組んでいきます。</t>
    <rPh sb="1" eb="7">
      <t>ノウギョウシュウラクハイスイ</t>
    </rPh>
    <rPh sb="7" eb="9">
      <t>シセツ</t>
    </rPh>
    <rPh sb="10" eb="14">
      <t>キョウヨウカイシ</t>
    </rPh>
    <rPh sb="16" eb="18">
      <t>ヘイセイ</t>
    </rPh>
    <rPh sb="19" eb="20">
      <t>ネン</t>
    </rPh>
    <rPh sb="183" eb="185">
      <t>ヒツヨウ</t>
    </rPh>
    <rPh sb="189" eb="191">
      <t>レイワ</t>
    </rPh>
    <rPh sb="192" eb="194">
      <t>ネンド</t>
    </rPh>
    <rPh sb="217" eb="221">
      <t>シセツホンタイ</t>
    </rPh>
    <rPh sb="222" eb="226">
      <t>デンキセツビ</t>
    </rPh>
    <rPh sb="227" eb="232">
      <t>キカイセツビトウ</t>
    </rPh>
    <rPh sb="233" eb="235">
      <t>コウシン</t>
    </rPh>
    <rPh sb="236" eb="238">
      <t>ジッシ</t>
    </rPh>
    <rPh sb="243" eb="245">
      <t>コンゴ</t>
    </rPh>
    <rPh sb="246" eb="248">
      <t>ホンタイ</t>
    </rPh>
    <rPh sb="251" eb="252">
      <t>コマ</t>
    </rPh>
    <rPh sb="262" eb="263">
      <t>ツト</t>
    </rPh>
    <phoneticPr fontId="4"/>
  </si>
  <si>
    <t>　農業集落排水施設は、計画対象人口2,230人、計画処理対象戸数405戸という事業規模で平成9年度から供用開始となっており、令和3年度末の処理区域内の人口別接続率が73.08%、戸数別接続率が66.91%となっております。
　収益的収支比率は、赤字を示しており不足する費用については、一般会計からの繰出金によって賄っています。農業集落排水事業は、施設整備が完了していますので投資が必要なければ、地方債の償還が徐々に減少することが見込まれますが、現在資本費平準化債を毎年借り入れして整備費用の後年度繰り延べ調整を行っていますので、総収益が年々伸びている状況ではありますが、収益的収支比率が大幅に改善する水準ではありません。
　企業債残高対事業規模比率については、事業が完了しているので年々数値が減少してきていますが、資本費平準化債の影響で減少が緩やかになっています。
　経費回収率及び汚水処理原価については、類団及び全国平均と比較して料金収入が少なく、汚水処理費用が高上りとなっている状態を示しており、この数値の改善には接続率を向上させ、汚水処理の効率性を高めることが必要です。
　施設利用率及び水洗化率については、接続率が向上すれば数値が改善していきますので、現在2%程度の伸びとなっている接続率をさらに伸ばせるよう取り組むことで経営の健全化、施設等の効率性の向上に努めていきます。</t>
    <rPh sb="1" eb="7">
      <t>ノウギョウシュウラクハイスイ</t>
    </rPh>
    <rPh sb="7" eb="9">
      <t>シセツ</t>
    </rPh>
    <rPh sb="11" eb="17">
      <t>ケイカクタイショウジンコウ</t>
    </rPh>
    <rPh sb="22" eb="23">
      <t>ニン</t>
    </rPh>
    <rPh sb="24" eb="26">
      <t>ケイカク</t>
    </rPh>
    <rPh sb="26" eb="28">
      <t>ショリ</t>
    </rPh>
    <rPh sb="28" eb="32">
      <t>タイショウコスウ</t>
    </rPh>
    <rPh sb="51" eb="53">
      <t>キョウヨウ</t>
    </rPh>
    <rPh sb="53" eb="55">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</si>
</sst>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E3-41A5-9FB9-BEC9AABD3D3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F1E3-41A5-9FB9-BEC9AABD3D3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30.2</c:v>
                </c:pt>
                <c:pt idx="1">
                  <c:v>29.8</c:v>
                </c:pt>
                <c:pt idx="2">
                  <c:v>30.34</c:v>
                </c:pt>
                <c:pt idx="3">
                  <c:v>30.2</c:v>
                </c:pt>
                <c:pt idx="4">
                  <c:v>30.61</c:v>
                </c:pt>
              </c:numCache>
            </c:numRef>
          </c:val>
          <c:extLst>
            <c:ext xmlns:c16="http://schemas.microsoft.com/office/drawing/2014/chart" uri="{C3380CC4-5D6E-409C-BE32-E72D297353CC}">
              <c16:uniqueId val="{00000000-47A5-44A5-AB04-7E125910E6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47A5-44A5-AB04-7E125910E6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62.85</c:v>
                </c:pt>
                <c:pt idx="1">
                  <c:v>62.14</c:v>
                </c:pt>
                <c:pt idx="2">
                  <c:v>61.3</c:v>
                </c:pt>
                <c:pt idx="3">
                  <c:v>61.11</c:v>
                </c:pt>
                <c:pt idx="4">
                  <c:v>60.28</c:v>
                </c:pt>
              </c:numCache>
            </c:numRef>
          </c:val>
          <c:extLst>
            <c:ext xmlns:c16="http://schemas.microsoft.com/office/drawing/2014/chart" uri="{C3380CC4-5D6E-409C-BE32-E72D297353CC}">
              <c16:uniqueId val="{00000000-5420-486D-9957-04CF57AAF51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5420-486D-9957-04CF57AAF51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80.040000000000006</c:v>
                </c:pt>
                <c:pt idx="1">
                  <c:v>79.5</c:v>
                </c:pt>
                <c:pt idx="2">
                  <c:v>76.510000000000005</c:v>
                </c:pt>
                <c:pt idx="3">
                  <c:v>74.8</c:v>
                </c:pt>
                <c:pt idx="4">
                  <c:v>73.900000000000006</c:v>
                </c:pt>
              </c:numCache>
            </c:numRef>
          </c:val>
          <c:extLst>
            <c:ext xmlns:c16="http://schemas.microsoft.com/office/drawing/2014/chart" uri="{C3380CC4-5D6E-409C-BE32-E72D297353CC}">
              <c16:uniqueId val="{00000000-98BE-4851-A5E5-1CBA0242754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BE-4851-A5E5-1CBA0242754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D8-4777-8E0B-198E5255ADC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D8-4777-8E0B-198E5255ADC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48-42E6-A29D-2BB8E658C57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48-42E6-A29D-2BB8E658C57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1B-4F64-979B-2167D77FE68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1B-4F64-979B-2167D77FE68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20-4141-980E-E55F5698D26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20-4141-980E-E55F5698D26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1453.74</c:v>
                </c:pt>
                <c:pt idx="1">
                  <c:v>1200.02</c:v>
                </c:pt>
                <c:pt idx="2">
                  <c:v>1278.56</c:v>
                </c:pt>
                <c:pt idx="3">
                  <c:v>1237.6500000000001</c:v>
                </c:pt>
                <c:pt idx="4">
                  <c:v>1264.67</c:v>
                </c:pt>
              </c:numCache>
            </c:numRef>
          </c:val>
          <c:extLst>
            <c:ext xmlns:c16="http://schemas.microsoft.com/office/drawing/2014/chart" uri="{C3380CC4-5D6E-409C-BE32-E72D297353CC}">
              <c16:uniqueId val="{00000000-5AE7-4C1C-BD3B-7C5C77A5EEC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5AE7-4C1C-BD3B-7C5C77A5EEC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38.5</c:v>
                </c:pt>
                <c:pt idx="1">
                  <c:v>41.76</c:v>
                </c:pt>
                <c:pt idx="2">
                  <c:v>43.4</c:v>
                </c:pt>
                <c:pt idx="3">
                  <c:v>48.76</c:v>
                </c:pt>
                <c:pt idx="4">
                  <c:v>48.77</c:v>
                </c:pt>
              </c:numCache>
            </c:numRef>
          </c:val>
          <c:extLst>
            <c:ext xmlns:c16="http://schemas.microsoft.com/office/drawing/2014/chart" uri="{C3380CC4-5D6E-409C-BE32-E72D297353CC}">
              <c16:uniqueId val="{00000000-80F7-4F15-A2B4-A9FEE6D7DB0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80F7-4F15-A2B4-A9FEE6D7DB0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410.89</c:v>
                </c:pt>
                <c:pt idx="1">
                  <c:v>375.88</c:v>
                </c:pt>
                <c:pt idx="2">
                  <c:v>367.12</c:v>
                </c:pt>
                <c:pt idx="3">
                  <c:v>327.62</c:v>
                </c:pt>
                <c:pt idx="4">
                  <c:v>326.54000000000002</c:v>
                </c:pt>
              </c:numCache>
            </c:numRef>
          </c:val>
          <c:extLst>
            <c:ext xmlns:c16="http://schemas.microsoft.com/office/drawing/2014/chart" uri="{C3380CC4-5D6E-409C-BE32-E72D297353CC}">
              <c16:uniqueId val="{00000000-29C5-4AFF-A503-FF64E67F39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29C5-4AFF-A503-FF64E67F39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棚倉町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13490</v>
      </c>
      <c r="AM8" s="46"/>
      <c r="AN8" s="46"/>
      <c r="AO8" s="46"/>
      <c r="AP8" s="46"/>
      <c r="AQ8" s="46"/>
      <c r="AR8" s="46"/>
      <c r="AS8" s="46"/>
      <c r="AT8" s="45">
        <f>データ!T6</f>
        <v>159.93</v>
      </c>
      <c r="AU8" s="45"/>
      <c r="AV8" s="45"/>
      <c r="AW8" s="45"/>
      <c r="AX8" s="45"/>
      <c r="AY8" s="45"/>
      <c r="AZ8" s="45"/>
      <c r="BA8" s="45"/>
      <c r="BB8" s="45">
        <f>データ!U6</f>
        <v>84.35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12.94</v>
      </c>
      <c r="Q10" s="45"/>
      <c r="R10" s="45"/>
      <c r="S10" s="45"/>
      <c r="T10" s="45"/>
      <c r="U10" s="45"/>
      <c r="V10" s="45"/>
      <c r="W10" s="45">
        <f>データ!Q6</f>
        <v>90.01</v>
      </c>
      <c r="X10" s="45"/>
      <c r="Y10" s="45"/>
      <c r="Z10" s="45"/>
      <c r="AA10" s="45"/>
      <c r="AB10" s="45"/>
      <c r="AC10" s="45"/>
      <c r="AD10" s="46">
        <f>データ!R6</f>
        <v>2882</v>
      </c>
      <c r="AE10" s="46"/>
      <c r="AF10" s="46"/>
      <c r="AG10" s="46"/>
      <c r="AH10" s="46"/>
      <c r="AI10" s="46"/>
      <c r="AJ10" s="46"/>
      <c r="AK10" s="2"/>
      <c r="AL10" s="46">
        <f>データ!V6</f>
        <v>1732</v>
      </c>
      <c r="AM10" s="46"/>
      <c r="AN10" s="46"/>
      <c r="AO10" s="46"/>
      <c r="AP10" s="46"/>
      <c r="AQ10" s="46"/>
      <c r="AR10" s="46"/>
      <c r="AS10" s="46"/>
      <c r="AT10" s="45">
        <f>データ!W6</f>
        <v>2.4700000000000002</v>
      </c>
      <c r="AU10" s="45"/>
      <c r="AV10" s="45"/>
      <c r="AW10" s="45"/>
      <c r="AX10" s="45"/>
      <c r="AY10" s="45"/>
      <c r="AZ10" s="45"/>
      <c r="BA10" s="45"/>
      <c r="BB10" s="45">
        <f>データ!X6</f>
        <v>701.21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K32pSjae84l+1NZYl/yXFkMZeil057v1Jt1b6IjTEAo7tbTSBziNNBCJsaiiNVI2XM8PGXMHjH/TztnkAKKAyg==" saltValue="2saDP2nX1gflyqRn3/c+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74811</v>
      </c>
      <c r="D6" s="19">
        <f t="shared" si="3"/>
        <v>47</v>
      </c>
      <c r="E6" s="19">
        <f t="shared" si="3"/>
        <v>17</v>
      </c>
      <c r="F6" s="19">
        <f t="shared" si="3"/>
        <v>5</v>
      </c>
      <c r="G6" s="19">
        <f t="shared" si="3"/>
        <v>0</v>
      </c>
      <c r="H6" s="19" t="str">
        <f t="shared" si="3"/>
        <v>福島県　棚倉町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12.94</v>
      </c>
      <c r="Q6" s="20">
        <f t="shared" si="3"/>
        <v>90.01</v>
      </c>
      <c r="R6" s="20">
        <f t="shared" si="3"/>
        <v>2882</v>
      </c>
      <c r="S6" s="20">
        <f t="shared" si="3"/>
        <v>13490</v>
      </c>
      <c r="T6" s="20">
        <f t="shared" si="3"/>
        <v>159.93</v>
      </c>
      <c r="U6" s="20">
        <f t="shared" si="3"/>
        <v>84.35</v>
      </c>
      <c r="V6" s="20">
        <f t="shared" si="3"/>
        <v>1732</v>
      </c>
      <c r="W6" s="20">
        <f t="shared" si="3"/>
        <v>2.4700000000000002</v>
      </c>
      <c r="X6" s="20">
        <f t="shared" si="3"/>
        <v>701.21</v>
      </c>
      <c r="Y6" s="21">
        <f>IF(Y7="",NA(),Y7)</f>
        <v>80.040000000000006</v>
      </c>
      <c r="Z6" s="21">
        <f t="shared" ref="Z6:AH6" si="4">IF(Z7="",NA(),Z7)</f>
        <v>79.5</v>
      </c>
      <c r="AA6" s="21">
        <f t="shared" si="4"/>
        <v>76.510000000000005</v>
      </c>
      <c r="AB6" s="21">
        <f t="shared" si="4"/>
        <v>74.8</v>
      </c>
      <c r="AC6" s="21">
        <f t="shared" si="4"/>
        <v>73.900000000000006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1453.74</v>
      </c>
      <c r="BG6" s="21">
        <f t="shared" ref="BG6:BO6" si="7">IF(BG7="",NA(),BG7)</f>
        <v>1200.02</v>
      </c>
      <c r="BH6" s="21">
        <f t="shared" si="7"/>
        <v>1278.56</v>
      </c>
      <c r="BI6" s="21">
        <f t="shared" si="7"/>
        <v>1237.6500000000001</v>
      </c>
      <c r="BJ6" s="21">
        <f t="shared" si="7"/>
        <v>1264.67</v>
      </c>
      <c r="BK6" s="21">
        <f t="shared" si="7"/>
        <v>855.8</v>
      </c>
      <c r="BL6" s="21">
        <f t="shared" si="7"/>
        <v>789.46</v>
      </c>
      <c r="BM6" s="21">
        <f t="shared" si="7"/>
        <v>826.83</v>
      </c>
      <c r="BN6" s="21">
        <f t="shared" si="7"/>
        <v>867.83</v>
      </c>
      <c r="BO6" s="21">
        <f t="shared" si="7"/>
        <v>791.76</v>
      </c>
      <c r="BP6" s="20" t="str">
        <f>IF(BP7="","",IF(BP7="-","【-】","【"&amp;SUBSTITUTE(TEXT(BP7,"#,##0.00"),"-","△")&amp;"】"))</f>
        <v>【786.37】</v>
      </c>
      <c r="BQ6" s="21">
        <f>IF(BQ7="",NA(),BQ7)</f>
        <v>38.5</v>
      </c>
      <c r="BR6" s="21">
        <f t="shared" ref="BR6:BZ6" si="8">IF(BR7="",NA(),BR7)</f>
        <v>41.76</v>
      </c>
      <c r="BS6" s="21">
        <f t="shared" si="8"/>
        <v>43.4</v>
      </c>
      <c r="BT6" s="21">
        <f t="shared" si="8"/>
        <v>48.76</v>
      </c>
      <c r="BU6" s="21">
        <f t="shared" si="8"/>
        <v>48.77</v>
      </c>
      <c r="BV6" s="21">
        <f t="shared" si="8"/>
        <v>59.8</v>
      </c>
      <c r="BW6" s="21">
        <f t="shared" si="8"/>
        <v>57.77</v>
      </c>
      <c r="BX6" s="21">
        <f t="shared" si="8"/>
        <v>57.31</v>
      </c>
      <c r="BY6" s="21">
        <f t="shared" si="8"/>
        <v>57.08</v>
      </c>
      <c r="BZ6" s="21">
        <f t="shared" si="8"/>
        <v>56.26</v>
      </c>
      <c r="CA6" s="20" t="str">
        <f>IF(CA7="","",IF(CA7="-","【-】","【"&amp;SUBSTITUTE(TEXT(CA7,"#,##0.00"),"-","△")&amp;"】"))</f>
        <v>【60.65】</v>
      </c>
      <c r="CB6" s="21">
        <f>IF(CB7="",NA(),CB7)</f>
        <v>410.89</v>
      </c>
      <c r="CC6" s="21">
        <f t="shared" ref="CC6:CK6" si="9">IF(CC7="",NA(),CC7)</f>
        <v>375.88</v>
      </c>
      <c r="CD6" s="21">
        <f t="shared" si="9"/>
        <v>367.12</v>
      </c>
      <c r="CE6" s="21">
        <f t="shared" si="9"/>
        <v>327.62</v>
      </c>
      <c r="CF6" s="21">
        <f t="shared" si="9"/>
        <v>326.54000000000002</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30.2</v>
      </c>
      <c r="CN6" s="21">
        <f t="shared" ref="CN6:CV6" si="10">IF(CN7="",NA(),CN7)</f>
        <v>29.8</v>
      </c>
      <c r="CO6" s="21">
        <f t="shared" si="10"/>
        <v>30.34</v>
      </c>
      <c r="CP6" s="21">
        <f t="shared" si="10"/>
        <v>30.2</v>
      </c>
      <c r="CQ6" s="21">
        <f t="shared" si="10"/>
        <v>30.61</v>
      </c>
      <c r="CR6" s="21">
        <f t="shared" si="10"/>
        <v>51.75</v>
      </c>
      <c r="CS6" s="21">
        <f t="shared" si="10"/>
        <v>50.68</v>
      </c>
      <c r="CT6" s="21">
        <f t="shared" si="10"/>
        <v>50.14</v>
      </c>
      <c r="CU6" s="21">
        <f t="shared" si="10"/>
        <v>54.83</v>
      </c>
      <c r="CV6" s="21">
        <f t="shared" si="10"/>
        <v>66.53</v>
      </c>
      <c r="CW6" s="20" t="str">
        <f>IF(CW7="","",IF(CW7="-","【-】","【"&amp;SUBSTITUTE(TEXT(CW7,"#,##0.00"),"-","△")&amp;"】"))</f>
        <v>【61.14】</v>
      </c>
      <c r="CX6" s="21">
        <f>IF(CX7="",NA(),CX7)</f>
        <v>62.85</v>
      </c>
      <c r="CY6" s="21">
        <f t="shared" ref="CY6:DG6" si="11">IF(CY7="",NA(),CY7)</f>
        <v>62.14</v>
      </c>
      <c r="CZ6" s="21">
        <f t="shared" si="11"/>
        <v>61.3</v>
      </c>
      <c r="DA6" s="21">
        <f t="shared" si="11"/>
        <v>61.11</v>
      </c>
      <c r="DB6" s="21">
        <f t="shared" si="11"/>
        <v>60.28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74811</v>
      </c>
      <c r="D7" s="23">
        <v>47</v>
      </c>
      <c r="E7" s="23">
        <v>17</v>
      </c>
      <c r="F7" s="23">
        <v>5</v>
      </c>
      <c r="G7" s="23">
        <v>0</v>
      </c>
      <c r="H7" s="23" t="s">
        <v>98</v>
      </c>
      <c r="I7" s="23" t="s">
        <v>99</v>
      </c>
      <c r="J7" s="23" t="s">
        <v>100</v>
      </c>
      <c r="K7" s="23" t="s">
        <v>101</v>
      </c>
      <c r="L7" s="23" t="s">
        <v>102</v>
      </c>
      <c r="M7" s="23" t="s">
        <v>103</v>
      </c>
      <c r="N7" s="24" t="s">
        <v>104</v>
      </c>
      <c r="O7" s="24" t="s">
        <v>105</v>
      </c>
      <c r="P7" s="24">
        <v>12.94</v>
      </c>
      <c r="Q7" s="24">
        <v>90.01</v>
      </c>
      <c r="R7" s="24">
        <v>2882</v>
      </c>
      <c r="S7" s="24">
        <v>13490</v>
      </c>
      <c r="T7" s="24">
        <v>159.93</v>
      </c>
      <c r="U7" s="24">
        <v>84.35</v>
      </c>
      <c r="V7" s="24">
        <v>1732</v>
      </c>
      <c r="W7" s="24">
        <v>2.4700000000000002</v>
      </c>
      <c r="X7" s="24">
        <v>701.21</v>
      </c>
      <c r="Y7" s="24">
        <v>80.040000000000006</v>
      </c>
      <c r="Z7" s="24">
        <v>79.5</v>
      </c>
      <c r="AA7" s="24">
        <v>76.510000000000005</v>
      </c>
      <c r="AB7" s="24">
        <v>74.8</v>
      </c>
      <c r="AC7" s="24">
        <v>73.900000000000006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1453.74</v>
      </c>
      <c r="BG7" s="24">
        <v>1200.02</v>
      </c>
      <c r="BH7" s="24">
        <v>1278.56</v>
      </c>
      <c r="BI7" s="24">
        <v>1237.6500000000001</v>
      </c>
      <c r="BJ7" s="24">
        <v>1264.67</v>
      </c>
      <c r="BK7" s="24">
        <v>855.8</v>
      </c>
      <c r="BL7" s="24">
        <v>789.46</v>
      </c>
      <c r="BM7" s="24">
        <v>826.83</v>
      </c>
      <c r="BN7" s="24">
        <v>867.83</v>
      </c>
      <c r="BO7" s="24">
        <v>791.76</v>
      </c>
      <c r="BP7" s="24">
        <v>786.37</v>
      </c>
      <c r="BQ7" s="24">
        <v>38.5</v>
      </c>
      <c r="BR7" s="24">
        <v>41.76</v>
      </c>
      <c r="BS7" s="24">
        <v>43.4</v>
      </c>
      <c r="BT7" s="24">
        <v>48.76</v>
      </c>
      <c r="BU7" s="24">
        <v>48.77</v>
      </c>
      <c r="BV7" s="24">
        <v>59.8</v>
      </c>
      <c r="BW7" s="24">
        <v>57.77</v>
      </c>
      <c r="BX7" s="24">
        <v>57.31</v>
      </c>
      <c r="BY7" s="24">
        <v>57.08</v>
      </c>
      <c r="BZ7" s="24">
        <v>56.26</v>
      </c>
      <c r="CA7" s="24">
        <v>60.65</v>
      </c>
      <c r="CB7" s="24">
        <v>410.89</v>
      </c>
      <c r="CC7" s="24">
        <v>375.88</v>
      </c>
      <c r="CD7" s="24">
        <v>367.12</v>
      </c>
      <c r="CE7" s="24">
        <v>327.62</v>
      </c>
      <c r="CF7" s="24">
        <v>326.54000000000002</v>
      </c>
      <c r="CG7" s="24">
        <v>263.76</v>
      </c>
      <c r="CH7" s="24">
        <v>274.35000000000002</v>
      </c>
      <c r="CI7" s="24">
        <v>273.52</v>
      </c>
      <c r="CJ7" s="24">
        <v>274.99</v>
      </c>
      <c r="CK7" s="24">
        <v>282.08999999999997</v>
      </c>
      <c r="CL7" s="24">
        <v>256.97000000000003</v>
      </c>
      <c r="CM7" s="24">
        <v>30.2</v>
      </c>
      <c r="CN7" s="24">
        <v>29.8</v>
      </c>
      <c r="CO7" s="24">
        <v>30.34</v>
      </c>
      <c r="CP7" s="24">
        <v>30.2</v>
      </c>
      <c r="CQ7" s="24">
        <v>30.61</v>
      </c>
      <c r="CR7" s="24">
        <v>51.75</v>
      </c>
      <c r="CS7" s="24">
        <v>50.68</v>
      </c>
      <c r="CT7" s="24">
        <v>50.14</v>
      </c>
      <c r="CU7" s="24">
        <v>54.83</v>
      </c>
      <c r="CV7" s="24">
        <v>66.53</v>
      </c>
      <c r="CW7" s="24">
        <v>61.14</v>
      </c>
      <c r="CX7" s="24">
        <v>62.85</v>
      </c>
      <c r="CY7" s="24">
        <v>62.14</v>
      </c>
      <c r="CZ7" s="24">
        <v>61.3</v>
      </c>
      <c r="DA7" s="24">
        <v>61.11</v>
      </c>
      <c r="DB7" s="24">
        <v>60.28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U5046</cp:lastModifiedBy>
  <cp:lastPrinted>2023-01-19T00:08:10Z</cp:lastPrinted>
  <dcterms:created xsi:type="dcterms:W3CDTF">2023-01-13T00:00:07Z</dcterms:created>
  <dcterms:modified xsi:type="dcterms:W3CDTF">2023-01-19T02:13:14Z</dcterms:modified>
  <cp:category/>
</cp:coreProperties>
</file>