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GBjGWJewZMULSSVjST4lq5rPD1D8XRHbeBfb4HGEJcKOMMXcDG8XaeDQgHHvHt91HnC0qnRfJ13fnfYbLOifA==" workbookSaltValue="ctqbCmz8VQplm/O/5nGa9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<sst xmlns="http://schemas.openxmlformats.org/spreadsheetml/2006/main" count="236" uniqueCount="120">
  <si>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</si>
  <si>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</si>
  <si>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</si>
  <si>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</si>
  <si>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</si>
  <si>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</si>
  <si>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</si>
  <si>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</si>
  <si>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</si>
  <si>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</si>
  <si>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</si>
  <si>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</si>
  <si>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</si>
  <si>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</si>
  <si>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</si>
  <si>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</si>
  <si>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</si>
  <si>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</si>
  <si>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</si>
  <si>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</si>
  <si>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</si>
  <si>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</si>
  <si>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</si>
  <si>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</si>
  <si>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</si>
  <si>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</si>
  <si>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</si>
  <si>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</si>
  <si>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</si>
  <si>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</si>
  <si>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</si>
  <si>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</si>
  <si>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</si>
  <si>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</si>
  <si>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</si>
  <si>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</si>
  <si>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</si>
  <si>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</si>
  <si>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</si>
  <si>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</si>
  <si>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</si>
  <si>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</si>
  <si>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</si>
  <si>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</si>
  <si>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</si>
  <si>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</si>
  <si>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</si>
  <si>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</si>
  <si>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</si>
  <si>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</si>
  <si>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</si>
  <si>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</si>
  <si>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</si>
  <si>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</si>
  <si>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</si>
  <si>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</si>
  <si>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</si>
  <si>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</si>
  <si>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</si>
  <si>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</si>
  <si>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</si>
  <si>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</si>
  <si>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</si>
  <si>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</si>
  <si>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</si>
  <si>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</si>
  <si>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</si>
  <si>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</si>
  <si>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</si>
  <si>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</si>
  <si>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</si>
  <si>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</si>
  <si>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</si>
  <si>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</si>
  <si>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</si>
  <si>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</si>
  <si>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</si>
  <si>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</si>
  <si>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</si>
  <si>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</si>
  <si>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</si>
  <si>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</si>
  <si>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</si>
  <si>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</si>
  <si>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</si>
  <si>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</si>
  <si>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</si>
  <si>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</si>
  <si>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</si>
  <si>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</si>
  <si>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</si>
  <si>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</si>
  <si>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</si>
  <si>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</si>
  <si>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</si>
  <si>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</si>
  <si>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</si>
  <si>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</si>
  <si>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</si>
  <si>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</si>
  <si>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</si>
  <si>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</si>
  <si>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</si>
  <si>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</si>
  <si>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</si>
  <si>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</si>
  <si>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</si>
  <si>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</si>
  <si>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</si>
  <si>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</si>
  <si>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</si>
  <si>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</si>
  <si>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</si>
  <si>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</si>
  <si>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</si>
  <si>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</si>
  <si>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</si>
  <si>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施設は平成以降に整備されているため、管渠等については法的耐用年数に余裕はあるが、機械設備の経年劣化は進んでおり故障等が散発している状況である。
　今後、最適整備構想を基に老朽化の更新について計画的に実行していく必要がある。</t>
    <rPh sb="41" eb="43">
      <t>キカイ</t>
    </rPh>
    <rPh sb="43" eb="45">
      <t>セツビ</t>
    </rPh>
    <rPh sb="46" eb="48">
      <t>ケイネン</t>
    </rPh>
    <rPh sb="48" eb="50">
      <t>レッカ</t>
    </rPh>
    <rPh sb="51" eb="52">
      <t>スス</t>
    </rPh>
    <rPh sb="74" eb="76">
      <t>コンゴ</t>
    </rPh>
    <rPh sb="77" eb="79">
      <t>サイテキ</t>
    </rPh>
    <rPh sb="79" eb="81">
      <t>セイビ</t>
    </rPh>
    <rPh sb="81" eb="83">
      <t>コウソウ</t>
    </rPh>
    <rPh sb="84" eb="85">
      <t>モト</t>
    </rPh>
    <rPh sb="86" eb="89">
      <t>ロウキュウカ</t>
    </rPh>
    <rPh sb="90" eb="92">
      <t>コウシン</t>
    </rPh>
    <rPh sb="96" eb="99">
      <t>ケイカクテキ</t>
    </rPh>
    <rPh sb="100" eb="102">
      <t>ジッコウ</t>
    </rPh>
    <rPh sb="106" eb="108">
      <t>ヒツヨウ</t>
    </rPh>
    <phoneticPr fontId="4"/>
  </si>
  <si>
    <t>①収益的収支比率（減）：償還計画による地方債償還金の増のため。
②累積欠損金比率（無）：該当なし
③流動比率（無）：該当なし
④企業債残高対事業規模比率（減）：地方債の新規発行がなく償還のみであり地方債残高が減のため。
⑤経費回収率（増）：農業集落排水使用料の増、維持管理による汚水処理費の減のため。
⑥汚水処理原価（減）：年間有収水量の増のため。
⑦施設利用率（減）：年間総処理水量の減のため。
⑧水洗化率（増）：人口減により、現在処理区域内人口、水洗便所設置済人口どちらも減少しているが、処理区域内人口の減少率が比較して大きかったため。</t>
    <rPh sb="1" eb="4">
      <t>シュウエキテキ</t>
    </rPh>
    <rPh sb="4" eb="6">
      <t>シュウシ</t>
    </rPh>
    <rPh sb="6" eb="8">
      <t>ヒリツ</t>
    </rPh>
    <rPh sb="9" eb="10">
      <t>ゲン</t>
    </rPh>
    <rPh sb="33" eb="35">
      <t>ルイセキ</t>
    </rPh>
    <rPh sb="35" eb="38">
      <t>ケッソンキン</t>
    </rPh>
    <rPh sb="38" eb="40">
      <t>ヒリツ</t>
    </rPh>
    <rPh sb="41" eb="42">
      <t>ナ</t>
    </rPh>
    <rPh sb="44" eb="46">
      <t>ガイトウ</t>
    </rPh>
    <rPh sb="50" eb="52">
      <t>リュウドウ</t>
    </rPh>
    <rPh sb="52" eb="54">
      <t>ヒリツ</t>
    </rPh>
    <rPh sb="55" eb="56">
      <t>ナ</t>
    </rPh>
    <rPh sb="58" eb="60">
      <t>ガイトウ</t>
    </rPh>
    <rPh sb="64" eb="66">
      <t>キギョウ</t>
    </rPh>
    <rPh sb="66" eb="67">
      <t>サイ</t>
    </rPh>
    <rPh sb="67" eb="69">
      <t>ザンダカ</t>
    </rPh>
    <rPh sb="69" eb="70">
      <t>タイ</t>
    </rPh>
    <rPh sb="70" eb="72">
      <t>ジギョウ</t>
    </rPh>
    <rPh sb="72" eb="74">
      <t>キボ</t>
    </rPh>
    <rPh sb="74" eb="76">
      <t>ヒリツ</t>
    </rPh>
    <rPh sb="77" eb="78">
      <t>ゲン</t>
    </rPh>
    <rPh sb="80" eb="83">
      <t>チホウサイ</t>
    </rPh>
    <rPh sb="84" eb="86">
      <t>シンキ</t>
    </rPh>
    <rPh sb="86" eb="88">
      <t>ハッコウ</t>
    </rPh>
    <rPh sb="101" eb="103">
      <t>ザンダカ</t>
    </rPh>
    <rPh sb="111" eb="113">
      <t>ケイヒ</t>
    </rPh>
    <rPh sb="113" eb="115">
      <t>カイシュウ</t>
    </rPh>
    <rPh sb="115" eb="116">
      <t>リツ</t>
    </rPh>
    <rPh sb="117" eb="118">
      <t>ゾウ</t>
    </rPh>
    <rPh sb="120" eb="122">
      <t>ノウギョウ</t>
    </rPh>
    <rPh sb="122" eb="124">
      <t>シュウラク</t>
    </rPh>
    <rPh sb="124" eb="126">
      <t>ハイスイ</t>
    </rPh>
    <rPh sb="126" eb="129">
      <t>シヨウリョウ</t>
    </rPh>
    <rPh sb="130" eb="131">
      <t>ゾウ</t>
    </rPh>
    <rPh sb="152" eb="154">
      <t>オスイ</t>
    </rPh>
    <rPh sb="154" eb="156">
      <t>ショリ</t>
    </rPh>
    <rPh sb="156" eb="158">
      <t>ゲンカ</t>
    </rPh>
    <rPh sb="159" eb="160">
      <t>ゲン</t>
    </rPh>
    <rPh sb="162" eb="164">
      <t>ネンカン</t>
    </rPh>
    <rPh sb="164" eb="166">
      <t>ユウシュウ</t>
    </rPh>
    <rPh sb="166" eb="168">
      <t>スイリョウ</t>
    </rPh>
    <rPh sb="169" eb="170">
      <t>ゾウ</t>
    </rPh>
    <rPh sb="176" eb="178">
      <t>シセツ</t>
    </rPh>
    <rPh sb="178" eb="181">
      <t>リヨウリツ</t>
    </rPh>
    <rPh sb="182" eb="183">
      <t>ゲン</t>
    </rPh>
    <rPh sb="200" eb="203">
      <t>スイセンカ</t>
    </rPh>
    <rPh sb="203" eb="204">
      <t>リツ</t>
    </rPh>
    <rPh sb="205" eb="206">
      <t>ゾウ</t>
    </rPh>
    <rPh sb="208" eb="211">
      <t>ジンコウゲン</t>
    </rPh>
    <rPh sb="215" eb="217">
      <t>ゲンザイ</t>
    </rPh>
    <rPh sb="217" eb="219">
      <t>ショリ</t>
    </rPh>
    <rPh sb="219" eb="222">
      <t>クイキナイ</t>
    </rPh>
    <rPh sb="222" eb="224">
      <t>ジンコウ</t>
    </rPh>
    <rPh sb="225" eb="227">
      <t>スイセン</t>
    </rPh>
    <rPh sb="227" eb="229">
      <t>ベンジョ</t>
    </rPh>
    <rPh sb="229" eb="231">
      <t>セッチ</t>
    </rPh>
    <rPh sb="231" eb="232">
      <t>ズ</t>
    </rPh>
    <rPh sb="232" eb="234">
      <t>ジンコウ</t>
    </rPh>
    <rPh sb="238" eb="240">
      <t>ゲンショウ</t>
    </rPh>
    <rPh sb="246" eb="248">
      <t>ショリ</t>
    </rPh>
    <rPh sb="248" eb="250">
      <t>クイキ</t>
    </rPh>
    <rPh sb="250" eb="251">
      <t>ウチ</t>
    </rPh>
    <rPh sb="251" eb="253">
      <t>ジンコウ</t>
    </rPh>
    <rPh sb="254" eb="257">
      <t>ゲンショウリツ</t>
    </rPh>
    <rPh sb="258" eb="260">
      <t>ヒカク</t>
    </rPh>
    <rPh sb="262" eb="263">
      <t>オオ</t>
    </rPh>
    <phoneticPr fontId="4"/>
  </si>
  <si>
    <t>　処理区域内の接続件数は増加しており農業集落排水使用料は増加しているが、今後人口減による使用料減少が見込まれる。機器設備等の老朽化に伴う更新費用や管理経費が増加していくことを踏まえ、経営戦略に基づき経営状況の把握と安定化を図っていく。
　計画区域については整備済みのため、未接続者に対する接続勧奨を今後も進めていく。</t>
    <rPh sb="1" eb="3">
      <t>ショリ</t>
    </rPh>
    <rPh sb="3" eb="6">
      <t>クイキナイ</t>
    </rPh>
    <rPh sb="7" eb="9">
      <t>セツゾク</t>
    </rPh>
    <rPh sb="9" eb="10">
      <t>ケン</t>
    </rPh>
    <rPh sb="10" eb="11">
      <t>スウ</t>
    </rPh>
    <rPh sb="12" eb="14">
      <t>ゾウカ</t>
    </rPh>
    <rPh sb="18" eb="20">
      <t>ノウギョウ</t>
    </rPh>
    <rPh sb="20" eb="22">
      <t>シュウラク</t>
    </rPh>
    <rPh sb="22" eb="24">
      <t>ハイスイ</t>
    </rPh>
    <rPh sb="24" eb="27">
      <t>シヨウリョウ</t>
    </rPh>
    <rPh sb="28" eb="30">
      <t>ゾウカ</t>
    </rPh>
    <rPh sb="36" eb="38">
      <t>コンゴ</t>
    </rPh>
    <rPh sb="38" eb="41">
      <t>ジンコウゲン</t>
    </rPh>
    <rPh sb="44" eb="47">
      <t>シヨウリョウ</t>
    </rPh>
    <rPh sb="47" eb="49">
      <t>ゲンショウ</t>
    </rPh>
    <rPh sb="50" eb="52">
      <t>ミコ</t>
    </rPh>
    <rPh sb="56" eb="58">
      <t>キキ</t>
    </rPh>
    <rPh sb="58" eb="60">
      <t>セツビ</t>
    </rPh>
    <rPh sb="60" eb="61">
      <t>トウ</t>
    </rPh>
    <rPh sb="62" eb="65">
      <t>ロウキュウカ</t>
    </rPh>
    <rPh sb="66" eb="67">
      <t>トモナ</t>
    </rPh>
    <rPh sb="68" eb="70">
      <t>コウシン</t>
    </rPh>
    <rPh sb="70" eb="72">
      <t>ヒヨウ</t>
    </rPh>
    <rPh sb="73" eb="75">
      <t>カンリ</t>
    </rPh>
    <rPh sb="75" eb="77">
      <t>ケイヒ</t>
    </rPh>
    <rPh sb="78" eb="80">
      <t>ゾウカ</t>
    </rPh>
    <rPh sb="87" eb="88">
      <t>フ</t>
    </rPh>
    <rPh sb="91" eb="93">
      <t>ケイエイ</t>
    </rPh>
    <rPh sb="93" eb="95">
      <t>センリャク</t>
    </rPh>
    <rPh sb="96" eb="97">
      <t>モト</t>
    </rPh>
    <rPh sb="99" eb="101">
      <t>ケイエイ</t>
    </rPh>
    <rPh sb="101" eb="103">
      <t>ジョウキョウ</t>
    </rPh>
    <rPh sb="104" eb="106">
      <t>ハアク</t>
    </rPh>
    <rPh sb="107" eb="110">
      <t>アンテイカ</t>
    </rPh>
    <rPh sb="111" eb="112">
      <t>ハカ</t>
    </rPh>
    <rPh sb="119" eb="121">
      <t>ケイカク</t>
    </rPh>
    <rPh sb="121" eb="123">
      <t>クイキ</t>
    </rPh>
    <rPh sb="128" eb="130">
      <t>セイビ</t>
    </rPh>
    <rPh sb="130" eb="131">
      <t>ズ</t>
    </rPh>
    <rPh sb="136" eb="139">
      <t>ミセツゾク</t>
    </rPh>
    <rPh sb="139" eb="140">
      <t>シャ</t>
    </rPh>
    <rPh sb="141" eb="142">
      <t>タイ</t>
    </rPh>
    <rPh sb="144" eb="146">
      <t>セツゾク</t>
    </rPh>
    <rPh sb="146" eb="148">
      <t>カンショウ</t>
    </rPh>
    <rPh sb="149" eb="151">
      <t>コンゴ</t>
    </rPh>
    <rPh sb="152" eb="15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</si>
</sst>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FC7-4222-9297-750D2F54B709}"/>
            </c:ext>
          </c:extLst>
        </c:ser>
        <c:dLbls>
          <c:showLegendKey val="0"/>
          <c:showVal val="0"/>
          <c:showCatName val="0"/>
          <c:showSerName val="0"/>
          <c:showPercent val="0"/>
          <c:showBubbleSize val="0"/>
        </c:dLbls>
        <c:gapWidth val="150"/>
        <c:axId val="37750656"/>
        <c:axId val="3776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xmlns:c16r2="http://schemas.microsoft.com/office/drawing/2015/06/chart">
            <c:ext xmlns:c16="http://schemas.microsoft.com/office/drawing/2014/chart" uri="{C3380CC4-5D6E-409C-BE32-E72D297353CC}">
              <c16:uniqueId val="{00000001-CFC7-4222-9297-750D2F54B709}"/>
            </c:ext>
          </c:extLst>
        </c:ser>
        <c:dLbls>
          <c:showLegendKey val="0"/>
          <c:showVal val="0"/>
          <c:showCatName val="0"/>
          <c:showSerName val="0"/>
          <c:showPercent val="0"/>
          <c:showBubbleSize val="0"/>
        </c:dLbls>
        <c:marker val="1"/>
        <c:smooth val="0"/>
        <c:axId val="37750656"/>
        <c:axId val="37765504"/>
      </c:lineChart>
      <c:dateAx>
        <c:axId val="37750656"/>
        <c:scaling>
          <c:orientation val="minMax"/>
        </c:scaling>
        <c:delete val="1"/>
        <c:axPos val="b"/>
        <c:numFmt formatCode="&quot;H&quot;yy" sourceLinked="1"/>
        <c:majorTickMark val="none"/>
        <c:minorTickMark val="none"/>
        <c:tickLblPos val="none"/>
        <c:crossAx val="37765504"/>
        <c:crosses val="autoZero"/>
        <c:auto val="1"/>
        <c:lblOffset val="100"/>
        <c:baseTimeUnit val="years"/>
      </c:dateAx>
      <c:valAx>
        <c:axId val="3776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65.459999999999994</c:v>
                </c:pt>
                <c:pt idx="1">
                  <c:v>63</c:v>
                </c:pt>
                <c:pt idx="2">
                  <c:v>64.14</c:v>
                </c:pt>
                <c:pt idx="3">
                  <c:v>61.1</c:v>
                </c:pt>
                <c:pt idx="4">
                  <c:v>60.91</c:v>
                </c:pt>
              </c:numCache>
            </c:numRef>
          </c:val>
          <c:extLst xmlns:c16r2="http://schemas.microsoft.com/office/drawing/2015/06/chart">
            <c:ext xmlns:c16="http://schemas.microsoft.com/office/drawing/2014/chart" uri="{C3380CC4-5D6E-409C-BE32-E72D297353CC}">
              <c16:uniqueId val="{00000000-A7A1-419A-98A4-F68C843FC534}"/>
            </c:ext>
          </c:extLst>
        </c:ser>
        <c:dLbls>
          <c:showLegendKey val="0"/>
          <c:showVal val="0"/>
          <c:showCatName val="0"/>
          <c:showSerName val="0"/>
          <c:showPercent val="0"/>
          <c:showBubbleSize val="0"/>
        </c:dLbls>
        <c:gapWidth val="150"/>
        <c:axId val="92656000"/>
        <c:axId val="926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xmlns:c16r2="http://schemas.microsoft.com/office/drawing/2015/06/chart">
            <c:ext xmlns:c16="http://schemas.microsoft.com/office/drawing/2014/chart" uri="{C3380CC4-5D6E-409C-BE32-E72D297353CC}">
              <c16:uniqueId val="{00000001-A7A1-419A-98A4-F68C843FC534}"/>
            </c:ext>
          </c:extLst>
        </c:ser>
        <c:dLbls>
          <c:showLegendKey val="0"/>
          <c:showVal val="0"/>
          <c:showCatName val="0"/>
          <c:showSerName val="0"/>
          <c:showPercent val="0"/>
          <c:showBubbleSize val="0"/>
        </c:dLbls>
        <c:marker val="1"/>
        <c:smooth val="0"/>
        <c:axId val="92656000"/>
        <c:axId val="92657920"/>
      </c:lineChart>
      <c:dateAx>
        <c:axId val="92656000"/>
        <c:scaling>
          <c:orientation val="minMax"/>
        </c:scaling>
        <c:delete val="1"/>
        <c:axPos val="b"/>
        <c:numFmt formatCode="&quot;H&quot;yy" sourceLinked="1"/>
        <c:majorTickMark val="none"/>
        <c:minorTickMark val="none"/>
        <c:tickLblPos val="none"/>
        <c:crossAx val="92657920"/>
        <c:crosses val="autoZero"/>
        <c:auto val="1"/>
        <c:lblOffset val="100"/>
        <c:baseTimeUnit val="years"/>
      </c:dateAx>
      <c:valAx>
        <c:axId val="926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75.37</c:v>
                </c:pt>
                <c:pt idx="1">
                  <c:v>75.44</c:v>
                </c:pt>
                <c:pt idx="2">
                  <c:v>76.7</c:v>
                </c:pt>
                <c:pt idx="3">
                  <c:v>76.819999999999993</c:v>
                </c:pt>
                <c:pt idx="4">
                  <c:v>78.66</c:v>
                </c:pt>
              </c:numCache>
            </c:numRef>
          </c:val>
          <c:extLst xmlns:c16r2="http://schemas.microsoft.com/office/drawing/2015/06/chart">
            <c:ext xmlns:c16="http://schemas.microsoft.com/office/drawing/2014/chart" uri="{C3380CC4-5D6E-409C-BE32-E72D297353CC}">
              <c16:uniqueId val="{00000000-FABF-48D1-8755-EFC32B3BE771}"/>
            </c:ext>
          </c:extLst>
        </c:ser>
        <c:dLbls>
          <c:showLegendKey val="0"/>
          <c:showVal val="0"/>
          <c:showCatName val="0"/>
          <c:showSerName val="0"/>
          <c:showPercent val="0"/>
          <c:showBubbleSize val="0"/>
        </c:dLbls>
        <c:gapWidth val="150"/>
        <c:axId val="102068992"/>
        <c:axId val="10207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xmlns:c16r2="http://schemas.microsoft.com/office/drawing/2015/06/chart">
            <c:ext xmlns:c16="http://schemas.microsoft.com/office/drawing/2014/chart" uri="{C3380CC4-5D6E-409C-BE32-E72D297353CC}">
              <c16:uniqueId val="{00000001-FABF-48D1-8755-EFC32B3BE771}"/>
            </c:ext>
          </c:extLst>
        </c:ser>
        <c:dLbls>
          <c:showLegendKey val="0"/>
          <c:showVal val="0"/>
          <c:showCatName val="0"/>
          <c:showSerName val="0"/>
          <c:showPercent val="0"/>
          <c:showBubbleSize val="0"/>
        </c:dLbls>
        <c:marker val="1"/>
        <c:smooth val="0"/>
        <c:axId val="102068992"/>
        <c:axId val="102070912"/>
      </c:lineChart>
      <c:dateAx>
        <c:axId val="102068992"/>
        <c:scaling>
          <c:orientation val="minMax"/>
        </c:scaling>
        <c:delete val="1"/>
        <c:axPos val="b"/>
        <c:numFmt formatCode="&quot;H&quot;yy" sourceLinked="1"/>
        <c:majorTickMark val="none"/>
        <c:minorTickMark val="none"/>
        <c:tickLblPos val="none"/>
        <c:crossAx val="102070912"/>
        <c:crosses val="autoZero"/>
        <c:auto val="1"/>
        <c:lblOffset val="100"/>
        <c:baseTimeUnit val="years"/>
      </c:dateAx>
      <c:valAx>
        <c:axId val="10207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92.2</c:v>
                </c:pt>
                <c:pt idx="1">
                  <c:v>99.28</c:v>
                </c:pt>
                <c:pt idx="2">
                  <c:v>99.49</c:v>
                </c:pt>
                <c:pt idx="3">
                  <c:v>99.56</c:v>
                </c:pt>
                <c:pt idx="4">
                  <c:v>99.48</c:v>
                </c:pt>
              </c:numCache>
            </c:numRef>
          </c:val>
          <c:extLst xmlns:c16r2="http://schemas.microsoft.com/office/drawing/2015/06/chart">
            <c:ext xmlns:c16="http://schemas.microsoft.com/office/drawing/2014/chart" uri="{C3380CC4-5D6E-409C-BE32-E72D297353CC}">
              <c16:uniqueId val="{00000000-E89B-42CB-847B-47457EBB8E01}"/>
            </c:ext>
          </c:extLst>
        </c:ser>
        <c:dLbls>
          <c:showLegendKey val="0"/>
          <c:showVal val="0"/>
          <c:showCatName val="0"/>
          <c:showSerName val="0"/>
          <c:showPercent val="0"/>
          <c:showBubbleSize val="0"/>
        </c:dLbls>
        <c:gapWidth val="150"/>
        <c:axId val="38003840"/>
        <c:axId val="382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9B-42CB-847B-47457EBB8E01}"/>
            </c:ext>
          </c:extLst>
        </c:ser>
        <c:dLbls>
          <c:showLegendKey val="0"/>
          <c:showVal val="0"/>
          <c:showCatName val="0"/>
          <c:showSerName val="0"/>
          <c:showPercent val="0"/>
          <c:showBubbleSize val="0"/>
        </c:dLbls>
        <c:marker val="1"/>
        <c:smooth val="0"/>
        <c:axId val="38003840"/>
        <c:axId val="38208640"/>
      </c:lineChart>
      <c:dateAx>
        <c:axId val="38003840"/>
        <c:scaling>
          <c:orientation val="minMax"/>
        </c:scaling>
        <c:delete val="1"/>
        <c:axPos val="b"/>
        <c:numFmt formatCode="&quot;H&quot;yy" sourceLinked="1"/>
        <c:majorTickMark val="none"/>
        <c:minorTickMark val="none"/>
        <c:tickLblPos val="none"/>
        <c:crossAx val="38208640"/>
        <c:crosses val="autoZero"/>
        <c:auto val="1"/>
        <c:lblOffset val="100"/>
        <c:baseTimeUnit val="years"/>
      </c:dateAx>
      <c:valAx>
        <c:axId val="382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16-4DC6-9BB8-68A5C3BC0E79}"/>
            </c:ext>
          </c:extLst>
        </c:ser>
        <c:dLbls>
          <c:showLegendKey val="0"/>
          <c:showVal val="0"/>
          <c:showCatName val="0"/>
          <c:showSerName val="0"/>
          <c:showPercent val="0"/>
          <c:showBubbleSize val="0"/>
        </c:dLbls>
        <c:gapWidth val="150"/>
        <c:axId val="49398528"/>
        <c:axId val="494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16-4DC6-9BB8-68A5C3BC0E79}"/>
            </c:ext>
          </c:extLst>
        </c:ser>
        <c:dLbls>
          <c:showLegendKey val="0"/>
          <c:showVal val="0"/>
          <c:showCatName val="0"/>
          <c:showSerName val="0"/>
          <c:showPercent val="0"/>
          <c:showBubbleSize val="0"/>
        </c:dLbls>
        <c:marker val="1"/>
        <c:smooth val="0"/>
        <c:axId val="49398528"/>
        <c:axId val="49400832"/>
      </c:lineChart>
      <c:dateAx>
        <c:axId val="49398528"/>
        <c:scaling>
          <c:orientation val="minMax"/>
        </c:scaling>
        <c:delete val="1"/>
        <c:axPos val="b"/>
        <c:numFmt formatCode="&quot;H&quot;yy" sourceLinked="1"/>
        <c:majorTickMark val="none"/>
        <c:minorTickMark val="none"/>
        <c:tickLblPos val="none"/>
        <c:crossAx val="49400832"/>
        <c:crosses val="autoZero"/>
        <c:auto val="1"/>
        <c:lblOffset val="100"/>
        <c:baseTimeUnit val="years"/>
      </c:dateAx>
      <c:valAx>
        <c:axId val="494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4C-4A98-9DCF-32849E13008D}"/>
            </c:ext>
          </c:extLst>
        </c:ser>
        <c:dLbls>
          <c:showLegendKey val="0"/>
          <c:showVal val="0"/>
          <c:showCatName val="0"/>
          <c:showSerName val="0"/>
          <c:showPercent val="0"/>
          <c:showBubbleSize val="0"/>
        </c:dLbls>
        <c:gapWidth val="150"/>
        <c:axId val="49661056"/>
        <c:axId val="496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4C-4A98-9DCF-32849E13008D}"/>
            </c:ext>
          </c:extLst>
        </c:ser>
        <c:dLbls>
          <c:showLegendKey val="0"/>
          <c:showVal val="0"/>
          <c:showCatName val="0"/>
          <c:showSerName val="0"/>
          <c:showPercent val="0"/>
          <c:showBubbleSize val="0"/>
        </c:dLbls>
        <c:marker val="1"/>
        <c:smooth val="0"/>
        <c:axId val="49661056"/>
        <c:axId val="49662976"/>
      </c:lineChart>
      <c:dateAx>
        <c:axId val="49661056"/>
        <c:scaling>
          <c:orientation val="minMax"/>
        </c:scaling>
        <c:delete val="1"/>
        <c:axPos val="b"/>
        <c:numFmt formatCode="&quot;H&quot;yy" sourceLinked="1"/>
        <c:majorTickMark val="none"/>
        <c:minorTickMark val="none"/>
        <c:tickLblPos val="none"/>
        <c:crossAx val="49662976"/>
        <c:crosses val="autoZero"/>
        <c:auto val="1"/>
        <c:lblOffset val="100"/>
        <c:baseTimeUnit val="years"/>
      </c:dateAx>
      <c:valAx>
        <c:axId val="49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2D-4B06-97DE-0F74D9CCA418}"/>
            </c:ext>
          </c:extLst>
        </c:ser>
        <c:dLbls>
          <c:showLegendKey val="0"/>
          <c:showVal val="0"/>
          <c:showCatName val="0"/>
          <c:showSerName val="0"/>
          <c:showPercent val="0"/>
          <c:showBubbleSize val="0"/>
        </c:dLbls>
        <c:gapWidth val="150"/>
        <c:axId val="109334528"/>
        <c:axId val="1093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2D-4B06-97DE-0F74D9CCA418}"/>
            </c:ext>
          </c:extLst>
        </c:ser>
        <c:dLbls>
          <c:showLegendKey val="0"/>
          <c:showVal val="0"/>
          <c:showCatName val="0"/>
          <c:showSerName val="0"/>
          <c:showPercent val="0"/>
          <c:showBubbleSize val="0"/>
        </c:dLbls>
        <c:marker val="1"/>
        <c:smooth val="0"/>
        <c:axId val="109334528"/>
        <c:axId val="109336832"/>
      </c:lineChart>
      <c:dateAx>
        <c:axId val="109334528"/>
        <c:scaling>
          <c:orientation val="minMax"/>
        </c:scaling>
        <c:delete val="1"/>
        <c:axPos val="b"/>
        <c:numFmt formatCode="&quot;H&quot;yy" sourceLinked="1"/>
        <c:majorTickMark val="none"/>
        <c:minorTickMark val="none"/>
        <c:tickLblPos val="none"/>
        <c:crossAx val="109336832"/>
        <c:crosses val="autoZero"/>
        <c:auto val="1"/>
        <c:lblOffset val="100"/>
        <c:baseTimeUnit val="years"/>
      </c:dateAx>
      <c:valAx>
        <c:axId val="1093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88-4495-B3CE-668FA506B4A2}"/>
            </c:ext>
          </c:extLst>
        </c:ser>
        <c:dLbls>
          <c:showLegendKey val="0"/>
          <c:showVal val="0"/>
          <c:showCatName val="0"/>
          <c:showSerName val="0"/>
          <c:showPercent val="0"/>
          <c:showBubbleSize val="0"/>
        </c:dLbls>
        <c:gapWidth val="150"/>
        <c:axId val="110670592"/>
        <c:axId val="1106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88-4495-B3CE-668FA506B4A2}"/>
            </c:ext>
          </c:extLst>
        </c:ser>
        <c:dLbls>
          <c:showLegendKey val="0"/>
          <c:showVal val="0"/>
          <c:showCatName val="0"/>
          <c:showSerName val="0"/>
          <c:showPercent val="0"/>
          <c:showBubbleSize val="0"/>
        </c:dLbls>
        <c:marker val="1"/>
        <c:smooth val="0"/>
        <c:axId val="110670592"/>
        <c:axId val="110672512"/>
      </c:lineChart>
      <c:dateAx>
        <c:axId val="110670592"/>
        <c:scaling>
          <c:orientation val="minMax"/>
        </c:scaling>
        <c:delete val="1"/>
        <c:axPos val="b"/>
        <c:numFmt formatCode="&quot;H&quot;yy" sourceLinked="1"/>
        <c:majorTickMark val="none"/>
        <c:minorTickMark val="none"/>
        <c:tickLblPos val="none"/>
        <c:crossAx val="110672512"/>
        <c:crosses val="autoZero"/>
        <c:auto val="1"/>
        <c:lblOffset val="100"/>
        <c:baseTimeUnit val="years"/>
      </c:dateAx>
      <c:valAx>
        <c:axId val="1106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5.89</c:v>
                </c:pt>
                <c:pt idx="1">
                  <c:v>4.8099999999999996</c:v>
                </c:pt>
                <c:pt idx="2">
                  <c:v>3.66</c:v>
                </c:pt>
                <c:pt idx="3">
                  <c:v>3.01</c:v>
                </c:pt>
                <c:pt idx="4">
                  <c:v>1.39</c:v>
                </c:pt>
              </c:numCache>
            </c:numRef>
          </c:val>
          <c:extLst xmlns:c16r2="http://schemas.microsoft.com/office/drawing/2015/06/chart">
            <c:ext xmlns:c16="http://schemas.microsoft.com/office/drawing/2014/chart" uri="{C3380CC4-5D6E-409C-BE32-E72D297353CC}">
              <c16:uniqueId val="{00000000-C16B-40EB-AA81-F9C194E02BB3}"/>
            </c:ext>
          </c:extLst>
        </c:ser>
        <c:dLbls>
          <c:showLegendKey val="0"/>
          <c:showVal val="0"/>
          <c:showCatName val="0"/>
          <c:showSerName val="0"/>
          <c:showPercent val="0"/>
          <c:showBubbleSize val="0"/>
        </c:dLbls>
        <c:gapWidth val="150"/>
        <c:axId val="92679168"/>
        <c:axId val="9268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xmlns:c16r2="http://schemas.microsoft.com/office/drawing/2015/06/chart">
            <c:ext xmlns:c16="http://schemas.microsoft.com/office/drawing/2014/chart" uri="{C3380CC4-5D6E-409C-BE32-E72D297353CC}">
              <c16:uniqueId val="{00000001-C16B-40EB-AA81-F9C194E02BB3}"/>
            </c:ext>
          </c:extLst>
        </c:ser>
        <c:dLbls>
          <c:showLegendKey val="0"/>
          <c:showVal val="0"/>
          <c:showCatName val="0"/>
          <c:showSerName val="0"/>
          <c:showPercent val="0"/>
          <c:showBubbleSize val="0"/>
        </c:dLbls>
        <c:marker val="1"/>
        <c:smooth val="0"/>
        <c:axId val="92679168"/>
        <c:axId val="92685440"/>
      </c:lineChart>
      <c:dateAx>
        <c:axId val="92679168"/>
        <c:scaling>
          <c:orientation val="minMax"/>
        </c:scaling>
        <c:delete val="1"/>
        <c:axPos val="b"/>
        <c:numFmt formatCode="&quot;H&quot;yy" sourceLinked="1"/>
        <c:majorTickMark val="none"/>
        <c:minorTickMark val="none"/>
        <c:tickLblPos val="none"/>
        <c:crossAx val="92685440"/>
        <c:crosses val="autoZero"/>
        <c:auto val="1"/>
        <c:lblOffset val="100"/>
        <c:baseTimeUnit val="years"/>
      </c:dateAx>
      <c:valAx>
        <c:axId val="926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88.28</c:v>
                </c:pt>
                <c:pt idx="1">
                  <c:v>100</c:v>
                </c:pt>
                <c:pt idx="2">
                  <c:v>96.42</c:v>
                </c:pt>
                <c:pt idx="3">
                  <c:v>73.540000000000006</c:v>
                </c:pt>
                <c:pt idx="4">
                  <c:v>89.59</c:v>
                </c:pt>
              </c:numCache>
            </c:numRef>
          </c:val>
          <c:extLst xmlns:c16r2="http://schemas.microsoft.com/office/drawing/2015/06/chart">
            <c:ext xmlns:c16="http://schemas.microsoft.com/office/drawing/2014/chart" uri="{C3380CC4-5D6E-409C-BE32-E72D297353CC}">
              <c16:uniqueId val="{00000000-3E92-42C8-97D6-390DEAE6B70E}"/>
            </c:ext>
          </c:extLst>
        </c:ser>
        <c:dLbls>
          <c:showLegendKey val="0"/>
          <c:showVal val="0"/>
          <c:showCatName val="0"/>
          <c:showSerName val="0"/>
          <c:showPercent val="0"/>
          <c:showBubbleSize val="0"/>
        </c:dLbls>
        <c:gapWidth val="150"/>
        <c:axId val="92708224"/>
        <c:axId val="9271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xmlns:c16r2="http://schemas.microsoft.com/office/drawing/2015/06/chart">
            <c:ext xmlns:c16="http://schemas.microsoft.com/office/drawing/2014/chart" uri="{C3380CC4-5D6E-409C-BE32-E72D297353CC}">
              <c16:uniqueId val="{00000001-3E92-42C8-97D6-390DEAE6B70E}"/>
            </c:ext>
          </c:extLst>
        </c:ser>
        <c:dLbls>
          <c:showLegendKey val="0"/>
          <c:showVal val="0"/>
          <c:showCatName val="0"/>
          <c:showSerName val="0"/>
          <c:showPercent val="0"/>
          <c:showBubbleSize val="0"/>
        </c:dLbls>
        <c:marker val="1"/>
        <c:smooth val="0"/>
        <c:axId val="92708224"/>
        <c:axId val="92710400"/>
      </c:lineChart>
      <c:dateAx>
        <c:axId val="92708224"/>
        <c:scaling>
          <c:orientation val="minMax"/>
        </c:scaling>
        <c:delete val="1"/>
        <c:axPos val="b"/>
        <c:numFmt formatCode="&quot;H&quot;yy" sourceLinked="1"/>
        <c:majorTickMark val="none"/>
        <c:minorTickMark val="none"/>
        <c:tickLblPos val="none"/>
        <c:crossAx val="92710400"/>
        <c:crosses val="autoZero"/>
        <c:auto val="1"/>
        <c:lblOffset val="100"/>
        <c:baseTimeUnit val="years"/>
      </c:dateAx>
      <c:valAx>
        <c:axId val="927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184.75</c:v>
                </c:pt>
                <c:pt idx="1">
                  <c:v>168.7</c:v>
                </c:pt>
                <c:pt idx="2">
                  <c:v>174.19</c:v>
                </c:pt>
                <c:pt idx="3">
                  <c:v>287.70999999999998</c:v>
                </c:pt>
                <c:pt idx="4">
                  <c:v>236.45</c:v>
                </c:pt>
              </c:numCache>
            </c:numRef>
          </c:val>
          <c:extLst xmlns:c16r2="http://schemas.microsoft.com/office/drawing/2015/06/chart">
            <c:ext xmlns:c16="http://schemas.microsoft.com/office/drawing/2014/chart" uri="{C3380CC4-5D6E-409C-BE32-E72D297353CC}">
              <c16:uniqueId val="{00000000-05A9-4B94-AD6D-A8C0A6667D00}"/>
            </c:ext>
          </c:extLst>
        </c:ser>
        <c:dLbls>
          <c:showLegendKey val="0"/>
          <c:showVal val="0"/>
          <c:showCatName val="0"/>
          <c:showSerName val="0"/>
          <c:showPercent val="0"/>
          <c:showBubbleSize val="0"/>
        </c:dLbls>
        <c:gapWidth val="150"/>
        <c:axId val="92618752"/>
        <c:axId val="9262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xmlns:c16r2="http://schemas.microsoft.com/office/drawing/2015/06/chart">
            <c:ext xmlns:c16="http://schemas.microsoft.com/office/drawing/2014/chart" uri="{C3380CC4-5D6E-409C-BE32-E72D297353CC}">
              <c16:uniqueId val="{00000001-05A9-4B94-AD6D-A8C0A6667D00}"/>
            </c:ext>
          </c:extLst>
        </c:ser>
        <c:dLbls>
          <c:showLegendKey val="0"/>
          <c:showVal val="0"/>
          <c:showCatName val="0"/>
          <c:showSerName val="0"/>
          <c:showPercent val="0"/>
          <c:showBubbleSize val="0"/>
        </c:dLbls>
        <c:marker val="1"/>
        <c:smooth val="0"/>
        <c:axId val="92618752"/>
        <c:axId val="92620672"/>
      </c:lineChart>
      <c:dateAx>
        <c:axId val="92618752"/>
        <c:scaling>
          <c:orientation val="minMax"/>
        </c:scaling>
        <c:delete val="1"/>
        <c:axPos val="b"/>
        <c:numFmt formatCode="&quot;H&quot;yy" sourceLinked="1"/>
        <c:majorTickMark val="none"/>
        <c:minorTickMark val="none"/>
        <c:tickLblPos val="none"/>
        <c:crossAx val="92620672"/>
        <c:crosses val="autoZero"/>
        <c:auto val="1"/>
        <c:lblOffset val="100"/>
        <c:baseTimeUnit val="years"/>
      </c:dateAx>
      <c:valAx>
        <c:axId val="926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 zoomScale="90" zoomScaleNormal="90" workbookViewId="0">
      <selection activeCell="BU87" sqref="BU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会津坂下町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15116</v>
      </c>
      <c r="AM8" s="46"/>
      <c r="AN8" s="46"/>
      <c r="AO8" s="46"/>
      <c r="AP8" s="46"/>
      <c r="AQ8" s="46"/>
      <c r="AR8" s="46"/>
      <c r="AS8" s="46"/>
      <c r="AT8" s="45">
        <f>データ!T6</f>
        <v>91.59</v>
      </c>
      <c r="AU8" s="45"/>
      <c r="AV8" s="45"/>
      <c r="AW8" s="45"/>
      <c r="AX8" s="45"/>
      <c r="AY8" s="45"/>
      <c r="AZ8" s="45"/>
      <c r="BA8" s="45"/>
      <c r="BB8" s="45">
        <f>データ!U6</f>
        <v>165.04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7.71</v>
      </c>
      <c r="Q10" s="45"/>
      <c r="R10" s="45"/>
      <c r="S10" s="45"/>
      <c r="T10" s="45"/>
      <c r="U10" s="45"/>
      <c r="V10" s="45"/>
      <c r="W10" s="45">
        <f>データ!Q6</f>
        <v>76.56</v>
      </c>
      <c r="X10" s="45"/>
      <c r="Y10" s="45"/>
      <c r="Z10" s="45"/>
      <c r="AA10" s="45"/>
      <c r="AB10" s="45"/>
      <c r="AC10" s="45"/>
      <c r="AD10" s="46">
        <f>データ!R6</f>
        <v>3549</v>
      </c>
      <c r="AE10" s="46"/>
      <c r="AF10" s="46"/>
      <c r="AG10" s="46"/>
      <c r="AH10" s="46"/>
      <c r="AI10" s="46"/>
      <c r="AJ10" s="46"/>
      <c r="AK10" s="2"/>
      <c r="AL10" s="46">
        <f>データ!V6</f>
        <v>1153</v>
      </c>
      <c r="AM10" s="46"/>
      <c r="AN10" s="46"/>
      <c r="AO10" s="46"/>
      <c r="AP10" s="46"/>
      <c r="AQ10" s="46"/>
      <c r="AR10" s="46"/>
      <c r="AS10" s="46"/>
      <c r="AT10" s="45">
        <f>データ!W6</f>
        <v>1.19</v>
      </c>
      <c r="AU10" s="45"/>
      <c r="AV10" s="45"/>
      <c r="AW10" s="45"/>
      <c r="AX10" s="45"/>
      <c r="AY10" s="45"/>
      <c r="AZ10" s="45"/>
      <c r="BA10" s="45"/>
      <c r="BB10" s="45">
        <f>データ!X6</f>
        <v>968.91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I1yhbq62+yuVvIE2HNdX9Tcq024qt6Uus0DqGoz0hf8SVT0TC71AM+HhEqnadFbunz3sVRlswtFWmerECIgaCA==" saltValue="RnOGGuZWU2bWk45S0YHU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74217</v>
      </c>
      <c r="D6" s="19">
        <f t="shared" si="3"/>
        <v>47</v>
      </c>
      <c r="E6" s="19">
        <f t="shared" si="3"/>
        <v>17</v>
      </c>
      <c r="F6" s="19">
        <f t="shared" si="3"/>
        <v>5</v>
      </c>
      <c r="G6" s="19">
        <f t="shared" si="3"/>
        <v>0</v>
      </c>
      <c r="H6" s="19" t="str">
        <f t="shared" si="3"/>
        <v>福島県　会津坂下町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7.71</v>
      </c>
      <c r="Q6" s="20">
        <f t="shared" si="3"/>
        <v>76.56</v>
      </c>
      <c r="R6" s="20">
        <f t="shared" si="3"/>
        <v>3549</v>
      </c>
      <c r="S6" s="20">
        <f t="shared" si="3"/>
        <v>15116</v>
      </c>
      <c r="T6" s="20">
        <f t="shared" si="3"/>
        <v>91.59</v>
      </c>
      <c r="U6" s="20">
        <f t="shared" si="3"/>
        <v>165.04</v>
      </c>
      <c r="V6" s="20">
        <f t="shared" si="3"/>
        <v>1153</v>
      </c>
      <c r="W6" s="20">
        <f t="shared" si="3"/>
        <v>1.19</v>
      </c>
      <c r="X6" s="20">
        <f t="shared" si="3"/>
        <v>968.91</v>
      </c>
      <c r="Y6" s="21">
        <f>IF(Y7="",NA(),Y7)</f>
        <v>92.2</v>
      </c>
      <c r="Z6" s="21">
        <f t="shared" ref="Z6:AH6" si="4">IF(Z7="",NA(),Z7)</f>
        <v>99.28</v>
      </c>
      <c r="AA6" s="21">
        <f t="shared" si="4"/>
        <v>99.49</v>
      </c>
      <c r="AB6" s="21">
        <f t="shared" si="4"/>
        <v>99.56</v>
      </c>
      <c r="AC6" s="21">
        <f t="shared" si="4"/>
        <v>99.48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5.89</v>
      </c>
      <c r="BG6" s="21">
        <f t="shared" ref="BG6:BO6" si="7">IF(BG7="",NA(),BG7)</f>
        <v>4.8099999999999996</v>
      </c>
      <c r="BH6" s="21">
        <f t="shared" si="7"/>
        <v>3.66</v>
      </c>
      <c r="BI6" s="21">
        <f t="shared" si="7"/>
        <v>3.01</v>
      </c>
      <c r="BJ6" s="21">
        <f t="shared" si="7"/>
        <v>1.39</v>
      </c>
      <c r="BK6" s="21">
        <f t="shared" si="7"/>
        <v>855.8</v>
      </c>
      <c r="BL6" s="21">
        <f t="shared" si="7"/>
        <v>789.46</v>
      </c>
      <c r="BM6" s="21">
        <f t="shared" si="7"/>
        <v>826.83</v>
      </c>
      <c r="BN6" s="21">
        <f t="shared" si="7"/>
        <v>867.83</v>
      </c>
      <c r="BO6" s="21">
        <f t="shared" si="7"/>
        <v>791.76</v>
      </c>
      <c r="BP6" s="20" t="str">
        <f>IF(BP7="","",IF(BP7="-","【-】","【"&amp;SUBSTITUTE(TEXT(BP7,"#,##0.00"),"-","△")&amp;"】"))</f>
        <v>【786.37】</v>
      </c>
      <c r="BQ6" s="21">
        <f>IF(BQ7="",NA(),BQ7)</f>
        <v>88.28</v>
      </c>
      <c r="BR6" s="21">
        <f t="shared" ref="BR6:BZ6" si="8">IF(BR7="",NA(),BR7)</f>
        <v>100</v>
      </c>
      <c r="BS6" s="21">
        <f t="shared" si="8"/>
        <v>96.42</v>
      </c>
      <c r="BT6" s="21">
        <f t="shared" si="8"/>
        <v>73.540000000000006</v>
      </c>
      <c r="BU6" s="21">
        <f t="shared" si="8"/>
        <v>89.59</v>
      </c>
      <c r="BV6" s="21">
        <f t="shared" si="8"/>
        <v>59.8</v>
      </c>
      <c r="BW6" s="21">
        <f t="shared" si="8"/>
        <v>57.77</v>
      </c>
      <c r="BX6" s="21">
        <f t="shared" si="8"/>
        <v>57.31</v>
      </c>
      <c r="BY6" s="21">
        <f t="shared" si="8"/>
        <v>57.08</v>
      </c>
      <c r="BZ6" s="21">
        <f t="shared" si="8"/>
        <v>56.26</v>
      </c>
      <c r="CA6" s="20" t="str">
        <f>IF(CA7="","",IF(CA7="-","【-】","【"&amp;SUBSTITUTE(TEXT(CA7,"#,##0.00"),"-","△")&amp;"】"))</f>
        <v>【60.65】</v>
      </c>
      <c r="CB6" s="21">
        <f>IF(CB7="",NA(),CB7)</f>
        <v>184.75</v>
      </c>
      <c r="CC6" s="21">
        <f t="shared" ref="CC6:CK6" si="9">IF(CC7="",NA(),CC7)</f>
        <v>168.7</v>
      </c>
      <c r="CD6" s="21">
        <f t="shared" si="9"/>
        <v>174.19</v>
      </c>
      <c r="CE6" s="21">
        <f t="shared" si="9"/>
        <v>287.70999999999998</v>
      </c>
      <c r="CF6" s="21">
        <f t="shared" si="9"/>
        <v>236.45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65.459999999999994</v>
      </c>
      <c r="CN6" s="21">
        <f t="shared" ref="CN6:CV6" si="10">IF(CN7="",NA(),CN7)</f>
        <v>63</v>
      </c>
      <c r="CO6" s="21">
        <f t="shared" si="10"/>
        <v>64.14</v>
      </c>
      <c r="CP6" s="21">
        <f t="shared" si="10"/>
        <v>61.1</v>
      </c>
      <c r="CQ6" s="21">
        <f t="shared" si="10"/>
        <v>60.91</v>
      </c>
      <c r="CR6" s="21">
        <f t="shared" si="10"/>
        <v>51.75</v>
      </c>
      <c r="CS6" s="21">
        <f t="shared" si="10"/>
        <v>50.68</v>
      </c>
      <c r="CT6" s="21">
        <f t="shared" si="10"/>
        <v>50.14</v>
      </c>
      <c r="CU6" s="21">
        <f t="shared" si="10"/>
        <v>54.83</v>
      </c>
      <c r="CV6" s="21">
        <f t="shared" si="10"/>
        <v>66.53</v>
      </c>
      <c r="CW6" s="20" t="str">
        <f>IF(CW7="","",IF(CW7="-","【-】","【"&amp;SUBSTITUTE(TEXT(CW7,"#,##0.00"),"-","△")&amp;"】"))</f>
        <v>【61.14】</v>
      </c>
      <c r="CX6" s="21">
        <f>IF(CX7="",NA(),CX7)</f>
        <v>75.37</v>
      </c>
      <c r="CY6" s="21">
        <f t="shared" ref="CY6:DG6" si="11">IF(CY7="",NA(),CY7)</f>
        <v>75.44</v>
      </c>
      <c r="CZ6" s="21">
        <f t="shared" si="11"/>
        <v>76.7</v>
      </c>
      <c r="DA6" s="21">
        <f t="shared" si="11"/>
        <v>76.819999999999993</v>
      </c>
      <c r="DB6" s="21">
        <f t="shared" si="11"/>
        <v>78.66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74217</v>
      </c>
      <c r="D7" s="23">
        <v>47</v>
      </c>
      <c r="E7" s="23">
        <v>17</v>
      </c>
      <c r="F7" s="23">
        <v>5</v>
      </c>
      <c r="G7" s="23">
        <v>0</v>
      </c>
      <c r="H7" s="23" t="s">
        <v>98</v>
      </c>
      <c r="I7" s="23" t="s">
        <v>99</v>
      </c>
      <c r="J7" s="23" t="s">
        <v>100</v>
      </c>
      <c r="K7" s="23" t="s">
        <v>101</v>
      </c>
      <c r="L7" s="23" t="s">
        <v>102</v>
      </c>
      <c r="M7" s="23" t="s">
        <v>103</v>
      </c>
      <c r="N7" s="24" t="s">
        <v>104</v>
      </c>
      <c r="O7" s="24" t="s">
        <v>105</v>
      </c>
      <c r="P7" s="24">
        <v>7.71</v>
      </c>
      <c r="Q7" s="24">
        <v>76.56</v>
      </c>
      <c r="R7" s="24">
        <v>3549</v>
      </c>
      <c r="S7" s="24">
        <v>15116</v>
      </c>
      <c r="T7" s="24">
        <v>91.59</v>
      </c>
      <c r="U7" s="24">
        <v>165.04</v>
      </c>
      <c r="V7" s="24">
        <v>1153</v>
      </c>
      <c r="W7" s="24">
        <v>1.19</v>
      </c>
      <c r="X7" s="24">
        <v>968.91</v>
      </c>
      <c r="Y7" s="24">
        <v>92.2</v>
      </c>
      <c r="Z7" s="24">
        <v>99.28</v>
      </c>
      <c r="AA7" s="24">
        <v>99.49</v>
      </c>
      <c r="AB7" s="24">
        <v>99.56</v>
      </c>
      <c r="AC7" s="24">
        <v>99.48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5.89</v>
      </c>
      <c r="BG7" s="24">
        <v>4.8099999999999996</v>
      </c>
      <c r="BH7" s="24">
        <v>3.66</v>
      </c>
      <c r="BI7" s="24">
        <v>3.01</v>
      </c>
      <c r="BJ7" s="24">
        <v>1.39</v>
      </c>
      <c r="BK7" s="24">
        <v>855.8</v>
      </c>
      <c r="BL7" s="24">
        <v>789.46</v>
      </c>
      <c r="BM7" s="24">
        <v>826.83</v>
      </c>
      <c r="BN7" s="24">
        <v>867.83</v>
      </c>
      <c r="BO7" s="24">
        <v>791.76</v>
      </c>
      <c r="BP7" s="24">
        <v>786.37</v>
      </c>
      <c r="BQ7" s="24">
        <v>88.28</v>
      </c>
      <c r="BR7" s="24">
        <v>100</v>
      </c>
      <c r="BS7" s="24">
        <v>96.42</v>
      </c>
      <c r="BT7" s="24">
        <v>73.540000000000006</v>
      </c>
      <c r="BU7" s="24">
        <v>89.59</v>
      </c>
      <c r="BV7" s="24">
        <v>59.8</v>
      </c>
      <c r="BW7" s="24">
        <v>57.77</v>
      </c>
      <c r="BX7" s="24">
        <v>57.31</v>
      </c>
      <c r="BY7" s="24">
        <v>57.08</v>
      </c>
      <c r="BZ7" s="24">
        <v>56.26</v>
      </c>
      <c r="CA7" s="24">
        <v>60.65</v>
      </c>
      <c r="CB7" s="24">
        <v>184.75</v>
      </c>
      <c r="CC7" s="24">
        <v>168.7</v>
      </c>
      <c r="CD7" s="24">
        <v>174.19</v>
      </c>
      <c r="CE7" s="24">
        <v>287.70999999999998</v>
      </c>
      <c r="CF7" s="24">
        <v>236.45</v>
      </c>
      <c r="CG7" s="24">
        <v>263.76</v>
      </c>
      <c r="CH7" s="24">
        <v>274.35000000000002</v>
      </c>
      <c r="CI7" s="24">
        <v>273.52</v>
      </c>
      <c r="CJ7" s="24">
        <v>274.99</v>
      </c>
      <c r="CK7" s="24">
        <v>282.08999999999997</v>
      </c>
      <c r="CL7" s="24">
        <v>256.97000000000003</v>
      </c>
      <c r="CM7" s="24">
        <v>65.459999999999994</v>
      </c>
      <c r="CN7" s="24">
        <v>63</v>
      </c>
      <c r="CO7" s="24">
        <v>64.14</v>
      </c>
      <c r="CP7" s="24">
        <v>61.1</v>
      </c>
      <c r="CQ7" s="24">
        <v>60.91</v>
      </c>
      <c r="CR7" s="24">
        <v>51.75</v>
      </c>
      <c r="CS7" s="24">
        <v>50.68</v>
      </c>
      <c r="CT7" s="24">
        <v>50.14</v>
      </c>
      <c r="CU7" s="24">
        <v>54.83</v>
      </c>
      <c r="CV7" s="24">
        <v>66.53</v>
      </c>
      <c r="CW7" s="24">
        <v>61.14</v>
      </c>
      <c r="CX7" s="24">
        <v>75.37</v>
      </c>
      <c r="CY7" s="24">
        <v>75.44</v>
      </c>
      <c r="CZ7" s="24">
        <v>76.7</v>
      </c>
      <c r="DA7" s="24">
        <v>76.819999999999993</v>
      </c>
      <c r="DB7" s="24">
        <v>78.66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2023-01-26T00:23:18Z</cp:lastPrinted>
  <dcterms:created xsi:type="dcterms:W3CDTF">2023-01-13T00:00:00Z</dcterms:created>
  <dcterms:modified xsi:type="dcterms:W3CDTF">2023-01-26T00:23:19Z</dcterms:modified>
  <cp:category/>
</cp:coreProperties>
</file>