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FFB18AAF-9753-49F7-A4C2-A47ABB3BB08B}" xr6:coauthVersionLast="47" xr6:coauthVersionMax="47" xr10:uidLastSave="{00000000-0000-0000-0000-000000000000}"/>
  <workbookProtection workbookAlgorithmName="SHA-512" workbookHashValue="X3sZrJagpAC3DigkTassijTidQ/D8oF0Hhqc7e2lnxwf46KecZzqm+zwNdIhinMAJVjTh3ESC8IlaFMnnYBGQg==" workbookSaltValue="Qj0wMbiRchmKEamd62kEv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Q6" i="5"/>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AD10" i="4"/>
  <c r="W10" i="4"/>
  <c r="I10" i="4"/>
  <c r="B10" i="4"/>
  <c r="BB8"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<sst xmlns="http://schemas.openxmlformats.org/spreadsheetml/2006/main" count="297" uniqueCount="116">
  <si>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</si>
  <si>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</si>
  <si>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</si>
  <si>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</si>
  <si>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</si>
  <si>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</si>
  <si>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</si>
  <si>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</si>
  <si>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</si>
  <si>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</si>
  <si>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</si>
  <si>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</si>
  <si>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</si>
  <si>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</si>
  <si>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</si>
  <si>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</si>
  <si>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</si>
  <si>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</si>
  <si>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</si>
  <si>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</si>
  <si>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</si>
  <si>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</si>
  <si>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</si>
  <si>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</si>
  <si>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</si>
  <si>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</si>
  <si>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</si>
  <si>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</si>
  <si>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</si>
  <si>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</si>
  <si>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</si>
  <si>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</si>
  <si>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</si>
  <si>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</si>
  <si>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</si>
  <si>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</si>
  <si>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</si>
  <si>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</si>
  <si>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</si>
  <si>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</si>
  <si>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</si>
  <si>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</si>
  <si>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</si>
  <si>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</si>
  <si>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</si>
  <si>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</si>
  <si>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</si>
  <si>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</si>
  <si>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</si>
  <si>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</si>
  <si>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</si>
  <si>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</si>
  <si>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</si>
  <si>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</si>
  <si>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</si>
  <si>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</si>
  <si>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</si>
  <si>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</si>
  <si>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</si>
  <si>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</si>
  <si>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</si>
  <si>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</si>
  <si>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</si>
  <si>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</si>
  <si>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</si>
  <si>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</si>
  <si>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</si>
  <si>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</si>
  <si>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</si>
  <si>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</si>
  <si>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</si>
  <si>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</si>
  <si>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</si>
  <si>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</si>
  <si>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</si>
  <si>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</si>
  <si>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</si>
  <si>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</si>
  <si>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</si>
  <si>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</si>
  <si>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</si>
  <si>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</si>
  <si>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</si>
  <si>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</si>
  <si>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</si>
  <si>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</si>
  <si>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</si>
  <si>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</si>
  <si>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</si>
  <si>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</si>
  <si>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</si>
  <si>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</si>
  <si>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</si>
  <si>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</si>
  <si>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</si>
  <si>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</si>
  <si>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</si>
  <si>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</si>
  <si>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</si>
  <si>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</si>
  <si>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</si>
  <si>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</si>
  <si>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</si>
  <si>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</si>
  <si>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</si>
  <si>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</si>
  <si>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</si>
  <si>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</si>
  <si>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</si>
  <si>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</si>
  <si>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</si>
  <si>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</si>
  <si>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</si>
  <si>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88.4％となっている。
　令和2年度より、健全な経営状態を目指し財務管理の明確化を図ることを目的として、地方公営企業法適用へと移行した。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また、令和3年度から令和6年度にかけて、汚水処理施設の資本整備に係る世代間負担の公平を図るために資本費平準化債を借り入れる計画である。</t>
    <phoneticPr fontId="4"/>
  </si>
  <si>
    <t>　現在の加入率の状況から、今後は大きな使用料の増加は見込めない状況であるため、引き続き維持管理業務等のコスト削減を図る。しかしながら、管理業務や汚泥処理、電気料などの経常経費についての大幅な削減は困難であり、今後ピークを迎える企業債償還元金について一般会計からの繰入れが必須であり、当面は引き続き継続していく。
　施設の維持管理では令和4年度より、本農業集落排水処理事業で運営している森野処理区を下水道事業の野沢処理区に統廃合するため、対象処理区の使用料は減となるが、維持管理コストが使用料以上に減となる見込みであり、各種指標は一時的に改善する予想である。</t>
    <phoneticPr fontId="4"/>
  </si>
  <si>
    <t>　事業実施が最も古い小島地区で供用開始後20年が経過し、耐用年数を超え機能が低下傾向にあることから、国の補助事業を活用し、令和4年度から令和7年度にかけて機械・電気設備を更新することにより、維持管理費の削減や施設の効率化を図る計画である。
　今後は、平成30年度に策定した最適整備構想計画を基に国の補助事業を活用し、計画的かつ効率的な老朽化対策を進めるとともに、維持管理適正化計画の策定も含め施設の統廃合やダウンサイジングを検討し、最適な規模の施設運営を図る。</t>
    <rPh sb="28" eb="32">
      <t>タイヨウネンスウ</t>
    </rPh>
    <rPh sb="33" eb="34">
      <t>コ</t>
    </rPh>
    <rPh sb="35" eb="37">
      <t>キノウ</t>
    </rPh>
    <rPh sb="38" eb="42">
      <t>テイカケイコウ</t>
    </rPh>
    <rPh sb="50" eb="51">
      <t>クニ</t>
    </rPh>
    <rPh sb="52" eb="56">
      <t>ホジョジギョウ</t>
    </rPh>
    <rPh sb="57" eb="59">
      <t>カツヨウ</t>
    </rPh>
    <rPh sb="61" eb="63">
      <t>レイワ</t>
    </rPh>
    <rPh sb="64" eb="66">
      <t>ネンド</t>
    </rPh>
    <rPh sb="68" eb="70">
      <t>レイワ</t>
    </rPh>
    <rPh sb="71" eb="73">
      <t>ネンド</t>
    </rPh>
    <rPh sb="77" eb="79">
      <t>キカイ</t>
    </rPh>
    <rPh sb="80" eb="82">
      <t>デンキ</t>
    </rPh>
    <rPh sb="82" eb="84">
      <t>セツビ</t>
    </rPh>
    <rPh sb="85" eb="87">
      <t>コウシン</t>
    </rPh>
    <rPh sb="95" eb="100">
      <t>イジカンリヒ</t>
    </rPh>
    <rPh sb="101" eb="103">
      <t>サクゲン</t>
    </rPh>
    <rPh sb="104" eb="106">
      <t>シセツ</t>
    </rPh>
    <rPh sb="107" eb="110">
      <t>コウリツカ</t>
    </rPh>
    <rPh sb="111" eb="112">
      <t>ハカ</t>
    </rPh>
    <rPh sb="113" eb="115">
      <t>ケイカク</t>
    </rPh>
    <rPh sb="154" eb="156">
      <t>カツヨウ</t>
    </rPh>
    <rPh sb="196" eb="198">
      <t>シセツ</t>
    </rPh>
    <rPh sb="199" eb="202">
      <t>トウハイゴウ</t>
    </rPh>
    <rPh sb="212" eb="21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</si>
</sst>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295-4E08-88FC-62EAE7F7D2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C295-4E08-88FC-62EAE7F7D2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43.97</c:v>
                </c:pt>
                <c:pt idx="4">
                  <c:v>43.58</c:v>
                </c:pt>
              </c:numCache>
            </c:numRef>
          </c:val>
          <c:extLst>
            <c:ext xmlns:c16="http://schemas.microsoft.com/office/drawing/2014/chart" uri="{C3380CC4-5D6E-409C-BE32-E72D297353CC}">
              <c16:uniqueId val="{00000000-1F87-41B0-B39D-527F1DF4B0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1F87-41B0-B39D-527F1DF4B0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88.08</c:v>
                </c:pt>
                <c:pt idx="4">
                  <c:v>88.36</c:v>
                </c:pt>
              </c:numCache>
            </c:numRef>
          </c:val>
          <c:extLst>
            <c:ext xmlns:c16="http://schemas.microsoft.com/office/drawing/2014/chart" uri="{C3380CC4-5D6E-409C-BE32-E72D297353CC}">
              <c16:uniqueId val="{00000000-64A8-4F8C-A32D-7960A82044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64A8-4F8C-A32D-7960A82044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101.98</c:v>
                </c:pt>
                <c:pt idx="4">
                  <c:v>102.11</c:v>
                </c:pt>
              </c:numCache>
            </c:numRef>
          </c:val>
          <c:extLst>
            <c:ext xmlns:c16="http://schemas.microsoft.com/office/drawing/2014/chart" uri="{C3380CC4-5D6E-409C-BE32-E72D297353CC}">
              <c16:uniqueId val="{00000000-B820-4411-9E1D-D080FB05EE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B820-4411-9E1D-D080FB05EE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3.47</c:v>
                </c:pt>
                <c:pt idx="4">
                  <c:v>6.78</c:v>
                </c:pt>
              </c:numCache>
            </c:numRef>
          </c:val>
          <c:extLst>
            <c:ext xmlns:c16="http://schemas.microsoft.com/office/drawing/2014/chart" uri="{C3380CC4-5D6E-409C-BE32-E72D297353CC}">
              <c16:uniqueId val="{00000000-E6C2-4B24-A7BA-290F8A88A9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E6C2-4B24-A7BA-290F8A88A9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B8B-4DBE-9B06-FE51110FFB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B8B-4DBE-9B06-FE51110FFB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EF-49C5-B851-4DA9245326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1EEF-49C5-B851-4DA9245326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19.84</c:v>
                </c:pt>
                <c:pt idx="4">
                  <c:v>24.12</c:v>
                </c:pt>
              </c:numCache>
            </c:numRef>
          </c:val>
          <c:extLst>
            <c:ext xmlns:c16="http://schemas.microsoft.com/office/drawing/2014/chart" uri="{C3380CC4-5D6E-409C-BE32-E72D297353CC}">
              <c16:uniqueId val="{00000000-1D71-4DA2-9E0C-D49BBD7428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1D71-4DA2-9E0C-D49BBD7428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DC-49B9-8F41-1E7BC3D669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91DC-49B9-8F41-1E7BC3D669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94.51</c:v>
                </c:pt>
                <c:pt idx="4">
                  <c:v>97.76</c:v>
                </c:pt>
              </c:numCache>
            </c:numRef>
          </c:val>
          <c:extLst>
            <c:ext xmlns:c16="http://schemas.microsoft.com/office/drawing/2014/chart" uri="{C3380CC4-5D6E-409C-BE32-E72D297353CC}">
              <c16:uniqueId val="{00000000-1028-4BD6-83B2-5C1EB9D2EB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1028-4BD6-83B2-5C1EB9D2EB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183.95</c:v>
                </c:pt>
                <c:pt idx="4">
                  <c:v>194.19</c:v>
                </c:pt>
              </c:numCache>
            </c:numRef>
          </c:val>
          <c:extLst>
            <c:ext xmlns:c16="http://schemas.microsoft.com/office/drawing/2014/chart" uri="{C3380CC4-5D6E-409C-BE32-E72D297353CC}">
              <c16:uniqueId val="{00000000-5077-4718-8BFF-786FF0CD4FC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5077-4718-8BFF-786FF0CD4FC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西会津町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5850</v>
      </c>
      <c r="AM8" s="42"/>
      <c r="AN8" s="42"/>
      <c r="AO8" s="42"/>
      <c r="AP8" s="42"/>
      <c r="AQ8" s="42"/>
      <c r="AR8" s="42"/>
      <c r="AS8" s="42"/>
      <c r="AT8" s="35">
        <f>データ!T6</f>
        <v>298.18</v>
      </c>
      <c r="AU8" s="35"/>
      <c r="AV8" s="35"/>
      <c r="AW8" s="35"/>
      <c r="AX8" s="35"/>
      <c r="AY8" s="35"/>
      <c r="AZ8" s="35"/>
      <c r="BA8" s="35"/>
      <c r="BB8" s="35">
        <f>データ!U6</f>
        <v>19.62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73.34</v>
      </c>
      <c r="J10" s="35"/>
      <c r="K10" s="35"/>
      <c r="L10" s="35"/>
      <c r="M10" s="35"/>
      <c r="N10" s="35"/>
      <c r="O10" s="35"/>
      <c r="P10" s="35">
        <f>データ!P6</f>
        <v>30.91</v>
      </c>
      <c r="Q10" s="35"/>
      <c r="R10" s="35"/>
      <c r="S10" s="35"/>
      <c r="T10" s="35"/>
      <c r="U10" s="35"/>
      <c r="V10" s="35"/>
      <c r="W10" s="35">
        <f>データ!Q6</f>
        <v>100</v>
      </c>
      <c r="X10" s="35"/>
      <c r="Y10" s="35"/>
      <c r="Z10" s="35"/>
      <c r="AA10" s="35"/>
      <c r="AB10" s="35"/>
      <c r="AC10" s="35"/>
      <c r="AD10" s="42">
        <f>データ!R6</f>
        <v>4730</v>
      </c>
      <c r="AE10" s="42"/>
      <c r="AF10" s="42"/>
      <c r="AG10" s="42"/>
      <c r="AH10" s="42"/>
      <c r="AI10" s="42"/>
      <c r="AJ10" s="42"/>
      <c r="AK10" s="2"/>
      <c r="AL10" s="42">
        <f>データ!V6</f>
        <v>1795</v>
      </c>
      <c r="AM10" s="42"/>
      <c r="AN10" s="42"/>
      <c r="AO10" s="42"/>
      <c r="AP10" s="42"/>
      <c r="AQ10" s="42"/>
      <c r="AR10" s="42"/>
      <c r="AS10" s="42"/>
      <c r="AT10" s="35">
        <f>データ!W6</f>
        <v>1.66</v>
      </c>
      <c r="AU10" s="35"/>
      <c r="AV10" s="35"/>
      <c r="AW10" s="35"/>
      <c r="AX10" s="35"/>
      <c r="AY10" s="35"/>
      <c r="AZ10" s="35"/>
      <c r="BA10" s="35"/>
      <c r="BB10" s="35">
        <f>データ!X6</f>
        <v>1081.33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PcgK4g30EeiLn7otlOXMZS8nYHjaRLTngAl0EeQy3CnDwIogM3vAhg32TOdDR1jl2vomSNej3H376jM8P10k9g==" saltValue="mbUSE2IOrqh09oWeHjfE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74055</v>
      </c>
      <c r="D6" s="19">
        <f t="shared" si="3"/>
        <v>46</v>
      </c>
      <c r="E6" s="19">
        <f t="shared" si="3"/>
        <v>17</v>
      </c>
      <c r="F6" s="19">
        <f t="shared" si="3"/>
        <v>5</v>
      </c>
      <c r="G6" s="19">
        <f t="shared" si="3"/>
        <v>0</v>
      </c>
      <c r="H6" s="19" t="str">
        <f t="shared" si="3"/>
        <v>福島県　西会津町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73.34</v>
      </c>
      <c r="P6" s="20">
        <f t="shared" si="3"/>
        <v>30.91</v>
      </c>
      <c r="Q6" s="20">
        <f t="shared" si="3"/>
        <v>100</v>
      </c>
      <c r="R6" s="20">
        <f t="shared" si="3"/>
        <v>4730</v>
      </c>
      <c r="S6" s="20">
        <f t="shared" si="3"/>
        <v>5850</v>
      </c>
      <c r="T6" s="20">
        <f t="shared" si="3"/>
        <v>298.18</v>
      </c>
      <c r="U6" s="20">
        <f t="shared" si="3"/>
        <v>19.62</v>
      </c>
      <c r="V6" s="20">
        <f t="shared" si="3"/>
        <v>1795</v>
      </c>
      <c r="W6" s="20">
        <f t="shared" si="3"/>
        <v>1.66</v>
      </c>
      <c r="X6" s="20">
        <f t="shared" si="3"/>
        <v>1081.33</v>
      </c>
      <c r="Y6" s="21" t="str">
        <f>IF(Y7="",NA(),Y7)</f>
        <v>-</v>
      </c>
      <c r="Z6" s="21" t="str">
        <f t="shared" ref="Z6:AH6" si="4">IF(Z7="",NA(),Z7)</f>
        <v>-</v>
      </c>
      <c r="AA6" s="21" t="str">
        <f t="shared" si="4"/>
        <v>-</v>
      </c>
      <c r="AB6" s="21">
        <f t="shared" si="4"/>
        <v>101.98</v>
      </c>
      <c r="AC6" s="21">
        <f t="shared" si="4"/>
        <v>102.11</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19.84</v>
      </c>
      <c r="AY6" s="21">
        <f t="shared" si="6"/>
        <v>24.12</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94.51</v>
      </c>
      <c r="BU6" s="21">
        <f t="shared" si="8"/>
        <v>97.76</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183.95</v>
      </c>
      <c r="CF6" s="21">
        <f t="shared" si="9"/>
        <v>194.19</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43.97</v>
      </c>
      <c r="CQ6" s="21">
        <f t="shared" si="10"/>
        <v>43.58</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88.08</v>
      </c>
      <c r="DB6" s="21">
        <f t="shared" si="11"/>
        <v>88.36</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3.47</v>
      </c>
      <c r="DM6" s="21">
        <f t="shared" si="12"/>
        <v>6.78</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2">
      <c r="A7" s="14"/>
      <c r="B7" s="23">
        <v>2021</v>
      </c>
      <c r="C7" s="23">
        <v>74055</v>
      </c>
      <c r="D7" s="23">
        <v>46</v>
      </c>
      <c r="E7" s="23">
        <v>17</v>
      </c>
      <c r="F7" s="23">
        <v>5</v>
      </c>
      <c r="G7" s="23">
        <v>0</v>
      </c>
      <c r="H7" s="23" t="s">
        <v>95</v>
      </c>
      <c r="I7" s="23" t="s">
        <v>96</v>
      </c>
      <c r="J7" s="23" t="s">
        <v>97</v>
      </c>
      <c r="K7" s="23" t="s">
        <v>98</v>
      </c>
      <c r="L7" s="23" t="s">
        <v>99</v>
      </c>
      <c r="M7" s="23" t="s">
        <v>100</v>
      </c>
      <c r="N7" s="24" t="s">
        <v>101</v>
      </c>
      <c r="O7" s="24">
        <v>73.34</v>
      </c>
      <c r="P7" s="24">
        <v>30.91</v>
      </c>
      <c r="Q7" s="24">
        <v>100</v>
      </c>
      <c r="R7" s="24">
        <v>4730</v>
      </c>
      <c r="S7" s="24">
        <v>5850</v>
      </c>
      <c r="T7" s="24">
        <v>298.18</v>
      </c>
      <c r="U7" s="24">
        <v>19.62</v>
      </c>
      <c r="V7" s="24">
        <v>1795</v>
      </c>
      <c r="W7" s="24">
        <v>1.66</v>
      </c>
      <c r="X7" s="24">
        <v>1081.33</v>
      </c>
      <c r="Y7" s="24" t="s">
        <v>101</v>
      </c>
      <c r="Z7" s="24" t="s">
        <v>101</v>
      </c>
      <c r="AA7" s="24" t="s">
        <v>101</v>
      </c>
      <c r="AB7" s="24">
        <v>101.98</v>
      </c>
      <c r="AC7" s="24">
        <v>102.11</v>
      </c>
      <c r="AD7" s="24" t="s">
        <v>101</v>
      </c>
      <c r="AE7" s="24" t="s">
        <v>101</v>
      </c>
      <c r="AF7" s="24" t="s">
        <v>101</v>
      </c>
      <c r="AG7" s="24">
        <v>106.37</v>
      </c>
      <c r="AH7" s="24">
        <v>106.07</v>
      </c>
      <c r="AI7" s="24">
        <v>104.16</v>
      </c>
      <c r="AJ7" s="24" t="s">
        <v>101</v>
      </c>
      <c r="AK7" s="24" t="s">
        <v>101</v>
      </c>
      <c r="AL7" s="24" t="s">
        <v>101</v>
      </c>
      <c r="AM7" s="24">
        <v>0</v>
      </c>
      <c r="AN7" s="24">
        <v>0</v>
      </c>
      <c r="AO7" s="24" t="s">
        <v>101</v>
      </c>
      <c r="AP7" s="24" t="s">
        <v>101</v>
      </c>
      <c r="AQ7" s="24" t="s">
        <v>101</v>
      </c>
      <c r="AR7" s="24">
        <v>139.02000000000001</v>
      </c>
      <c r="AS7" s="24">
        <v>132.04</v>
      </c>
      <c r="AT7" s="24">
        <v>128.22999999999999</v>
      </c>
      <c r="AU7" s="24" t="s">
        <v>101</v>
      </c>
      <c r="AV7" s="24" t="s">
        <v>101</v>
      </c>
      <c r="AW7" s="24" t="s">
        <v>101</v>
      </c>
      <c r="AX7" s="24">
        <v>19.84</v>
      </c>
      <c r="AY7" s="24">
        <v>24.12</v>
      </c>
      <c r="AZ7" s="24" t="s">
        <v>101</v>
      </c>
      <c r="BA7" s="24" t="s">
        <v>101</v>
      </c>
      <c r="BB7" s="24" t="s">
        <v>101</v>
      </c>
      <c r="BC7" s="24">
        <v>29.13</v>
      </c>
      <c r="BD7" s="24">
        <v>35.69</v>
      </c>
      <c r="BE7" s="24">
        <v>34.770000000000003</v>
      </c>
      <c r="BF7" s="24" t="s">
        <v>101</v>
      </c>
      <c r="BG7" s="24" t="s">
        <v>101</v>
      </c>
      <c r="BH7" s="24" t="s">
        <v>101</v>
      </c>
      <c r="BI7" s="24">
        <v>0</v>
      </c>
      <c r="BJ7" s="24">
        <v>0</v>
      </c>
      <c r="BK7" s="24" t="s">
        <v>101</v>
      </c>
      <c r="BL7" s="24" t="s">
        <v>101</v>
      </c>
      <c r="BM7" s="24" t="s">
        <v>101</v>
      </c>
      <c r="BN7" s="24">
        <v>867.83</v>
      </c>
      <c r="BO7" s="24">
        <v>791.76</v>
      </c>
      <c r="BP7" s="24">
        <v>786.37</v>
      </c>
      <c r="BQ7" s="24" t="s">
        <v>101</v>
      </c>
      <c r="BR7" s="24" t="s">
        <v>101</v>
      </c>
      <c r="BS7" s="24" t="s">
        <v>101</v>
      </c>
      <c r="BT7" s="24">
        <v>94.51</v>
      </c>
      <c r="BU7" s="24">
        <v>97.76</v>
      </c>
      <c r="BV7" s="24" t="s">
        <v>101</v>
      </c>
      <c r="BW7" s="24" t="s">
        <v>101</v>
      </c>
      <c r="BX7" s="24" t="s">
        <v>101</v>
      </c>
      <c r="BY7" s="24">
        <v>57.08</v>
      </c>
      <c r="BZ7" s="24">
        <v>56.26</v>
      </c>
      <c r="CA7" s="24">
        <v>60.65</v>
      </c>
      <c r="CB7" s="24" t="s">
        <v>101</v>
      </c>
      <c r="CC7" s="24" t="s">
        <v>101</v>
      </c>
      <c r="CD7" s="24" t="s">
        <v>101</v>
      </c>
      <c r="CE7" s="24">
        <v>183.95</v>
      </c>
      <c r="CF7" s="24">
        <v>194.19</v>
      </c>
      <c r="CG7" s="24" t="s">
        <v>101</v>
      </c>
      <c r="CH7" s="24" t="s">
        <v>101</v>
      </c>
      <c r="CI7" s="24" t="s">
        <v>101</v>
      </c>
      <c r="CJ7" s="24">
        <v>274.99</v>
      </c>
      <c r="CK7" s="24">
        <v>282.08999999999997</v>
      </c>
      <c r="CL7" s="24">
        <v>256.97000000000003</v>
      </c>
      <c r="CM7" s="24" t="s">
        <v>101</v>
      </c>
      <c r="CN7" s="24" t="s">
        <v>101</v>
      </c>
      <c r="CO7" s="24" t="s">
        <v>101</v>
      </c>
      <c r="CP7" s="24">
        <v>43.97</v>
      </c>
      <c r="CQ7" s="24">
        <v>43.58</v>
      </c>
      <c r="CR7" s="24" t="s">
        <v>101</v>
      </c>
      <c r="CS7" s="24" t="s">
        <v>101</v>
      </c>
      <c r="CT7" s="24" t="s">
        <v>101</v>
      </c>
      <c r="CU7" s="24">
        <v>54.83</v>
      </c>
      <c r="CV7" s="24">
        <v>66.53</v>
      </c>
      <c r="CW7" s="24">
        <v>61.14</v>
      </c>
      <c r="CX7" s="24" t="s">
        <v>101</v>
      </c>
      <c r="CY7" s="24" t="s">
        <v>101</v>
      </c>
      <c r="CZ7" s="24" t="s">
        <v>101</v>
      </c>
      <c r="DA7" s="24">
        <v>88.08</v>
      </c>
      <c r="DB7" s="24">
        <v>88.36</v>
      </c>
      <c r="DC7" s="24" t="s">
        <v>101</v>
      </c>
      <c r="DD7" s="24" t="s">
        <v>101</v>
      </c>
      <c r="DE7" s="24" t="s">
        <v>101</v>
      </c>
      <c r="DF7" s="24">
        <v>84.7</v>
      </c>
      <c r="DG7" s="24">
        <v>84.67</v>
      </c>
      <c r="DH7" s="24">
        <v>86.91</v>
      </c>
      <c r="DI7" s="24" t="s">
        <v>101</v>
      </c>
      <c r="DJ7" s="24" t="s">
        <v>101</v>
      </c>
      <c r="DK7" s="24" t="s">
        <v>101</v>
      </c>
      <c r="DL7" s="24">
        <v>3.47</v>
      </c>
      <c r="DM7" s="24">
        <v>6.78</v>
      </c>
      <c r="DN7" s="24" t="s">
        <v>101</v>
      </c>
      <c r="DO7" s="24" t="s">
        <v>101</v>
      </c>
      <c r="DP7" s="24" t="s">
        <v>101</v>
      </c>
      <c r="DQ7" s="24">
        <v>20.34</v>
      </c>
      <c r="DR7" s="24">
        <v>21.85</v>
      </c>
      <c r="DS7" s="24">
        <v>24.95</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0.25</v>
      </c>
      <c r="EN7" s="24">
        <v>0.05</v>
      </c>
      <c r="EO7" s="24">
        <v>0.03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2023-01-25T09:10:33Z</cp:lastPrinted>
  <dcterms:created xsi:type="dcterms:W3CDTF">2023-01-12T23:43:05Z</dcterms:created>
  <dcterms:modified xsi:type="dcterms:W3CDTF">2023-01-26T09:13:10Z</dcterms:modified>
  <cp:category/>
</cp:coreProperties>
</file>