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1(R03)\【経営比較分析表】2021_072052_46_1718\"/>
    </mc:Choice>
  </mc:AlternateContent>
  <workbookProtection workbookAlgorithmName="SHA-512" workbookHashValue="w2dVgfa0GwvKqUeZ4GwC5ZRUiGVSQxeqGyJUO6Or/1LluKsbKWX2fLpxH2Re5Mdbztq6RX6PppbprTDaxtQPDw==" workbookSaltValue="OpZN7+s07jaMYW3TNml6L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<sst xmlns="http://schemas.openxmlformats.org/spreadsheetml/2006/main" count="297" uniqueCount="119">
  <si>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</si>
  <si>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</si>
  <si>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</si>
  <si>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</si>
  <si>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</si>
  <si>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</si>
  <si>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</si>
  <si>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</si>
  <si>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</si>
  <si>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</si>
  <si>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</si>
  <si>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</si>
  <si>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</si>
  <si>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</si>
  <si>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</si>
  <si>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</si>
  <si>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</si>
  <si>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</si>
  <si>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</si>
  <si>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</si>
  <si>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</si>
  <si>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</si>
  <si>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</si>
  <si>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</si>
  <si>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</si>
  <si>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</si>
  <si>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</si>
  <si>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</si>
  <si>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</si>
  <si>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</si>
  <si>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</si>
  <si>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</si>
  <si>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</si>
  <si>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</si>
  <si>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</si>
  <si>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</si>
  <si>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</si>
  <si>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</si>
  <si>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</si>
  <si>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</si>
  <si>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</si>
  <si>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</si>
  <si>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</si>
  <si>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</si>
  <si>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</si>
  <si>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</si>
  <si>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</si>
  <si>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</si>
  <si>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</si>
  <si>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</si>
  <si>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</si>
  <si>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</si>
  <si>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</si>
  <si>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</si>
  <si>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</si>
  <si>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</si>
  <si>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</si>
  <si>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</si>
  <si>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</si>
  <si>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</si>
  <si>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</si>
  <si>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</si>
  <si>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</si>
  <si>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</si>
  <si>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</si>
  <si>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</si>
  <si>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</si>
  <si>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</si>
  <si>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</si>
  <si>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</si>
  <si>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</si>
  <si>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</si>
  <si>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</si>
  <si>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</si>
  <si>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</si>
  <si>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</si>
  <si>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</si>
  <si>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</si>
  <si>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</si>
  <si>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</si>
  <si>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</si>
  <si>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</si>
  <si>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</si>
  <si>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</si>
  <si>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</si>
  <si>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</si>
  <si>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</si>
  <si>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</si>
  <si>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</si>
  <si>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</si>
  <si>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</si>
  <si>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</si>
  <si>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</si>
  <si>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</si>
  <si>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</si>
  <si>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</si>
  <si>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</si>
  <si>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</si>
  <si>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</si>
  <si>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</si>
  <si>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</si>
  <si>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</si>
  <si>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</si>
  <si>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</si>
  <si>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</si>
  <si>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</si>
  <si>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</si>
  <si>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</si>
  <si>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</si>
  <si>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</si>
  <si>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</si>
  <si>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</si>
  <si>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</si>
  <si>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</si>
  <si>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</si>
  <si>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</si>
  <si>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①経常収支比率については、類似団体の平均値とほぼ同率であり100%を超えているが、一般会計からの補助金（基準外）に頼っている状況で、純粋に健全な経営状態とは言えない。
③流動比率については、類似団体並びに全国平均よりもかなり下回っていることなどから、維持管理費の抑制や、適正な使用料の在り方について検討する必要がある。
④企業債残高対事業規模比率については、平成25年度に整備が完了したため今後低下していく見込である。⑤経費回収率については、現状の水準で当面横ばいが続く見込である。維持管理費用の削減等の改善を図らなければならないが、施設数が21と非常に多いことから、基本的な維持管理経費の削減には限度があると考えられ、施設の広域・共同化や適正な使用料の在り方について検討を行う。
⑥⑦⑧汚水処理原価は、類似団体平均値並みとなっているが、少子高齢化による人口減少に伴い施設利用率や水洗化率については低い水準となっている。未接続者に対する個別訪などを実施し、水洗化率の向上や有収水量の増加に取り組む一方で、利用率向上の見込が低い施設については、公共下水道への接続や施設統合による広域化についても検討していく。</t>
    <rPh sb="13" eb="17">
      <t>ルイジダンタイ</t>
    </rPh>
    <rPh sb="85" eb="89">
      <t>リュウドウヒリツ</t>
    </rPh>
    <rPh sb="142" eb="143">
      <t>ア</t>
    </rPh>
    <rPh sb="144" eb="145">
      <t>カタ</t>
    </rPh>
    <rPh sb="149" eb="151">
      <t>ケントウ</t>
    </rPh>
    <rPh sb="153" eb="155">
      <t>ヒツヨウ</t>
    </rPh>
    <rPh sb="327" eb="328">
      <t>ア</t>
    </rPh>
    <rPh sb="329" eb="330">
      <t>カタ</t>
    </rPh>
    <rPh sb="369" eb="371">
      <t>ショウシ</t>
    </rPh>
    <rPh sb="371" eb="374">
      <t>コウレイカ</t>
    </rPh>
    <phoneticPr fontId="4"/>
  </si>
  <si>
    <t>　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計画的に対応していく。
　処理場施設については、機能を維持していくため老朽化対策事業（機能強化事業）を計画的に実施し、平準化を図りながら更新を行っていく。
　</t>
    <phoneticPr fontId="4"/>
  </si>
  <si>
    <t>　平成17年の4市村合併により、当市の処理区域は21地区あるため、施設の機器の老朽化に加え、施設の改築や更新は、不明水の状況も考慮し、老朽化対策事業（機能強化事業）を計画的に計画的に実施していく。
　その一方で、持続可能な汚水処理を実施していくために、令和3年度に改正した「下水道事業経営戦略」に基づき、施設のダウンサイジングや公共下水道への接続や施設の統廃合等の広域化・共同化を検討するとともに、料金改定に向けて検討する必要がある。</t>
    <rPh sb="33" eb="35">
      <t>シセツ</t>
    </rPh>
    <rPh sb="36" eb="38">
      <t>キキ</t>
    </rPh>
    <rPh sb="39" eb="42">
      <t>ロウキュウカ</t>
    </rPh>
    <rPh sb="43" eb="44">
      <t>クワ</t>
    </rPh>
    <rPh sb="67" eb="70">
      <t>ロウキュウカ</t>
    </rPh>
    <rPh sb="70" eb="72">
      <t>タイサク</t>
    </rPh>
    <rPh sb="72" eb="74">
      <t>ジギョウ</t>
    </rPh>
    <rPh sb="75" eb="77">
      <t>キノウ</t>
    </rPh>
    <rPh sb="77" eb="79">
      <t>キョウカ</t>
    </rPh>
    <rPh sb="79" eb="81">
      <t>ジギョウ</t>
    </rPh>
    <rPh sb="83" eb="86">
      <t>ケイカクテキ</t>
    </rPh>
    <rPh sb="126" eb="128">
      <t>レイワ</t>
    </rPh>
    <rPh sb="129" eb="131">
      <t>ネンド</t>
    </rPh>
    <rPh sb="132" eb="134">
      <t>カイセイ</t>
    </rPh>
    <rPh sb="204" eb="205">
      <t>ム</t>
    </rPh>
    <rPh sb="207" eb="20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</si>
</sst>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BD8-43DE-ADDB-67D6913433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5BD8-43DE-ADDB-67D6913433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55.44</c:v>
                </c:pt>
                <c:pt idx="4">
                  <c:v>56.09</c:v>
                </c:pt>
              </c:numCache>
            </c:numRef>
          </c:val>
          <c:extLst>
            <c:ext xmlns:c16="http://schemas.microsoft.com/office/drawing/2014/chart" uri="{C3380CC4-5D6E-409C-BE32-E72D297353CC}">
              <c16:uniqueId val="{00000000-C435-477D-B3E0-F04E1B7F94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C435-477D-B3E0-F04E1B7F94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84.64</c:v>
                </c:pt>
                <c:pt idx="4">
                  <c:v>85.02</c:v>
                </c:pt>
              </c:numCache>
            </c:numRef>
          </c:val>
          <c:extLst>
            <c:ext xmlns:c16="http://schemas.microsoft.com/office/drawing/2014/chart" uri="{C3380CC4-5D6E-409C-BE32-E72D297353CC}">
              <c16:uniqueId val="{00000000-0FEE-48DC-99D1-2E2610C936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0FEE-48DC-99D1-2E2610C936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108.34</c:v>
                </c:pt>
                <c:pt idx="4">
                  <c:v>105.68</c:v>
                </c:pt>
              </c:numCache>
            </c:numRef>
          </c:val>
          <c:extLst>
            <c:ext xmlns:c16="http://schemas.microsoft.com/office/drawing/2014/chart" uri="{C3380CC4-5D6E-409C-BE32-E72D297353CC}">
              <c16:uniqueId val="{00000000-15BE-4351-B9FB-8B34C279F8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15BE-4351-B9FB-8B34C279F8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3.65</c:v>
                </c:pt>
                <c:pt idx="4">
                  <c:v>7.27</c:v>
                </c:pt>
              </c:numCache>
            </c:numRef>
          </c:val>
          <c:extLst>
            <c:ext xmlns:c16="http://schemas.microsoft.com/office/drawing/2014/chart" uri="{C3380CC4-5D6E-409C-BE32-E72D297353CC}">
              <c16:uniqueId val="{00000000-AE81-44A3-9B85-A26F1A1B97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AE81-44A3-9B85-A26F1A1B97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31B-432A-AB96-01D0340C2F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31B-432A-AB96-01D0340C2F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FB5-40D4-B1C6-D004D49758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BFB5-40D4-B1C6-D004D49758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18.97</c:v>
                </c:pt>
                <c:pt idx="4">
                  <c:v>27.42</c:v>
                </c:pt>
              </c:numCache>
            </c:numRef>
          </c:val>
          <c:extLst>
            <c:ext xmlns:c16="http://schemas.microsoft.com/office/drawing/2014/chart" uri="{C3380CC4-5D6E-409C-BE32-E72D297353CC}">
              <c16:uniqueId val="{00000000-DBC7-4629-B87C-1D6C19661D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DBC7-4629-B87C-1D6C19661D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154.75</c:v>
                </c:pt>
                <c:pt idx="4">
                  <c:v>224.25</c:v>
                </c:pt>
              </c:numCache>
            </c:numRef>
          </c:val>
          <c:extLst>
            <c:ext xmlns:c16="http://schemas.microsoft.com/office/drawing/2014/chart" uri="{C3380CC4-5D6E-409C-BE32-E72D297353CC}">
              <c16:uniqueId val="{00000000-4F7A-4210-9415-4484FA5275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4F7A-4210-9415-4484FA5275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94.53</c:v>
                </c:pt>
                <c:pt idx="4">
                  <c:v>87.83</c:v>
                </c:pt>
              </c:numCache>
            </c:numRef>
          </c:val>
          <c:extLst>
            <c:ext xmlns:c16="http://schemas.microsoft.com/office/drawing/2014/chart" uri="{C3380CC4-5D6E-409C-BE32-E72D297353CC}">
              <c16:uniqueId val="{00000000-53E4-41A3-9EA3-E7791E5CAD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53E4-41A3-9EA3-E7791E5CAD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150.4</c:v>
                </c:pt>
                <c:pt idx="4">
                  <c:v>160.97</c:v>
                </c:pt>
              </c:numCache>
            </c:numRef>
          </c:val>
          <c:extLst>
            <c:ext xmlns:c16="http://schemas.microsoft.com/office/drawing/2014/chart" uri="{C3380CC4-5D6E-409C-BE32-E72D297353CC}">
              <c16:uniqueId val="{00000000-9398-4C27-8DDD-6358BFEFEB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9398-4C27-8DDD-6358BFEFEB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47" zoomScale="90" zoomScaleNormal="90" workbookViewId="0">
      <selection activeCell="BJ86" sqref="BJ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白河市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55">
        <f>データ!S6</f>
        <v>59430</v>
      </c>
      <c r="AM8" s="55"/>
      <c r="AN8" s="55"/>
      <c r="AO8" s="55"/>
      <c r="AP8" s="55"/>
      <c r="AQ8" s="55"/>
      <c r="AR8" s="55"/>
      <c r="AS8" s="55"/>
      <c r="AT8" s="54">
        <f>データ!T6</f>
        <v>305.32</v>
      </c>
      <c r="AU8" s="54"/>
      <c r="AV8" s="54"/>
      <c r="AW8" s="54"/>
      <c r="AX8" s="54"/>
      <c r="AY8" s="54"/>
      <c r="AZ8" s="54"/>
      <c r="BA8" s="54"/>
      <c r="BB8" s="54">
        <f>データ!U6</f>
        <v>194.65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74.33</v>
      </c>
      <c r="J10" s="54"/>
      <c r="K10" s="54"/>
      <c r="L10" s="54"/>
      <c r="M10" s="54"/>
      <c r="N10" s="54"/>
      <c r="O10" s="54"/>
      <c r="P10" s="54">
        <f>データ!P6</f>
        <v>29.26</v>
      </c>
      <c r="Q10" s="54"/>
      <c r="R10" s="54"/>
      <c r="S10" s="54"/>
      <c r="T10" s="54"/>
      <c r="U10" s="54"/>
      <c r="V10" s="54"/>
      <c r="W10" s="54">
        <f>データ!Q6</f>
        <v>76.739999999999995</v>
      </c>
      <c r="X10" s="54"/>
      <c r="Y10" s="54"/>
      <c r="Z10" s="54"/>
      <c r="AA10" s="54"/>
      <c r="AB10" s="54"/>
      <c r="AC10" s="54"/>
      <c r="AD10" s="55">
        <f>データ!R6</f>
        <v>2838</v>
      </c>
      <c r="AE10" s="55"/>
      <c r="AF10" s="55"/>
      <c r="AG10" s="55"/>
      <c r="AH10" s="55"/>
      <c r="AI10" s="55"/>
      <c r="AJ10" s="55"/>
      <c r="AK10" s="2"/>
      <c r="AL10" s="55">
        <f>データ!V6</f>
        <v>17283</v>
      </c>
      <c r="AM10" s="55"/>
      <c r="AN10" s="55"/>
      <c r="AO10" s="55"/>
      <c r="AP10" s="55"/>
      <c r="AQ10" s="55"/>
      <c r="AR10" s="55"/>
      <c r="AS10" s="55"/>
      <c r="AT10" s="54">
        <f>データ!W6</f>
        <v>20.8</v>
      </c>
      <c r="AU10" s="54"/>
      <c r="AV10" s="54"/>
      <c r="AW10" s="54"/>
      <c r="AX10" s="54"/>
      <c r="AY10" s="54"/>
      <c r="AZ10" s="54"/>
      <c r="BA10" s="54"/>
      <c r="BB10" s="54">
        <f>データ!X6</f>
        <v>830.91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PBRuu3kicMEMFhV8xm7HBoBujebyB4395vORWwYGerVKFmzU19fktJvFFmx0qbwYFgqOdAqwx3SCAX8vh+uREQ==" saltValue="aDlc/80Bjuc/53I9Uij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72052</v>
      </c>
      <c r="D6" s="19">
        <f t="shared" si="3"/>
        <v>46</v>
      </c>
      <c r="E6" s="19">
        <f t="shared" si="3"/>
        <v>17</v>
      </c>
      <c r="F6" s="19">
        <f t="shared" si="3"/>
        <v>5</v>
      </c>
      <c r="G6" s="19">
        <f t="shared" si="3"/>
        <v>0</v>
      </c>
      <c r="H6" s="19" t="str">
        <f t="shared" si="3"/>
        <v>福島県　白河市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74.33</v>
      </c>
      <c r="P6" s="20">
        <f t="shared" si="3"/>
        <v>29.26</v>
      </c>
      <c r="Q6" s="20">
        <f t="shared" si="3"/>
        <v>76.739999999999995</v>
      </c>
      <c r="R6" s="20">
        <f t="shared" si="3"/>
        <v>2838</v>
      </c>
      <c r="S6" s="20">
        <f t="shared" si="3"/>
        <v>59430</v>
      </c>
      <c r="T6" s="20">
        <f t="shared" si="3"/>
        <v>305.32</v>
      </c>
      <c r="U6" s="20">
        <f t="shared" si="3"/>
        <v>194.65</v>
      </c>
      <c r="V6" s="20">
        <f t="shared" si="3"/>
        <v>17283</v>
      </c>
      <c r="W6" s="20">
        <f t="shared" si="3"/>
        <v>20.8</v>
      </c>
      <c r="X6" s="20">
        <f t="shared" si="3"/>
        <v>830.91</v>
      </c>
      <c r="Y6" s="21" t="str">
        <f>IF(Y7="",NA(),Y7)</f>
        <v>-</v>
      </c>
      <c r="Z6" s="21" t="str">
        <f t="shared" ref="Z6:AH6" si="4">IF(Z7="",NA(),Z7)</f>
        <v>-</v>
      </c>
      <c r="AA6" s="21" t="str">
        <f t="shared" si="4"/>
        <v>-</v>
      </c>
      <c r="AB6" s="21">
        <f t="shared" si="4"/>
        <v>108.34</v>
      </c>
      <c r="AC6" s="21">
        <f t="shared" si="4"/>
        <v>105.68</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18.97</v>
      </c>
      <c r="AY6" s="21">
        <f t="shared" si="6"/>
        <v>27.42</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1">
        <f t="shared" si="7"/>
        <v>154.75</v>
      </c>
      <c r="BJ6" s="21">
        <f t="shared" si="7"/>
        <v>224.25</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94.53</v>
      </c>
      <c r="BU6" s="21">
        <f t="shared" si="8"/>
        <v>87.83</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150.4</v>
      </c>
      <c r="CF6" s="21">
        <f t="shared" si="9"/>
        <v>160.97</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55.44</v>
      </c>
      <c r="CQ6" s="21">
        <f t="shared" si="10"/>
        <v>56.09</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84.64</v>
      </c>
      <c r="DB6" s="21">
        <f t="shared" si="11"/>
        <v>85.02</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3.65</v>
      </c>
      <c r="DM6" s="21">
        <f t="shared" si="12"/>
        <v>7.27</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15">
      <c r="A7" s="14"/>
      <c r="B7" s="23">
        <v>2021</v>
      </c>
      <c r="C7" s="23">
        <v>72052</v>
      </c>
      <c r="D7" s="23">
        <v>46</v>
      </c>
      <c r="E7" s="23">
        <v>17</v>
      </c>
      <c r="F7" s="23">
        <v>5</v>
      </c>
      <c r="G7" s="23">
        <v>0</v>
      </c>
      <c r="H7" s="23" t="s">
        <v>96</v>
      </c>
      <c r="I7" s="23" t="s">
        <v>97</v>
      </c>
      <c r="J7" s="23" t="s">
        <v>98</v>
      </c>
      <c r="K7" s="23" t="s">
        <v>99</v>
      </c>
      <c r="L7" s="23" t="s">
        <v>100</v>
      </c>
      <c r="M7" s="23" t="s">
        <v>101</v>
      </c>
      <c r="N7" s="24" t="s">
        <v>102</v>
      </c>
      <c r="O7" s="24">
        <v>74.33</v>
      </c>
      <c r="P7" s="24">
        <v>29.26</v>
      </c>
      <c r="Q7" s="24">
        <v>76.739999999999995</v>
      </c>
      <c r="R7" s="24">
        <v>2838</v>
      </c>
      <c r="S7" s="24">
        <v>59430</v>
      </c>
      <c r="T7" s="24">
        <v>305.32</v>
      </c>
      <c r="U7" s="24">
        <v>194.65</v>
      </c>
      <c r="V7" s="24">
        <v>17283</v>
      </c>
      <c r="W7" s="24">
        <v>20.8</v>
      </c>
      <c r="X7" s="24">
        <v>830.91</v>
      </c>
      <c r="Y7" s="24" t="s">
        <v>102</v>
      </c>
      <c r="Z7" s="24" t="s">
        <v>102</v>
      </c>
      <c r="AA7" s="24" t="s">
        <v>102</v>
      </c>
      <c r="AB7" s="24">
        <v>108.34</v>
      </c>
      <c r="AC7" s="24">
        <v>105.68</v>
      </c>
      <c r="AD7" s="24" t="s">
        <v>102</v>
      </c>
      <c r="AE7" s="24" t="s">
        <v>102</v>
      </c>
      <c r="AF7" s="24" t="s">
        <v>102</v>
      </c>
      <c r="AG7" s="24">
        <v>103.09</v>
      </c>
      <c r="AH7" s="24">
        <v>102.11</v>
      </c>
      <c r="AI7" s="24">
        <v>104.16</v>
      </c>
      <c r="AJ7" s="24" t="s">
        <v>102</v>
      </c>
      <c r="AK7" s="24" t="s">
        <v>102</v>
      </c>
      <c r="AL7" s="24" t="s">
        <v>102</v>
      </c>
      <c r="AM7" s="24">
        <v>0</v>
      </c>
      <c r="AN7" s="24">
        <v>0</v>
      </c>
      <c r="AO7" s="24" t="s">
        <v>102</v>
      </c>
      <c r="AP7" s="24" t="s">
        <v>102</v>
      </c>
      <c r="AQ7" s="24" t="s">
        <v>102</v>
      </c>
      <c r="AR7" s="24">
        <v>101.24</v>
      </c>
      <c r="AS7" s="24">
        <v>124.9</v>
      </c>
      <c r="AT7" s="24">
        <v>128.22999999999999</v>
      </c>
      <c r="AU7" s="24" t="s">
        <v>102</v>
      </c>
      <c r="AV7" s="24" t="s">
        <v>102</v>
      </c>
      <c r="AW7" s="24" t="s">
        <v>102</v>
      </c>
      <c r="AX7" s="24">
        <v>18.97</v>
      </c>
      <c r="AY7" s="24">
        <v>27.42</v>
      </c>
      <c r="AZ7" s="24" t="s">
        <v>102</v>
      </c>
      <c r="BA7" s="24" t="s">
        <v>102</v>
      </c>
      <c r="BB7" s="24" t="s">
        <v>102</v>
      </c>
      <c r="BC7" s="24">
        <v>37.24</v>
      </c>
      <c r="BD7" s="24">
        <v>33.58</v>
      </c>
      <c r="BE7" s="24">
        <v>34.770000000000003</v>
      </c>
      <c r="BF7" s="24" t="s">
        <v>102</v>
      </c>
      <c r="BG7" s="24" t="s">
        <v>102</v>
      </c>
      <c r="BH7" s="24" t="s">
        <v>102</v>
      </c>
      <c r="BI7" s="24">
        <v>154.75</v>
      </c>
      <c r="BJ7" s="24">
        <v>224.25</v>
      </c>
      <c r="BK7" s="24" t="s">
        <v>102</v>
      </c>
      <c r="BL7" s="24" t="s">
        <v>102</v>
      </c>
      <c r="BM7" s="24" t="s">
        <v>102</v>
      </c>
      <c r="BN7" s="24">
        <v>783.8</v>
      </c>
      <c r="BO7" s="24">
        <v>778.81</v>
      </c>
      <c r="BP7" s="24">
        <v>786.37</v>
      </c>
      <c r="BQ7" s="24" t="s">
        <v>102</v>
      </c>
      <c r="BR7" s="24" t="s">
        <v>102</v>
      </c>
      <c r="BS7" s="24" t="s">
        <v>102</v>
      </c>
      <c r="BT7" s="24">
        <v>94.53</v>
      </c>
      <c r="BU7" s="24">
        <v>87.83</v>
      </c>
      <c r="BV7" s="24" t="s">
        <v>102</v>
      </c>
      <c r="BW7" s="24" t="s">
        <v>102</v>
      </c>
      <c r="BX7" s="24" t="s">
        <v>102</v>
      </c>
      <c r="BY7" s="24">
        <v>68.11</v>
      </c>
      <c r="BZ7" s="24">
        <v>67.23</v>
      </c>
      <c r="CA7" s="24">
        <v>60.65</v>
      </c>
      <c r="CB7" s="24" t="s">
        <v>102</v>
      </c>
      <c r="CC7" s="24" t="s">
        <v>102</v>
      </c>
      <c r="CD7" s="24" t="s">
        <v>102</v>
      </c>
      <c r="CE7" s="24">
        <v>150.4</v>
      </c>
      <c r="CF7" s="24">
        <v>160.97</v>
      </c>
      <c r="CG7" s="24" t="s">
        <v>102</v>
      </c>
      <c r="CH7" s="24" t="s">
        <v>102</v>
      </c>
      <c r="CI7" s="24" t="s">
        <v>102</v>
      </c>
      <c r="CJ7" s="24">
        <v>222.41</v>
      </c>
      <c r="CK7" s="24">
        <v>228.21</v>
      </c>
      <c r="CL7" s="24">
        <v>256.97000000000003</v>
      </c>
      <c r="CM7" s="24" t="s">
        <v>102</v>
      </c>
      <c r="CN7" s="24" t="s">
        <v>102</v>
      </c>
      <c r="CO7" s="24" t="s">
        <v>102</v>
      </c>
      <c r="CP7" s="24">
        <v>55.44</v>
      </c>
      <c r="CQ7" s="24">
        <v>56.09</v>
      </c>
      <c r="CR7" s="24" t="s">
        <v>102</v>
      </c>
      <c r="CS7" s="24" t="s">
        <v>102</v>
      </c>
      <c r="CT7" s="24" t="s">
        <v>102</v>
      </c>
      <c r="CU7" s="24">
        <v>55.26</v>
      </c>
      <c r="CV7" s="24">
        <v>54.54</v>
      </c>
      <c r="CW7" s="24">
        <v>61.14</v>
      </c>
      <c r="CX7" s="24" t="s">
        <v>102</v>
      </c>
      <c r="CY7" s="24" t="s">
        <v>102</v>
      </c>
      <c r="CZ7" s="24" t="s">
        <v>102</v>
      </c>
      <c r="DA7" s="24">
        <v>84.64</v>
      </c>
      <c r="DB7" s="24">
        <v>85.02</v>
      </c>
      <c r="DC7" s="24" t="s">
        <v>102</v>
      </c>
      <c r="DD7" s="24" t="s">
        <v>102</v>
      </c>
      <c r="DE7" s="24" t="s">
        <v>102</v>
      </c>
      <c r="DF7" s="24">
        <v>90.52</v>
      </c>
      <c r="DG7" s="24">
        <v>90.3</v>
      </c>
      <c r="DH7" s="24">
        <v>86.91</v>
      </c>
      <c r="DI7" s="24" t="s">
        <v>102</v>
      </c>
      <c r="DJ7" s="24" t="s">
        <v>102</v>
      </c>
      <c r="DK7" s="24" t="s">
        <v>102</v>
      </c>
      <c r="DL7" s="24">
        <v>3.65</v>
      </c>
      <c r="DM7" s="24">
        <v>7.27</v>
      </c>
      <c r="DN7" s="24" t="s">
        <v>102</v>
      </c>
      <c r="DO7" s="24" t="s">
        <v>102</v>
      </c>
      <c r="DP7" s="24" t="s">
        <v>102</v>
      </c>
      <c r="DQ7" s="24">
        <v>24.8</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2023-01-12T23:43:01Z</dcterms:created>
  <dcterms:modified xsi:type="dcterms:W3CDTF">2023-01-28T08:43:51Z</dcterms:modified>
  <cp:category/>
</cp:coreProperties>
</file>