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4佐藤フォルダ\03_照会回答\未20230127〆【県】公営企業に係る経営比較分析表（令和３年度決算）\05_県回答\"/>
    </mc:Choice>
  </mc:AlternateContent>
  <workbookProtection workbookAlgorithmName="SHA-512" workbookHashValue="hF/X/6Liyrt8V9gTOYlfE/joWMYQc/Cb/gNAUd+M2PTH9YV8y5OoZgpAagPxxObg3FFCyjHGNmFIU/jA42KiWw==" workbookSaltValue="wuAqS5QPqKfQJcr+xvFk+Q==" workbookSpinCount="100000" lockStructure="1"/>
  <bookViews>
    <workbookView xWindow="0" yWindow="0" windowWidth="15360" windowHeight="763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Q6" i="5"/>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G85" i="4"/>
  <c r="E85" i="4"/>
  <c r="AT10" i="4"/>
  <c r="AL10" i="4"/>
  <c r="AD10" i="4"/>
  <c r="W10" i="4"/>
  <c r="P8" i="4"/>
</calcChain>
</file>

<file path=xl/sharedStrings.xml><?xml version="1.0" encoding="utf-8"?>
<sst xmlns="http://schemas.openxmlformats.org/spreadsheetml/2006/main" count="231" uniqueCount="115">
  <si>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</si>
  <si>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</si>
  <si>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</si>
  <si>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</si>
  <si>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</si>
  <si>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</si>
  <si>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</si>
  <si>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</si>
  <si>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</si>
  <si>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</si>
  <si>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</si>
  <si>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</si>
  <si>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</si>
  <si>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</si>
  <si>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</si>
  <si>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</si>
  <si>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</si>
  <si>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</si>
  <si>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</si>
  <si>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</si>
  <si>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</si>
  <si>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</si>
  <si>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</si>
  <si>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</si>
  <si>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</si>
  <si>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</si>
  <si>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</si>
  <si>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</si>
  <si>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</si>
  <si>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</si>
  <si>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</si>
  <si>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</si>
  <si>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</si>
  <si>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</si>
  <si>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</si>
  <si>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</si>
  <si>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</si>
  <si>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</si>
  <si>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</si>
  <si>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</si>
  <si>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</si>
  <si>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</si>
  <si>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</si>
  <si>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</si>
  <si>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</si>
  <si>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</si>
  <si>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</si>
  <si>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</si>
  <si>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</si>
  <si>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</si>
  <si>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</si>
  <si>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</si>
  <si>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</si>
  <si>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</si>
  <si>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</si>
  <si>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</si>
  <si>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</si>
  <si>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</si>
  <si>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</si>
  <si>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</si>
  <si>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</si>
  <si>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</si>
  <si>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</si>
  <si>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</si>
  <si>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</si>
  <si>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</si>
  <si>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</si>
  <si>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</si>
  <si>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</si>
  <si>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</si>
  <si>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</si>
  <si>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</si>
  <si>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</si>
  <si>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</si>
  <si>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</si>
  <si>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</si>
  <si>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</si>
  <si>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</si>
  <si>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</si>
  <si>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</si>
  <si>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</si>
  <si>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</si>
  <si>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</si>
  <si>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</si>
  <si>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</si>
  <si>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</si>
  <si>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</si>
  <si>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</si>
  <si>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</si>
  <si>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</si>
  <si>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</si>
  <si>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</si>
  <si>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</si>
  <si>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</si>
  <si>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</si>
  <si>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</si>
  <si>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</si>
  <si>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</si>
  <si>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</si>
  <si>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</si>
  <si>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</si>
  <si>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</si>
  <si>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</si>
  <si>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</si>
  <si>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</si>
  <si>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</si>
  <si>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</si>
  <si>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</si>
  <si>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</si>
  <si>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</si>
  <si>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</si>
  <si>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</si>
  <si>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
　増加傾向であり、類似団体と比べると高い水準である。
②管渠老朽化率、③管渠改善率
　類似団体と同様、法定耐用年数を超えた管渠はなく、管渠改善も突発的な修繕等への対応である。
　今後の更新需要に備え、適時、適切な調査等を行っていく必要がある。</t>
  </si>
  <si>
    <t>①経常収支比率、②累積欠損金比率、③流動比率
　経常収支比率は、一般会計の繰入により100％で推移している。不足分を一般会計繰入金によって補填しているため、流動比率は低い水準であるが、未収金の増加により流動比率は増加した。なお、欠損金は生じていない。
④企業債残高対事業規模比率
　企業債残高と一般会計の負担額が同額のため、比率は0%である。
⑤経費回収率
　汚水処理サービスを市内同一の使用料体系としており、この使用料水準では、維持管理費を使用料収入で賄うことができないため、経費回収率は100%に満たないが、類似団体と比べ高い水準にある。
⑥汚水処理原価
　汚水処理費、有収水量共に減少したが、汚水処理費の減少幅の方が大きいため、汚水処理原価は減少した。類似団体と比べ低い水準にある。
⑦施設利用率、⑧水洗化率
　類似団体と比べ施設利用率が低い水準にあるが、これは水洗化率が類似団体と比べて低いためだと考えられる。
　人口減による使用料の減少が見込まれる中、自立した経営に向け、未接続世帯への普及啓発活動をより一層強化することなどにより使用料の確保に努めるとともに、経費節減に取り組み、経営の改善を図る必要がある。</t>
    <rPh sb="54" eb="56">
      <t>フソク</t>
    </rPh>
    <rPh sb="56" eb="57">
      <t>フン</t>
    </rPh>
    <rPh sb="58" eb="65">
      <t>イッパンカイケイクリイレキン</t>
    </rPh>
    <rPh sb="69" eb="71">
      <t>ホテン</t>
    </rPh>
    <rPh sb="78" eb="82">
      <t>リュウドウヒリツ</t>
    </rPh>
    <rPh sb="83" eb="84">
      <t>ヒク</t>
    </rPh>
    <rPh sb="85" eb="87">
      <t>スイジュン</t>
    </rPh>
    <rPh sb="92" eb="95">
      <t>ミシュウキン</t>
    </rPh>
    <rPh sb="96" eb="98">
      <t>ゾウカ</t>
    </rPh>
    <rPh sb="101" eb="103">
      <t>リュウドウ</t>
    </rPh>
    <rPh sb="106" eb="108">
      <t>ゾウカ</t>
    </rPh>
    <rPh sb="147" eb="151">
      <t>イッパンカイケイ</t>
    </rPh>
    <rPh sb="152" eb="155">
      <t>フタンガク</t>
    </rPh>
    <rPh sb="156" eb="158">
      <t>ドウガク</t>
    </rPh>
    <rPh sb="162" eb="164">
      <t>ヒリツ</t>
    </rPh>
    <rPh sb="263" eb="264">
      <t>タカ</t>
    </rPh>
    <rPh sb="287" eb="291">
      <t>ユウシュウスイリョウ</t>
    </rPh>
    <rPh sb="291" eb="292">
      <t>トモ</t>
    </rPh>
    <rPh sb="293" eb="295">
      <t>ゲンショウ</t>
    </rPh>
    <rPh sb="299" eb="304">
      <t>オスイショリヒ</t>
    </rPh>
    <rPh sb="305" eb="307">
      <t>ゲンショウ</t>
    </rPh>
    <rPh sb="307" eb="308">
      <t>ハバ</t>
    </rPh>
    <rPh sb="309" eb="310">
      <t>カタ</t>
    </rPh>
    <rPh sb="311" eb="312">
      <t>オオ</t>
    </rPh>
    <rPh sb="317" eb="319">
      <t>オスイ</t>
    </rPh>
    <rPh sb="324" eb="326">
      <t>ゲンショウ</t>
    </rPh>
    <phoneticPr fontId="4"/>
  </si>
  <si>
    <t>　一般会計繰入金により欠損金は発生していないものの、汚水処理費を使用料で回収できていない状況を踏まえ、経費節減に努めるとともに、使用料や有収水量の確保に向け、効果的な普及啓発活動について研究し実施していくことで、経営の改善を図っていく必要がある。
　特に、水洗化率が70％台と低いことから、人口減少や高齢化の進行が早い当該地区の実情に配慮したきめ細やかな普及啓発活動が必要となる。
　また、管渠を含めた資産の老朽化度合は低い状態ではあるが、今後は、予防保全の観点から状態を適時調査・確認し、計画的な修繕を行うとともに、施設の長寿命化や公共下水道への接続替え等の計画により、改築更新費及び維持管理費の削減を図っていく必要がある。</t>
    <rPh sb="136" eb="137">
      <t>ダイ</t>
    </rPh>
    <rPh sb="220" eb="222">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</si>
</sst>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quot;-&quot;">
                  <c:v>0.04</c:v>
                </c:pt>
                <c:pt idx="3" formatCode="#,##0.00;&quot;△&quot;#,##0.00;&quot;-&quot;">
                  <c:v>0.04</c:v>
                </c:pt>
                <c:pt idx="4" formatCode="#,##0.00;&quot;△&quot;#,##0.00;&quot;-&quot;">
                  <c:v>0.03</c:v>
                </c:pt>
              </c:numCache>
            </c:numRef>
          </c:val>
          <c:extLst>
            <c:ext xmlns:c16="http://schemas.microsoft.com/office/drawing/2014/chart" uri="{C3380CC4-5D6E-409C-BE32-E72D297353CC}">
              <c16:uniqueId val="{00000000-E847-4AE5-B783-7941F392114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E847-4AE5-B783-7941F392114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47.71</c:v>
                </c:pt>
                <c:pt idx="1">
                  <c:v>46.17</c:v>
                </c:pt>
                <c:pt idx="2">
                  <c:v>39.19</c:v>
                </c:pt>
                <c:pt idx="3">
                  <c:v>34.11</c:v>
                </c:pt>
                <c:pt idx="4">
                  <c:v>45.6</c:v>
                </c:pt>
              </c:numCache>
            </c:numRef>
          </c:val>
          <c:extLst>
            <c:ext xmlns:c16="http://schemas.microsoft.com/office/drawing/2014/chart" uri="{C3380CC4-5D6E-409C-BE32-E72D297353CC}">
              <c16:uniqueId val="{00000000-DC55-418C-9B64-8AE7E86C192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DC55-418C-9B64-8AE7E86C192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73.12</c:v>
                </c:pt>
                <c:pt idx="1">
                  <c:v>73.3</c:v>
                </c:pt>
                <c:pt idx="2">
                  <c:v>73.38</c:v>
                </c:pt>
                <c:pt idx="3">
                  <c:v>73.38</c:v>
                </c:pt>
                <c:pt idx="4">
                  <c:v>73.38</c:v>
                </c:pt>
              </c:numCache>
            </c:numRef>
          </c:val>
          <c:extLst>
            <c:ext xmlns:c16="http://schemas.microsoft.com/office/drawing/2014/chart" uri="{C3380CC4-5D6E-409C-BE32-E72D297353CC}">
              <c16:uniqueId val="{00000000-C42F-41A7-B8E0-616DF65342D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C42F-41A7-B8E0-616DF65342D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101.4</c:v>
                </c:pt>
                <c:pt idx="1">
                  <c:v>100.7</c:v>
                </c:pt>
                <c:pt idx="2">
                  <c:v>103.42</c:v>
                </c:pt>
                <c:pt idx="3">
                  <c:v>104.72</c:v>
                </c:pt>
                <c:pt idx="4">
                  <c:v>99.78</c:v>
                </c:pt>
              </c:numCache>
            </c:numRef>
          </c:val>
          <c:extLst>
            <c:ext xmlns:c16="http://schemas.microsoft.com/office/drawing/2014/chart" uri="{C3380CC4-5D6E-409C-BE32-E72D297353CC}">
              <c16:uniqueId val="{00000000-E64C-42D0-B5C2-0DA2CC15F29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100.95</c:v>
                </c:pt>
                <c:pt idx="1">
                  <c:v>101.77</c:v>
                </c:pt>
                <c:pt idx="2">
                  <c:v>103.6</c:v>
                </c:pt>
                <c:pt idx="3">
                  <c:v>106.37</c:v>
                </c:pt>
                <c:pt idx="4">
                  <c:v>106.07</c:v>
                </c:pt>
              </c:numCache>
            </c:numRef>
          </c:val>
          <c:smooth val="0"/>
          <c:extLst>
            <c:ext xmlns:c16="http://schemas.microsoft.com/office/drawing/2014/chart" uri="{C3380CC4-5D6E-409C-BE32-E72D297353CC}">
              <c16:uniqueId val="{00000001-E64C-42D0-B5C2-0DA2CC15F29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28</c:v>
                </c:pt>
                <c:pt idx="1">
                  <c:v>30.41</c:v>
                </c:pt>
                <c:pt idx="2">
                  <c:v>32.69</c:v>
                </c:pt>
                <c:pt idx="3">
                  <c:v>34.25</c:v>
                </c:pt>
                <c:pt idx="4">
                  <c:v>36.03</c:v>
                </c:pt>
              </c:numCache>
            </c:numRef>
          </c:val>
          <c:extLst>
            <c:ext xmlns:c16="http://schemas.microsoft.com/office/drawing/2014/chart" uri="{C3380CC4-5D6E-409C-BE32-E72D297353CC}">
              <c16:uniqueId val="{00000000-C46A-47B6-A95E-596B0095956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24.87</c:v>
                </c:pt>
                <c:pt idx="1">
                  <c:v>24.13</c:v>
                </c:pt>
                <c:pt idx="2">
                  <c:v>23.06</c:v>
                </c:pt>
                <c:pt idx="3">
                  <c:v>20.34</c:v>
                </c:pt>
                <c:pt idx="4">
                  <c:v>21.85</c:v>
                </c:pt>
              </c:numCache>
            </c:numRef>
          </c:val>
          <c:smooth val="0"/>
          <c:extLst>
            <c:ext xmlns:c16="http://schemas.microsoft.com/office/drawing/2014/chart" uri="{C3380CC4-5D6E-409C-BE32-E72D297353CC}">
              <c16:uniqueId val="{00000001-C46A-47B6-A95E-596B0095956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D6-46BB-85CC-DB325DD8993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FD6-46BB-85CC-DB325DD8993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A4-4166-9388-6EDE80641E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224.04</c:v>
                </c:pt>
                <c:pt idx="1">
                  <c:v>227.4</c:v>
                </c:pt>
                <c:pt idx="2">
                  <c:v>193.99</c:v>
                </c:pt>
                <c:pt idx="3">
                  <c:v>139.02000000000001</c:v>
                </c:pt>
                <c:pt idx="4">
                  <c:v>132.04</c:v>
                </c:pt>
              </c:numCache>
            </c:numRef>
          </c:val>
          <c:smooth val="0"/>
          <c:extLst>
            <c:ext xmlns:c16="http://schemas.microsoft.com/office/drawing/2014/chart" uri="{C3380CC4-5D6E-409C-BE32-E72D297353CC}">
              <c16:uniqueId val="{00000001-F8A4-4166-9388-6EDE80641E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31.38</c:v>
                </c:pt>
                <c:pt idx="1">
                  <c:v>30.74</c:v>
                </c:pt>
                <c:pt idx="2">
                  <c:v>38.4</c:v>
                </c:pt>
                <c:pt idx="3">
                  <c:v>23.58</c:v>
                </c:pt>
                <c:pt idx="4">
                  <c:v>64.849999999999994</c:v>
                </c:pt>
              </c:numCache>
            </c:numRef>
          </c:val>
          <c:extLst>
            <c:ext xmlns:c16="http://schemas.microsoft.com/office/drawing/2014/chart" uri="{C3380CC4-5D6E-409C-BE32-E72D297353CC}">
              <c16:uniqueId val="{00000000-34EE-40DB-A4AC-477AFD369CA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29.91</c:v>
                </c:pt>
                <c:pt idx="1">
                  <c:v>29.54</c:v>
                </c:pt>
                <c:pt idx="2">
                  <c:v>26.99</c:v>
                </c:pt>
                <c:pt idx="3">
                  <c:v>29.13</c:v>
                </c:pt>
                <c:pt idx="4">
                  <c:v>35.69</c:v>
                </c:pt>
              </c:numCache>
            </c:numRef>
          </c:val>
          <c:smooth val="0"/>
          <c:extLst>
            <c:ext xmlns:c16="http://schemas.microsoft.com/office/drawing/2014/chart" uri="{C3380CC4-5D6E-409C-BE32-E72D297353CC}">
              <c16:uniqueId val="{00000001-34EE-40DB-A4AC-477AFD369CA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formatCode="#,##0.00;&quot;△&quot;#,##0.00;&quot;-&quot;">
                  <c:v>2787.12</c:v>
                </c:pt>
                <c:pt idx="3" formatCode="#,##0.00;&quot;△&quot;#,##0.00;&quot;-&quot;">
                  <c:v>3064.99</c:v>
                </c:pt>
                <c:pt idx="4">
                  <c:v>0</c:v>
                </c:pt>
              </c:numCache>
            </c:numRef>
          </c:val>
          <c:extLst>
            <c:ext xmlns:c16="http://schemas.microsoft.com/office/drawing/2014/chart" uri="{C3380CC4-5D6E-409C-BE32-E72D297353CC}">
              <c16:uniqueId val="{00000000-0E26-42DF-ABEF-EB4EEA0BB2A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0E26-42DF-ABEF-EB4EEA0BB2A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79.87</c:v>
                </c:pt>
                <c:pt idx="1">
                  <c:v>71.61</c:v>
                </c:pt>
                <c:pt idx="2">
                  <c:v>73.52</c:v>
                </c:pt>
                <c:pt idx="3">
                  <c:v>66.510000000000005</c:v>
                </c:pt>
                <c:pt idx="4">
                  <c:v>69.23</c:v>
                </c:pt>
              </c:numCache>
            </c:numRef>
          </c:val>
          <c:extLst>
            <c:ext xmlns:c16="http://schemas.microsoft.com/office/drawing/2014/chart" uri="{C3380CC4-5D6E-409C-BE32-E72D297353CC}">
              <c16:uniqueId val="{00000000-6742-4C9B-A4EA-ADEA074DB94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6742-4C9B-A4EA-ADEA074DB94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201.19</c:v>
                </c:pt>
                <c:pt idx="1">
                  <c:v>224.39</c:v>
                </c:pt>
                <c:pt idx="2">
                  <c:v>217.62</c:v>
                </c:pt>
                <c:pt idx="3">
                  <c:v>239.86</c:v>
                </c:pt>
                <c:pt idx="4">
                  <c:v>230.85</c:v>
                </c:pt>
              </c:numCache>
            </c:numRef>
          </c:val>
          <c:extLst>
            <c:ext xmlns:c16="http://schemas.microsoft.com/office/drawing/2014/chart" uri="{C3380CC4-5D6E-409C-BE32-E72D297353CC}">
              <c16:uniqueId val="{00000000-0DB0-47FF-97FB-89E5B270A71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0DB0-47FF-97FB-89E5B270A71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郡山市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自治体職員</v>
      </c>
      <c r="AE8" s="40"/>
      <c r="AF8" s="40"/>
      <c r="AG8" s="40"/>
      <c r="AH8" s="40"/>
      <c r="AI8" s="40"/>
      <c r="AJ8" s="40"/>
      <c r="AK8" s="3"/>
      <c r="AL8" s="41">
        <f>データ!S6</f>
        <v>319702</v>
      </c>
      <c r="AM8" s="41"/>
      <c r="AN8" s="41"/>
      <c r="AO8" s="41"/>
      <c r="AP8" s="41"/>
      <c r="AQ8" s="41"/>
      <c r="AR8" s="41"/>
      <c r="AS8" s="41"/>
      <c r="AT8" s="42">
        <f>データ!T6</f>
        <v>757.2</v>
      </c>
      <c r="AU8" s="42"/>
      <c r="AV8" s="42"/>
      <c r="AW8" s="42"/>
      <c r="AX8" s="42"/>
      <c r="AY8" s="42"/>
      <c r="AZ8" s="42"/>
      <c r="BA8" s="42"/>
      <c r="BB8" s="42">
        <f>データ!U6</f>
        <v>422.22</v>
      </c>
      <c r="BC8" s="42"/>
      <c r="BD8" s="42"/>
      <c r="BE8" s="42"/>
      <c r="BF8" s="42"/>
      <c r="BG8" s="42"/>
      <c r="BH8" s="42"/>
      <c r="BI8" s="42"/>
      <c r="BJ8" s="3"/>
      <c r="BK8" s="3"/>
      <c r="BL8" s="35" t="s">
        <v>10</v>
      </c>
      <c r="BM8" s="36"/>
      <c r="BN8" s="37" t="s">
        <v>11</v>
      </c>
      <c r="BO8" s="37"/>
      <c r="BP8" s="37"/>
      <c r="BQ8" s="37"/>
      <c r="BR8" s="37"/>
      <c r="BS8" s="37"/>
      <c r="BT8" s="37"/>
      <c r="BU8" s="37"/>
      <c r="BV8" s="37"/>
      <c r="BW8" s="37"/>
      <c r="BX8" s="37"/>
      <c r="BY8" s="38"/>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42" t="str">
        <f>データ!N6</f>
        <v>-</v>
      </c>
      <c r="C10" s="42"/>
      <c r="D10" s="42"/>
      <c r="E10" s="42"/>
      <c r="F10" s="42"/>
      <c r="G10" s="42"/>
      <c r="H10" s="42"/>
      <c r="I10" s="42">
        <f>データ!O6</f>
        <v>63.85</v>
      </c>
      <c r="J10" s="42"/>
      <c r="K10" s="42"/>
      <c r="L10" s="42"/>
      <c r="M10" s="42"/>
      <c r="N10" s="42"/>
      <c r="O10" s="42"/>
      <c r="P10" s="42">
        <f>データ!P6</f>
        <v>3.67</v>
      </c>
      <c r="Q10" s="42"/>
      <c r="R10" s="42"/>
      <c r="S10" s="42"/>
      <c r="T10" s="42"/>
      <c r="U10" s="42"/>
      <c r="V10" s="42"/>
      <c r="W10" s="42">
        <f>データ!Q6</f>
        <v>96.45</v>
      </c>
      <c r="X10" s="42"/>
      <c r="Y10" s="42"/>
      <c r="Z10" s="42"/>
      <c r="AA10" s="42"/>
      <c r="AB10" s="42"/>
      <c r="AC10" s="42"/>
      <c r="AD10" s="41">
        <f>データ!R6</f>
        <v>3066</v>
      </c>
      <c r="AE10" s="41"/>
      <c r="AF10" s="41"/>
      <c r="AG10" s="41"/>
      <c r="AH10" s="41"/>
      <c r="AI10" s="41"/>
      <c r="AJ10" s="41"/>
      <c r="AK10" s="2"/>
      <c r="AL10" s="41">
        <f>データ!V6</f>
        <v>11695</v>
      </c>
      <c r="AM10" s="41"/>
      <c r="AN10" s="41"/>
      <c r="AO10" s="41"/>
      <c r="AP10" s="41"/>
      <c r="AQ10" s="41"/>
      <c r="AR10" s="41"/>
      <c r="AS10" s="41"/>
      <c r="AT10" s="42">
        <f>データ!W6</f>
        <v>15.22</v>
      </c>
      <c r="AU10" s="42"/>
      <c r="AV10" s="42"/>
      <c r="AW10" s="42"/>
      <c r="AX10" s="42"/>
      <c r="AY10" s="42"/>
      <c r="AZ10" s="42"/>
      <c r="BA10" s="42"/>
      <c r="BB10" s="42">
        <f>データ!X6</f>
        <v>768.4</v>
      </c>
      <c r="BC10" s="42"/>
      <c r="BD10" s="42"/>
      <c r="BE10" s="42"/>
      <c r="BF10" s="42"/>
      <c r="BG10" s="42"/>
      <c r="BH10" s="42"/>
      <c r="BI10" s="42"/>
      <c r="BJ10" s="2"/>
      <c r="BK10" s="2"/>
      <c r="BL10" s="53" t="s">
        <v>22</v>
      </c>
      <c r="BM10" s="54"/>
      <c r="BN10" s="61" t="s">
        <v>23</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24</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25</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113</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5" t="s">
        <v>112</v>
      </c>
      <c r="BM47" s="56"/>
      <c r="BN47" s="56"/>
      <c r="BO47" s="56"/>
      <c r="BP47" s="56"/>
      <c r="BQ47" s="56"/>
      <c r="BR47" s="56"/>
      <c r="BS47" s="56"/>
      <c r="BT47" s="56"/>
      <c r="BU47" s="56"/>
      <c r="BV47" s="56"/>
      <c r="BW47" s="56"/>
      <c r="BX47" s="56"/>
      <c r="BY47" s="56"/>
      <c r="BZ47" s="5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5"/>
      <c r="BM48" s="56"/>
      <c r="BN48" s="56"/>
      <c r="BO48" s="56"/>
      <c r="BP48" s="56"/>
      <c r="BQ48" s="56"/>
      <c r="BR48" s="56"/>
      <c r="BS48" s="56"/>
      <c r="BT48" s="56"/>
      <c r="BU48" s="56"/>
      <c r="BV48" s="56"/>
      <c r="BW48" s="56"/>
      <c r="BX48" s="56"/>
      <c r="BY48" s="56"/>
      <c r="BZ48" s="5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5"/>
      <c r="BM49" s="56"/>
      <c r="BN49" s="56"/>
      <c r="BO49" s="56"/>
      <c r="BP49" s="56"/>
      <c r="BQ49" s="56"/>
      <c r="BR49" s="56"/>
      <c r="BS49" s="56"/>
      <c r="BT49" s="56"/>
      <c r="BU49" s="56"/>
      <c r="BV49" s="56"/>
      <c r="BW49" s="56"/>
      <c r="BX49" s="56"/>
      <c r="BY49" s="56"/>
      <c r="BZ49" s="5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5"/>
      <c r="BM50" s="56"/>
      <c r="BN50" s="56"/>
      <c r="BO50" s="56"/>
      <c r="BP50" s="56"/>
      <c r="BQ50" s="56"/>
      <c r="BR50" s="56"/>
      <c r="BS50" s="56"/>
      <c r="BT50" s="56"/>
      <c r="BU50" s="56"/>
      <c r="BV50" s="56"/>
      <c r="BW50" s="56"/>
      <c r="BX50" s="56"/>
      <c r="BY50" s="56"/>
      <c r="BZ50" s="5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5"/>
      <c r="BM51" s="56"/>
      <c r="BN51" s="56"/>
      <c r="BO51" s="56"/>
      <c r="BP51" s="56"/>
      <c r="BQ51" s="56"/>
      <c r="BR51" s="56"/>
      <c r="BS51" s="56"/>
      <c r="BT51" s="56"/>
      <c r="BU51" s="56"/>
      <c r="BV51" s="56"/>
      <c r="BW51" s="56"/>
      <c r="BX51" s="56"/>
      <c r="BY51" s="56"/>
      <c r="BZ51" s="5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5"/>
      <c r="BM52" s="56"/>
      <c r="BN52" s="56"/>
      <c r="BO52" s="56"/>
      <c r="BP52" s="56"/>
      <c r="BQ52" s="56"/>
      <c r="BR52" s="56"/>
      <c r="BS52" s="56"/>
      <c r="BT52" s="56"/>
      <c r="BU52" s="56"/>
      <c r="BV52" s="56"/>
      <c r="BW52" s="56"/>
      <c r="BX52" s="56"/>
      <c r="BY52" s="56"/>
      <c r="BZ52" s="5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5"/>
      <c r="BM53" s="56"/>
      <c r="BN53" s="56"/>
      <c r="BO53" s="56"/>
      <c r="BP53" s="56"/>
      <c r="BQ53" s="56"/>
      <c r="BR53" s="56"/>
      <c r="BS53" s="56"/>
      <c r="BT53" s="56"/>
      <c r="BU53" s="56"/>
      <c r="BV53" s="56"/>
      <c r="BW53" s="56"/>
      <c r="BX53" s="56"/>
      <c r="BY53" s="56"/>
      <c r="BZ53" s="5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5"/>
      <c r="BM54" s="56"/>
      <c r="BN54" s="56"/>
      <c r="BO54" s="56"/>
      <c r="BP54" s="56"/>
      <c r="BQ54" s="56"/>
      <c r="BR54" s="56"/>
      <c r="BS54" s="56"/>
      <c r="BT54" s="56"/>
      <c r="BU54" s="56"/>
      <c r="BV54" s="56"/>
      <c r="BW54" s="56"/>
      <c r="BX54" s="56"/>
      <c r="BY54" s="56"/>
      <c r="BZ54" s="5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5"/>
      <c r="BM55" s="56"/>
      <c r="BN55" s="56"/>
      <c r="BO55" s="56"/>
      <c r="BP55" s="56"/>
      <c r="BQ55" s="56"/>
      <c r="BR55" s="56"/>
      <c r="BS55" s="56"/>
      <c r="BT55" s="56"/>
      <c r="BU55" s="56"/>
      <c r="BV55" s="56"/>
      <c r="BW55" s="56"/>
      <c r="BX55" s="56"/>
      <c r="BY55" s="56"/>
      <c r="BZ55" s="5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5"/>
      <c r="BM56" s="56"/>
      <c r="BN56" s="56"/>
      <c r="BO56" s="56"/>
      <c r="BP56" s="56"/>
      <c r="BQ56" s="56"/>
      <c r="BR56" s="56"/>
      <c r="BS56" s="56"/>
      <c r="BT56" s="56"/>
      <c r="BU56" s="56"/>
      <c r="BV56" s="56"/>
      <c r="BW56" s="56"/>
      <c r="BX56" s="56"/>
      <c r="BY56" s="56"/>
      <c r="BZ56" s="5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5"/>
      <c r="BM57" s="56"/>
      <c r="BN57" s="56"/>
      <c r="BO57" s="56"/>
      <c r="BP57" s="56"/>
      <c r="BQ57" s="56"/>
      <c r="BR57" s="56"/>
      <c r="BS57" s="56"/>
      <c r="BT57" s="56"/>
      <c r="BU57" s="56"/>
      <c r="BV57" s="56"/>
      <c r="BW57" s="56"/>
      <c r="BX57" s="56"/>
      <c r="BY57" s="56"/>
      <c r="BZ57" s="5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5"/>
      <c r="BM58" s="56"/>
      <c r="BN58" s="56"/>
      <c r="BO58" s="56"/>
      <c r="BP58" s="56"/>
      <c r="BQ58" s="56"/>
      <c r="BR58" s="56"/>
      <c r="BS58" s="56"/>
      <c r="BT58" s="56"/>
      <c r="BU58" s="56"/>
      <c r="BV58" s="56"/>
      <c r="BW58" s="56"/>
      <c r="BX58" s="56"/>
      <c r="BY58" s="56"/>
      <c r="BZ58" s="5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5"/>
      <c r="BM59" s="56"/>
      <c r="BN59" s="56"/>
      <c r="BO59" s="56"/>
      <c r="BP59" s="56"/>
      <c r="BQ59" s="56"/>
      <c r="BR59" s="56"/>
      <c r="BS59" s="56"/>
      <c r="BT59" s="56"/>
      <c r="BU59" s="56"/>
      <c r="BV59" s="56"/>
      <c r="BW59" s="56"/>
      <c r="BX59" s="56"/>
      <c r="BY59" s="56"/>
      <c r="BZ59" s="57"/>
    </row>
    <row r="60" spans="1:78" ht="13.5" customHeight="1" x14ac:dyDescent="0.15">
      <c r="A60" s="2"/>
      <c r="B60" s="68" t="s">
        <v>28</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5"/>
      <c r="BM60" s="56"/>
      <c r="BN60" s="56"/>
      <c r="BO60" s="56"/>
      <c r="BP60" s="56"/>
      <c r="BQ60" s="56"/>
      <c r="BR60" s="56"/>
      <c r="BS60" s="56"/>
      <c r="BT60" s="56"/>
      <c r="BU60" s="56"/>
      <c r="BV60" s="56"/>
      <c r="BW60" s="56"/>
      <c r="BX60" s="56"/>
      <c r="BY60" s="56"/>
      <c r="BZ60" s="57"/>
    </row>
    <row r="61" spans="1:78" ht="13.5" customHeight="1" x14ac:dyDescent="0.15">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5"/>
      <c r="BM61" s="56"/>
      <c r="BN61" s="56"/>
      <c r="BO61" s="56"/>
      <c r="BP61" s="56"/>
      <c r="BQ61" s="56"/>
      <c r="BR61" s="56"/>
      <c r="BS61" s="56"/>
      <c r="BT61" s="56"/>
      <c r="BU61" s="56"/>
      <c r="BV61" s="56"/>
      <c r="BW61" s="56"/>
      <c r="BX61" s="56"/>
      <c r="BY61" s="56"/>
      <c r="BZ61" s="5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5"/>
      <c r="BM62" s="56"/>
      <c r="BN62" s="56"/>
      <c r="BO62" s="56"/>
      <c r="BP62" s="56"/>
      <c r="BQ62" s="56"/>
      <c r="BR62" s="56"/>
      <c r="BS62" s="56"/>
      <c r="BT62" s="56"/>
      <c r="BU62" s="56"/>
      <c r="BV62" s="56"/>
      <c r="BW62" s="56"/>
      <c r="BX62" s="56"/>
      <c r="BY62" s="56"/>
      <c r="BZ62" s="5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8"/>
      <c r="BM63" s="59"/>
      <c r="BN63" s="59"/>
      <c r="BO63" s="59"/>
      <c r="BP63" s="59"/>
      <c r="BQ63" s="59"/>
      <c r="BR63" s="59"/>
      <c r="BS63" s="59"/>
      <c r="BT63" s="59"/>
      <c r="BU63" s="59"/>
      <c r="BV63" s="59"/>
      <c r="BW63" s="59"/>
      <c r="BX63" s="59"/>
      <c r="BY63" s="59"/>
      <c r="BZ63" s="6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0" t="s">
        <v>114</v>
      </c>
      <c r="BM66" s="81"/>
      <c r="BN66" s="81"/>
      <c r="BO66" s="81"/>
      <c r="BP66" s="81"/>
      <c r="BQ66" s="81"/>
      <c r="BR66" s="81"/>
      <c r="BS66" s="81"/>
      <c r="BT66" s="81"/>
      <c r="BU66" s="81"/>
      <c r="BV66" s="81"/>
      <c r="BW66" s="81"/>
      <c r="BX66" s="81"/>
      <c r="BY66" s="81"/>
      <c r="BZ66" s="8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0"/>
      <c r="BM67" s="81"/>
      <c r="BN67" s="81"/>
      <c r="BO67" s="81"/>
      <c r="BP67" s="81"/>
      <c r="BQ67" s="81"/>
      <c r="BR67" s="81"/>
      <c r="BS67" s="81"/>
      <c r="BT67" s="81"/>
      <c r="BU67" s="81"/>
      <c r="BV67" s="81"/>
      <c r="BW67" s="81"/>
      <c r="BX67" s="81"/>
      <c r="BY67" s="81"/>
      <c r="BZ67" s="8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0"/>
      <c r="BM68" s="81"/>
      <c r="BN68" s="81"/>
      <c r="BO68" s="81"/>
      <c r="BP68" s="81"/>
      <c r="BQ68" s="81"/>
      <c r="BR68" s="81"/>
      <c r="BS68" s="81"/>
      <c r="BT68" s="81"/>
      <c r="BU68" s="81"/>
      <c r="BV68" s="81"/>
      <c r="BW68" s="81"/>
      <c r="BX68" s="81"/>
      <c r="BY68" s="81"/>
      <c r="BZ68" s="8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0"/>
      <c r="BM69" s="81"/>
      <c r="BN69" s="81"/>
      <c r="BO69" s="81"/>
      <c r="BP69" s="81"/>
      <c r="BQ69" s="81"/>
      <c r="BR69" s="81"/>
      <c r="BS69" s="81"/>
      <c r="BT69" s="81"/>
      <c r="BU69" s="81"/>
      <c r="BV69" s="81"/>
      <c r="BW69" s="81"/>
      <c r="BX69" s="81"/>
      <c r="BY69" s="81"/>
      <c r="BZ69" s="8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0"/>
      <c r="BM70" s="81"/>
      <c r="BN70" s="81"/>
      <c r="BO70" s="81"/>
      <c r="BP70" s="81"/>
      <c r="BQ70" s="81"/>
      <c r="BR70" s="81"/>
      <c r="BS70" s="81"/>
      <c r="BT70" s="81"/>
      <c r="BU70" s="81"/>
      <c r="BV70" s="81"/>
      <c r="BW70" s="81"/>
      <c r="BX70" s="81"/>
      <c r="BY70" s="81"/>
      <c r="BZ70" s="8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0"/>
      <c r="BM71" s="81"/>
      <c r="BN71" s="81"/>
      <c r="BO71" s="81"/>
      <c r="BP71" s="81"/>
      <c r="BQ71" s="81"/>
      <c r="BR71" s="81"/>
      <c r="BS71" s="81"/>
      <c r="BT71" s="81"/>
      <c r="BU71" s="81"/>
      <c r="BV71" s="81"/>
      <c r="BW71" s="81"/>
      <c r="BX71" s="81"/>
      <c r="BY71" s="81"/>
      <c r="BZ71" s="8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0"/>
      <c r="BM72" s="81"/>
      <c r="BN72" s="81"/>
      <c r="BO72" s="81"/>
      <c r="BP72" s="81"/>
      <c r="BQ72" s="81"/>
      <c r="BR72" s="81"/>
      <c r="BS72" s="81"/>
      <c r="BT72" s="81"/>
      <c r="BU72" s="81"/>
      <c r="BV72" s="81"/>
      <c r="BW72" s="81"/>
      <c r="BX72" s="81"/>
      <c r="BY72" s="81"/>
      <c r="BZ72" s="8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0"/>
      <c r="BM73" s="81"/>
      <c r="BN73" s="81"/>
      <c r="BO73" s="81"/>
      <c r="BP73" s="81"/>
      <c r="BQ73" s="81"/>
      <c r="BR73" s="81"/>
      <c r="BS73" s="81"/>
      <c r="BT73" s="81"/>
      <c r="BU73" s="81"/>
      <c r="BV73" s="81"/>
      <c r="BW73" s="81"/>
      <c r="BX73" s="81"/>
      <c r="BY73" s="81"/>
      <c r="BZ73" s="8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0"/>
      <c r="BM74" s="81"/>
      <c r="BN74" s="81"/>
      <c r="BO74" s="81"/>
      <c r="BP74" s="81"/>
      <c r="BQ74" s="81"/>
      <c r="BR74" s="81"/>
      <c r="BS74" s="81"/>
      <c r="BT74" s="81"/>
      <c r="BU74" s="81"/>
      <c r="BV74" s="81"/>
      <c r="BW74" s="81"/>
      <c r="BX74" s="81"/>
      <c r="BY74" s="81"/>
      <c r="BZ74" s="8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0"/>
      <c r="BM75" s="81"/>
      <c r="BN75" s="81"/>
      <c r="BO75" s="81"/>
      <c r="BP75" s="81"/>
      <c r="BQ75" s="81"/>
      <c r="BR75" s="81"/>
      <c r="BS75" s="81"/>
      <c r="BT75" s="81"/>
      <c r="BU75" s="81"/>
      <c r="BV75" s="81"/>
      <c r="BW75" s="81"/>
      <c r="BX75" s="81"/>
      <c r="BY75" s="81"/>
      <c r="BZ75" s="8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0"/>
      <c r="BM76" s="81"/>
      <c r="BN76" s="81"/>
      <c r="BO76" s="81"/>
      <c r="BP76" s="81"/>
      <c r="BQ76" s="81"/>
      <c r="BR76" s="81"/>
      <c r="BS76" s="81"/>
      <c r="BT76" s="81"/>
      <c r="BU76" s="81"/>
      <c r="BV76" s="81"/>
      <c r="BW76" s="81"/>
      <c r="BX76" s="81"/>
      <c r="BY76" s="81"/>
      <c r="BZ76" s="8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0"/>
      <c r="BM77" s="81"/>
      <c r="BN77" s="81"/>
      <c r="BO77" s="81"/>
      <c r="BP77" s="81"/>
      <c r="BQ77" s="81"/>
      <c r="BR77" s="81"/>
      <c r="BS77" s="81"/>
      <c r="BT77" s="81"/>
      <c r="BU77" s="81"/>
      <c r="BV77" s="81"/>
      <c r="BW77" s="81"/>
      <c r="BX77" s="81"/>
      <c r="BY77" s="81"/>
      <c r="BZ77" s="8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0"/>
      <c r="BM78" s="81"/>
      <c r="BN78" s="81"/>
      <c r="BO78" s="81"/>
      <c r="BP78" s="81"/>
      <c r="BQ78" s="81"/>
      <c r="BR78" s="81"/>
      <c r="BS78" s="81"/>
      <c r="BT78" s="81"/>
      <c r="BU78" s="81"/>
      <c r="BV78" s="81"/>
      <c r="BW78" s="81"/>
      <c r="BX78" s="81"/>
      <c r="BY78" s="81"/>
      <c r="BZ78" s="8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0"/>
      <c r="BM79" s="81"/>
      <c r="BN79" s="81"/>
      <c r="BO79" s="81"/>
      <c r="BP79" s="81"/>
      <c r="BQ79" s="81"/>
      <c r="BR79" s="81"/>
      <c r="BS79" s="81"/>
      <c r="BT79" s="81"/>
      <c r="BU79" s="81"/>
      <c r="BV79" s="81"/>
      <c r="BW79" s="81"/>
      <c r="BX79" s="81"/>
      <c r="BY79" s="81"/>
      <c r="BZ79" s="8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0"/>
      <c r="BM80" s="81"/>
      <c r="BN80" s="81"/>
      <c r="BO80" s="81"/>
      <c r="BP80" s="81"/>
      <c r="BQ80" s="81"/>
      <c r="BR80" s="81"/>
      <c r="BS80" s="81"/>
      <c r="BT80" s="81"/>
      <c r="BU80" s="81"/>
      <c r="BV80" s="81"/>
      <c r="BW80" s="81"/>
      <c r="BX80" s="81"/>
      <c r="BY80" s="81"/>
      <c r="BZ80" s="8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0"/>
      <c r="BM81" s="81"/>
      <c r="BN81" s="81"/>
      <c r="BO81" s="81"/>
      <c r="BP81" s="81"/>
      <c r="BQ81" s="81"/>
      <c r="BR81" s="81"/>
      <c r="BS81" s="81"/>
      <c r="BT81" s="81"/>
      <c r="BU81" s="81"/>
      <c r="BV81" s="81"/>
      <c r="BW81" s="81"/>
      <c r="BX81" s="81"/>
      <c r="BY81" s="81"/>
      <c r="BZ81" s="8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3"/>
      <c r="BM82" s="84"/>
      <c r="BN82" s="84"/>
      <c r="BO82" s="84"/>
      <c r="BP82" s="84"/>
      <c r="BQ82" s="84"/>
      <c r="BR82" s="84"/>
      <c r="BS82" s="84"/>
      <c r="BT82" s="84"/>
      <c r="BU82" s="84"/>
      <c r="BV82" s="84"/>
      <c r="BW82" s="84"/>
      <c r="BX82" s="84"/>
      <c r="BY82" s="84"/>
      <c r="BZ82" s="85"/>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U8ZJT2nEI8S/+vfi/h/LeH0XBR9EjHUtQVTvSZ+yk0mPRgD4FGRVNbhNX9+VA7q13R99R9AyvsgaGhoEvesNGw==" saltValue="zv3W2MjHsC/Dpoo2VGctrA==" spinCount="100000" sheet="1" objects="1" scenarios="1" formatCells="0" formatColumns="0" formatRows="0"/>
  <mergeCells count="51">
    <mergeCell ref="B60:BJ61"/>
    <mergeCell ref="BL64:BZ65"/>
    <mergeCell ref="C83:BJ83"/>
    <mergeCell ref="BL47:BZ63"/>
    <mergeCell ref="BL66:BZ82"/>
    <mergeCell ref="P10:V10"/>
    <mergeCell ref="W10:AC10"/>
    <mergeCell ref="I9:O9"/>
    <mergeCell ref="P9:V9"/>
    <mergeCell ref="W9:AC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AD9:AJ9"/>
    <mergeCell ref="AL8:AS8"/>
    <mergeCell ref="AL9:AS9"/>
    <mergeCell ref="AT8:BA8"/>
    <mergeCell ref="BB8:BI8"/>
    <mergeCell ref="AT9:BA9"/>
    <mergeCell ref="BB9:BI9"/>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72036</v>
      </c>
      <c r="D6" s="19">
        <f t="shared" si="3"/>
        <v>46</v>
      </c>
      <c r="E6" s="19">
        <f t="shared" si="3"/>
        <v>17</v>
      </c>
      <c r="F6" s="19">
        <f t="shared" si="3"/>
        <v>5</v>
      </c>
      <c r="G6" s="19">
        <f t="shared" si="3"/>
        <v>0</v>
      </c>
      <c r="H6" s="19" t="str">
        <f t="shared" si="3"/>
        <v>福島県　郡山市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63.85</v>
      </c>
      <c r="P6" s="20">
        <f t="shared" si="3"/>
        <v>3.67</v>
      </c>
      <c r="Q6" s="20">
        <f t="shared" si="3"/>
        <v>96.45</v>
      </c>
      <c r="R6" s="20">
        <f t="shared" si="3"/>
        <v>3066</v>
      </c>
      <c r="S6" s="20">
        <f t="shared" si="3"/>
        <v>319702</v>
      </c>
      <c r="T6" s="20">
        <f t="shared" si="3"/>
        <v>757.2</v>
      </c>
      <c r="U6" s="20">
        <f t="shared" si="3"/>
        <v>422.22</v>
      </c>
      <c r="V6" s="20">
        <f t="shared" si="3"/>
        <v>11695</v>
      </c>
      <c r="W6" s="20">
        <f t="shared" si="3"/>
        <v>15.22</v>
      </c>
      <c r="X6" s="20">
        <f t="shared" si="3"/>
        <v>768.4</v>
      </c>
      <c r="Y6" s="21">
        <f>IF(Y7="",NA(),Y7)</f>
        <v>101.4</v>
      </c>
      <c r="Z6" s="21">
        <f t="shared" ref="Z6:AH6" si="4">IF(Z7="",NA(),Z7)</f>
        <v>100.7</v>
      </c>
      <c r="AA6" s="21">
        <f t="shared" si="4"/>
        <v>103.42</v>
      </c>
      <c r="AB6" s="21">
        <f t="shared" si="4"/>
        <v>104.72</v>
      </c>
      <c r="AC6" s="21">
        <f t="shared" si="4"/>
        <v>99.78</v>
      </c>
      <c r="AD6" s="21">
        <f t="shared" si="4"/>
        <v>100.95</v>
      </c>
      <c r="AE6" s="21">
        <f t="shared" si="4"/>
        <v>101.77</v>
      </c>
      <c r="AF6" s="21">
        <f t="shared" si="4"/>
        <v>103.6</v>
      </c>
      <c r="AG6" s="21">
        <f t="shared" si="4"/>
        <v>106.37</v>
      </c>
      <c r="AH6" s="21">
        <f t="shared" si="4"/>
        <v>106.07</v>
      </c>
      <c r="AI6" s="20" t="str">
        <f>IF(AI7="","",IF(AI7="-","【-】","【"&amp;SUBSTITUTE(TEXT(AI7,"#,##0.00"),"-","△")&amp;"】"))</f>
        <v>【104.16】</v>
      </c>
      <c r="AJ6" s="20">
        <f>IF(AJ7="",NA(),AJ7)</f>
        <v>0</v>
      </c>
      <c r="AK6" s="20">
        <f t="shared" ref="AK6:AS6" si="5">IF(AK7="",NA(),AK7)</f>
        <v>0</v>
      </c>
      <c r="AL6" s="20">
        <f t="shared" si="5"/>
        <v>0</v>
      </c>
      <c r="AM6" s="20">
        <f t="shared" si="5"/>
        <v>0</v>
      </c>
      <c r="AN6" s="20">
        <f t="shared" si="5"/>
        <v>0</v>
      </c>
      <c r="AO6" s="21">
        <f t="shared" si="5"/>
        <v>224.04</v>
      </c>
      <c r="AP6" s="21">
        <f t="shared" si="5"/>
        <v>227.4</v>
      </c>
      <c r="AQ6" s="21">
        <f t="shared" si="5"/>
        <v>193.99</v>
      </c>
      <c r="AR6" s="21">
        <f t="shared" si="5"/>
        <v>139.02000000000001</v>
      </c>
      <c r="AS6" s="21">
        <f t="shared" si="5"/>
        <v>132.04</v>
      </c>
      <c r="AT6" s="20" t="str">
        <f>IF(AT7="","",IF(AT7="-","【-】","【"&amp;SUBSTITUTE(TEXT(AT7,"#,##0.00"),"-","△")&amp;"】"))</f>
        <v>【128.23】</v>
      </c>
      <c r="AU6" s="21">
        <f>IF(AU7="",NA(),AU7)</f>
        <v>31.38</v>
      </c>
      <c r="AV6" s="21">
        <f t="shared" ref="AV6:BD6" si="6">IF(AV7="",NA(),AV7)</f>
        <v>30.74</v>
      </c>
      <c r="AW6" s="21">
        <f t="shared" si="6"/>
        <v>38.4</v>
      </c>
      <c r="AX6" s="21">
        <f t="shared" si="6"/>
        <v>23.58</v>
      </c>
      <c r="AY6" s="21">
        <f t="shared" si="6"/>
        <v>64.849999999999994</v>
      </c>
      <c r="AZ6" s="21">
        <f t="shared" si="6"/>
        <v>29.91</v>
      </c>
      <c r="BA6" s="21">
        <f t="shared" si="6"/>
        <v>29.54</v>
      </c>
      <c r="BB6" s="21">
        <f t="shared" si="6"/>
        <v>26.99</v>
      </c>
      <c r="BC6" s="21">
        <f t="shared" si="6"/>
        <v>29.13</v>
      </c>
      <c r="BD6" s="21">
        <f t="shared" si="6"/>
        <v>35.69</v>
      </c>
      <c r="BE6" s="20" t="str">
        <f>IF(BE7="","",IF(BE7="-","【-】","【"&amp;SUBSTITUTE(TEXT(BE7,"#,##0.00"),"-","△")&amp;"】"))</f>
        <v>【34.77】</v>
      </c>
      <c r="BF6" s="20">
        <f>IF(BF7="",NA(),BF7)</f>
        <v>0</v>
      </c>
      <c r="BG6" s="20">
        <f t="shared" ref="BG6:BO6" si="7">IF(BG7="",NA(),BG7)</f>
        <v>0</v>
      </c>
      <c r="BH6" s="21">
        <f t="shared" si="7"/>
        <v>2787.12</v>
      </c>
      <c r="BI6" s="21">
        <f t="shared" si="7"/>
        <v>3064.99</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79.87</v>
      </c>
      <c r="BR6" s="21">
        <f t="shared" ref="BR6:BZ6" si="8">IF(BR7="",NA(),BR7)</f>
        <v>71.61</v>
      </c>
      <c r="BS6" s="21">
        <f t="shared" si="8"/>
        <v>73.52</v>
      </c>
      <c r="BT6" s="21">
        <f t="shared" si="8"/>
        <v>66.510000000000005</v>
      </c>
      <c r="BU6" s="21">
        <f t="shared" si="8"/>
        <v>69.23</v>
      </c>
      <c r="BV6" s="21">
        <f t="shared" si="8"/>
        <v>59.8</v>
      </c>
      <c r="BW6" s="21">
        <f t="shared" si="8"/>
        <v>57.77</v>
      </c>
      <c r="BX6" s="21">
        <f t="shared" si="8"/>
        <v>57.31</v>
      </c>
      <c r="BY6" s="21">
        <f t="shared" si="8"/>
        <v>57.08</v>
      </c>
      <c r="BZ6" s="21">
        <f t="shared" si="8"/>
        <v>56.26</v>
      </c>
      <c r="CA6" s="20" t="str">
        <f>IF(CA7="","",IF(CA7="-","【-】","【"&amp;SUBSTITUTE(TEXT(CA7,"#,##0.00"),"-","△")&amp;"】"))</f>
        <v>【60.65】</v>
      </c>
      <c r="CB6" s="21">
        <f>IF(CB7="",NA(),CB7)</f>
        <v>201.19</v>
      </c>
      <c r="CC6" s="21">
        <f t="shared" ref="CC6:CK6" si="9">IF(CC7="",NA(),CC7)</f>
        <v>224.39</v>
      </c>
      <c r="CD6" s="21">
        <f t="shared" si="9"/>
        <v>217.62</v>
      </c>
      <c r="CE6" s="21">
        <f t="shared" si="9"/>
        <v>239.86</v>
      </c>
      <c r="CF6" s="21">
        <f t="shared" si="9"/>
        <v>230.85</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47.71</v>
      </c>
      <c r="CN6" s="21">
        <f t="shared" ref="CN6:CV6" si="10">IF(CN7="",NA(),CN7)</f>
        <v>46.17</v>
      </c>
      <c r="CO6" s="21">
        <f t="shared" si="10"/>
        <v>39.19</v>
      </c>
      <c r="CP6" s="21">
        <f t="shared" si="10"/>
        <v>34.11</v>
      </c>
      <c r="CQ6" s="21">
        <f t="shared" si="10"/>
        <v>45.6</v>
      </c>
      <c r="CR6" s="21">
        <f t="shared" si="10"/>
        <v>51.75</v>
      </c>
      <c r="CS6" s="21">
        <f t="shared" si="10"/>
        <v>50.68</v>
      </c>
      <c r="CT6" s="21">
        <f t="shared" si="10"/>
        <v>50.14</v>
      </c>
      <c r="CU6" s="21">
        <f t="shared" si="10"/>
        <v>54.83</v>
      </c>
      <c r="CV6" s="21">
        <f t="shared" si="10"/>
        <v>66.53</v>
      </c>
      <c r="CW6" s="20" t="str">
        <f>IF(CW7="","",IF(CW7="-","【-】","【"&amp;SUBSTITUTE(TEXT(CW7,"#,##0.00"),"-","△")&amp;"】"))</f>
        <v>【61.14】</v>
      </c>
      <c r="CX6" s="21">
        <f>IF(CX7="",NA(),CX7)</f>
        <v>73.12</v>
      </c>
      <c r="CY6" s="21">
        <f t="shared" ref="CY6:DG6" si="11">IF(CY7="",NA(),CY7)</f>
        <v>73.3</v>
      </c>
      <c r="CZ6" s="21">
        <f t="shared" si="11"/>
        <v>73.38</v>
      </c>
      <c r="DA6" s="21">
        <f t="shared" si="11"/>
        <v>73.38</v>
      </c>
      <c r="DB6" s="21">
        <f t="shared" si="11"/>
        <v>73.38</v>
      </c>
      <c r="DC6" s="21">
        <f t="shared" si="11"/>
        <v>84.84</v>
      </c>
      <c r="DD6" s="21">
        <f t="shared" si="11"/>
        <v>84.86</v>
      </c>
      <c r="DE6" s="21">
        <f t="shared" si="11"/>
        <v>84.98</v>
      </c>
      <c r="DF6" s="21">
        <f t="shared" si="11"/>
        <v>84.7</v>
      </c>
      <c r="DG6" s="21">
        <f t="shared" si="11"/>
        <v>84.67</v>
      </c>
      <c r="DH6" s="20" t="str">
        <f>IF(DH7="","",IF(DH7="-","【-】","【"&amp;SUBSTITUTE(TEXT(DH7,"#,##0.00"),"-","△")&amp;"】"))</f>
        <v>【86.91】</v>
      </c>
      <c r="DI6" s="21">
        <f>IF(DI7="",NA(),DI7)</f>
        <v>28</v>
      </c>
      <c r="DJ6" s="21">
        <f t="shared" ref="DJ6:DR6" si="12">IF(DJ7="",NA(),DJ7)</f>
        <v>30.41</v>
      </c>
      <c r="DK6" s="21">
        <f t="shared" si="12"/>
        <v>32.69</v>
      </c>
      <c r="DL6" s="21">
        <f t="shared" si="12"/>
        <v>34.25</v>
      </c>
      <c r="DM6" s="21">
        <f t="shared" si="12"/>
        <v>36.03</v>
      </c>
      <c r="DN6" s="21">
        <f t="shared" si="12"/>
        <v>24.87</v>
      </c>
      <c r="DO6" s="21">
        <f t="shared" si="12"/>
        <v>24.13</v>
      </c>
      <c r="DP6" s="21">
        <f t="shared" si="12"/>
        <v>23.06</v>
      </c>
      <c r="DQ6" s="21">
        <f t="shared" si="12"/>
        <v>20.34</v>
      </c>
      <c r="DR6" s="21">
        <f t="shared" si="12"/>
        <v>21.85</v>
      </c>
      <c r="DS6" s="20" t="str">
        <f>IF(DS7="","",IF(DS7="-","【-】","【"&amp;SUBSTITUTE(TEXT(DS7,"#,##0.00"),"-","△")&amp;"】"))</f>
        <v>【24.95】</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1">
        <f t="shared" si="14"/>
        <v>0.04</v>
      </c>
      <c r="EH6" s="21">
        <f t="shared" si="14"/>
        <v>0.04</v>
      </c>
      <c r="EI6" s="21">
        <f t="shared" si="14"/>
        <v>0.03</v>
      </c>
      <c r="EJ6" s="21">
        <f t="shared" si="14"/>
        <v>0.01</v>
      </c>
      <c r="EK6" s="21">
        <f t="shared" si="14"/>
        <v>0.01</v>
      </c>
      <c r="EL6" s="21">
        <f t="shared" si="14"/>
        <v>0.02</v>
      </c>
      <c r="EM6" s="21">
        <f t="shared" si="14"/>
        <v>0.25</v>
      </c>
      <c r="EN6" s="21">
        <f t="shared" si="14"/>
        <v>0.05</v>
      </c>
      <c r="EO6" s="20" t="str">
        <f>IF(EO7="","",IF(EO7="-","【-】","【"&amp;SUBSTITUTE(TEXT(EO7,"#,##0.00"),"-","△")&amp;"】"))</f>
        <v>【0.03】</v>
      </c>
    </row>
    <row r="7" spans="1:148" s="22" customFormat="1" x14ac:dyDescent="0.15">
      <c r="A7" s="14"/>
      <c r="B7" s="23">
        <v>2021</v>
      </c>
      <c r="C7" s="23">
        <v>72036</v>
      </c>
      <c r="D7" s="23">
        <v>46</v>
      </c>
      <c r="E7" s="23">
        <v>17</v>
      </c>
      <c r="F7" s="23">
        <v>5</v>
      </c>
      <c r="G7" s="23">
        <v>0</v>
      </c>
      <c r="H7" s="23" t="s">
        <v>95</v>
      </c>
      <c r="I7" s="23" t="s">
        <v>96</v>
      </c>
      <c r="J7" s="23" t="s">
        <v>97</v>
      </c>
      <c r="K7" s="23" t="s">
        <v>98</v>
      </c>
      <c r="L7" s="23" t="s">
        <v>99</v>
      </c>
      <c r="M7" s="23" t="s">
        <v>100</v>
      </c>
      <c r="N7" s="24" t="s">
        <v>101</v>
      </c>
      <c r="O7" s="24">
        <v>63.85</v>
      </c>
      <c r="P7" s="24">
        <v>3.67</v>
      </c>
      <c r="Q7" s="24">
        <v>96.45</v>
      </c>
      <c r="R7" s="24">
        <v>3066</v>
      </c>
      <c r="S7" s="24">
        <v>319702</v>
      </c>
      <c r="T7" s="24">
        <v>757.2</v>
      </c>
      <c r="U7" s="24">
        <v>422.22</v>
      </c>
      <c r="V7" s="24">
        <v>11695</v>
      </c>
      <c r="W7" s="24">
        <v>15.22</v>
      </c>
      <c r="X7" s="24">
        <v>768.4</v>
      </c>
      <c r="Y7" s="24">
        <v>101.4</v>
      </c>
      <c r="Z7" s="24">
        <v>100.7</v>
      </c>
      <c r="AA7" s="24">
        <v>103.42</v>
      </c>
      <c r="AB7" s="24">
        <v>104.72</v>
      </c>
      <c r="AC7" s="24">
        <v>99.78</v>
      </c>
      <c r="AD7" s="24">
        <v>100.95</v>
      </c>
      <c r="AE7" s="24">
        <v>101.77</v>
      </c>
      <c r="AF7" s="24">
        <v>103.6</v>
      </c>
      <c r="AG7" s="24">
        <v>106.37</v>
      </c>
      <c r="AH7" s="24">
        <v>106.07</v>
      </c>
      <c r="AI7" s="24">
        <v>104.16</v>
      </c>
      <c r="AJ7" s="24">
        <v>0</v>
      </c>
      <c r="AK7" s="24">
        <v>0</v>
      </c>
      <c r="AL7" s="24">
        <v>0</v>
      </c>
      <c r="AM7" s="24">
        <v>0</v>
      </c>
      <c r="AN7" s="24">
        <v>0</v>
      </c>
      <c r="AO7" s="24">
        <v>224.04</v>
      </c>
      <c r="AP7" s="24">
        <v>227.4</v>
      </c>
      <c r="AQ7" s="24">
        <v>193.99</v>
      </c>
      <c r="AR7" s="24">
        <v>139.02000000000001</v>
      </c>
      <c r="AS7" s="24">
        <v>132.04</v>
      </c>
      <c r="AT7" s="24">
        <v>128.22999999999999</v>
      </c>
      <c r="AU7" s="24">
        <v>31.38</v>
      </c>
      <c r="AV7" s="24">
        <v>30.74</v>
      </c>
      <c r="AW7" s="24">
        <v>38.4</v>
      </c>
      <c r="AX7" s="24">
        <v>23.58</v>
      </c>
      <c r="AY7" s="24">
        <v>64.849999999999994</v>
      </c>
      <c r="AZ7" s="24">
        <v>29.91</v>
      </c>
      <c r="BA7" s="24">
        <v>29.54</v>
      </c>
      <c r="BB7" s="24">
        <v>26.99</v>
      </c>
      <c r="BC7" s="24">
        <v>29.13</v>
      </c>
      <c r="BD7" s="24">
        <v>35.69</v>
      </c>
      <c r="BE7" s="24">
        <v>34.770000000000003</v>
      </c>
      <c r="BF7" s="24">
        <v>0</v>
      </c>
      <c r="BG7" s="24">
        <v>0</v>
      </c>
      <c r="BH7" s="24">
        <v>2787.12</v>
      </c>
      <c r="BI7" s="24">
        <v>3064.99</v>
      </c>
      <c r="BJ7" s="24">
        <v>0</v>
      </c>
      <c r="BK7" s="24">
        <v>855.8</v>
      </c>
      <c r="BL7" s="24">
        <v>789.46</v>
      </c>
      <c r="BM7" s="24">
        <v>826.83</v>
      </c>
      <c r="BN7" s="24">
        <v>867.83</v>
      </c>
      <c r="BO7" s="24">
        <v>791.76</v>
      </c>
      <c r="BP7" s="24">
        <v>786.37</v>
      </c>
      <c r="BQ7" s="24">
        <v>79.87</v>
      </c>
      <c r="BR7" s="24">
        <v>71.61</v>
      </c>
      <c r="BS7" s="24">
        <v>73.52</v>
      </c>
      <c r="BT7" s="24">
        <v>66.510000000000005</v>
      </c>
      <c r="BU7" s="24">
        <v>69.23</v>
      </c>
      <c r="BV7" s="24">
        <v>59.8</v>
      </c>
      <c r="BW7" s="24">
        <v>57.77</v>
      </c>
      <c r="BX7" s="24">
        <v>57.31</v>
      </c>
      <c r="BY7" s="24">
        <v>57.08</v>
      </c>
      <c r="BZ7" s="24">
        <v>56.26</v>
      </c>
      <c r="CA7" s="24">
        <v>60.65</v>
      </c>
      <c r="CB7" s="24">
        <v>201.19</v>
      </c>
      <c r="CC7" s="24">
        <v>224.39</v>
      </c>
      <c r="CD7" s="24">
        <v>217.62</v>
      </c>
      <c r="CE7" s="24">
        <v>239.86</v>
      </c>
      <c r="CF7" s="24">
        <v>230.85</v>
      </c>
      <c r="CG7" s="24">
        <v>263.76</v>
      </c>
      <c r="CH7" s="24">
        <v>274.35000000000002</v>
      </c>
      <c r="CI7" s="24">
        <v>273.52</v>
      </c>
      <c r="CJ7" s="24">
        <v>274.99</v>
      </c>
      <c r="CK7" s="24">
        <v>282.08999999999997</v>
      </c>
      <c r="CL7" s="24">
        <v>256.97000000000003</v>
      </c>
      <c r="CM7" s="24">
        <v>47.71</v>
      </c>
      <c r="CN7" s="24">
        <v>46.17</v>
      </c>
      <c r="CO7" s="24">
        <v>39.19</v>
      </c>
      <c r="CP7" s="24">
        <v>34.11</v>
      </c>
      <c r="CQ7" s="24">
        <v>45.6</v>
      </c>
      <c r="CR7" s="24">
        <v>51.75</v>
      </c>
      <c r="CS7" s="24">
        <v>50.68</v>
      </c>
      <c r="CT7" s="24">
        <v>50.14</v>
      </c>
      <c r="CU7" s="24">
        <v>54.83</v>
      </c>
      <c r="CV7" s="24">
        <v>66.53</v>
      </c>
      <c r="CW7" s="24">
        <v>61.14</v>
      </c>
      <c r="CX7" s="24">
        <v>73.12</v>
      </c>
      <c r="CY7" s="24">
        <v>73.3</v>
      </c>
      <c r="CZ7" s="24">
        <v>73.38</v>
      </c>
      <c r="DA7" s="24">
        <v>73.38</v>
      </c>
      <c r="DB7" s="24">
        <v>73.38</v>
      </c>
      <c r="DC7" s="24">
        <v>84.84</v>
      </c>
      <c r="DD7" s="24">
        <v>84.86</v>
      </c>
      <c r="DE7" s="24">
        <v>84.98</v>
      </c>
      <c r="DF7" s="24">
        <v>84.7</v>
      </c>
      <c r="DG7" s="24">
        <v>84.67</v>
      </c>
      <c r="DH7" s="24">
        <v>86.91</v>
      </c>
      <c r="DI7" s="24">
        <v>28</v>
      </c>
      <c r="DJ7" s="24">
        <v>30.41</v>
      </c>
      <c r="DK7" s="24">
        <v>32.69</v>
      </c>
      <c r="DL7" s="24">
        <v>34.25</v>
      </c>
      <c r="DM7" s="24">
        <v>36.03</v>
      </c>
      <c r="DN7" s="24">
        <v>24.87</v>
      </c>
      <c r="DO7" s="24">
        <v>24.13</v>
      </c>
      <c r="DP7" s="24">
        <v>23.06</v>
      </c>
      <c r="DQ7" s="24">
        <v>20.34</v>
      </c>
      <c r="DR7" s="24">
        <v>21.85</v>
      </c>
      <c r="DS7" s="24">
        <v>24.95</v>
      </c>
      <c r="DT7" s="24">
        <v>0</v>
      </c>
      <c r="DU7" s="24">
        <v>0</v>
      </c>
      <c r="DV7" s="24">
        <v>0</v>
      </c>
      <c r="DW7" s="24">
        <v>0</v>
      </c>
      <c r="DX7" s="24">
        <v>0</v>
      </c>
      <c r="DY7" s="24">
        <v>0</v>
      </c>
      <c r="DZ7" s="24">
        <v>0</v>
      </c>
      <c r="EA7" s="24">
        <v>0</v>
      </c>
      <c r="EB7" s="24">
        <v>0</v>
      </c>
      <c r="EC7" s="24">
        <v>0</v>
      </c>
      <c r="ED7" s="24">
        <v>0</v>
      </c>
      <c r="EE7" s="24">
        <v>0</v>
      </c>
      <c r="EF7" s="24">
        <v>0</v>
      </c>
      <c r="EG7" s="24">
        <v>0.04</v>
      </c>
      <c r="EH7" s="24">
        <v>0.04</v>
      </c>
      <c r="EI7" s="24">
        <v>0.03</v>
      </c>
      <c r="EJ7" s="24">
        <v>0.01</v>
      </c>
      <c r="EK7" s="24">
        <v>0.01</v>
      </c>
      <c r="EL7" s="24">
        <v>0.02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翔太郎</cp:lastModifiedBy>
  <cp:lastPrinted>2023-01-27T02:43:35Z</cp:lastPrinted>
  <dcterms:created xsi:type="dcterms:W3CDTF">2023-01-12T23:42:59Z</dcterms:created>
  <dcterms:modified xsi:type="dcterms:W3CDTF">2023-01-27T05:46:05Z</dcterms:modified>
  <cp:category/>
</cp:coreProperties>
</file>