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mc:AlternateContent xmlns:mc="http://schemas.openxmlformats.org/markup-compatibility/2006">
    <mc:Choice Requires="x15">
      <x15ac:absPath xmlns:x15ac="http://schemas.microsoft.com/office/spreadsheetml/2010/11/ac" url="\\fsv2.e-naraha.local\組織別\01総務課\財政係\01財政処理用\R04報告・処理・回答\【照会_市町村財政課1月27日（金）期限】公営企業に係る経営比較分析表（令和３年度決算）の分析等について（1.27）\回答（建設課）\"/>
    </mc:Choice>
  </mc:AlternateContent>
  <xr:revisionPtr revIDLastSave="0" documentId="13_ncr:1_{5A83CB15-6156-4BD6-9BFE-2A4F5CAA10AC}" xr6:coauthVersionLast="36" xr6:coauthVersionMax="36" xr10:uidLastSave="{00000000-0000-0000-0000-000000000000}"/>
  <workbookProtection workbookAlgorithmName="SHA-512" workbookHashValue="aDvERgrNXhhXx0teIn+deP1kh+d0NFtfA+RKAgo3fF1zEV3TLuLzlen1JUb99WtD7H4puUuDDj+6w2+M78FF6A==" workbookSaltValue="QrkBHYbLxnLjdI6Y6JWM9A==" workbookSpinCount="100000" lockStructure="1"/>
  <bookViews>
    <workbookView xWindow="0" yWindow="0" windowWidth="20520" windowHeight="745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D10" i="4"/>
  <c r="P10" i="4"/>
  <c r="I10" i="4"/>
  <c r="B10" i="4"/>
  <c r="AT8" i="4"/>
  <c r="AL8" i="4"/>
  <c r="P8" i="4"/>
  <c r="I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<sst xmlns="http://schemas.openxmlformats.org/spreadsheetml/2006/main" count="236" uniqueCount="121">
  <si>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</si>
  <si>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</si>
  <si>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</si>
  <si>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</si>
  <si>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</si>
  <si>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</si>
  <si>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</si>
  <si>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</si>
  <si>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</si>
  <si>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</si>
  <si>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</si>
  <si>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</si>
  <si>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</si>
  <si>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</si>
  <si>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</si>
  <si>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</si>
  <si>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</si>
  <si>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</si>
  <si>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</si>
  <si>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</si>
  <si>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</si>
  <si>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</si>
  <si>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</si>
  <si>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</si>
  <si>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</si>
  <si>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</si>
  <si>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</si>
  <si>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</si>
  <si>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</si>
  <si>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</si>
  <si>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</si>
  <si>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</si>
  <si>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</si>
  <si>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</si>
  <si>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</si>
  <si>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</si>
  <si>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</si>
  <si>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</si>
  <si>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</si>
  <si>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</si>
  <si>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</si>
  <si>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</si>
  <si>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</si>
  <si>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</si>
  <si>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</si>
  <si>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</si>
  <si>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</si>
  <si>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</si>
  <si>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</si>
  <si>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</si>
  <si>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</si>
  <si>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</si>
  <si>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</si>
  <si>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</si>
  <si>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</si>
  <si>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</si>
  <si>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</si>
  <si>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</si>
  <si>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</si>
  <si>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</si>
  <si>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</si>
  <si>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</si>
  <si>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</si>
  <si>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</si>
  <si>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</si>
  <si>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</si>
  <si>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</si>
  <si>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</si>
  <si>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</si>
  <si>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</si>
  <si>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</si>
  <si>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</si>
  <si>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</si>
  <si>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</si>
  <si>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</si>
  <si>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</si>
  <si>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</si>
  <si>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</si>
  <si>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</si>
  <si>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</si>
  <si>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</si>
  <si>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</si>
  <si>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</si>
  <si>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</si>
  <si>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</si>
  <si>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</si>
  <si>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</si>
  <si>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</si>
  <si>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</si>
  <si>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</si>
  <si>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</si>
  <si>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</si>
  <si>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</si>
  <si>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</si>
  <si>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</si>
  <si>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</si>
  <si>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</si>
  <si>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</si>
  <si>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楢葉町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</si>
  <si>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</si>
  <si>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</si>
  <si>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</si>
  <si>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</si>
  <si>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</si>
  <si>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</si>
  <si>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</si>
  <si>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</si>
  <si>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</si>
  <si>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</si>
  <si>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</si>
  <si>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</si>
  <si>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</si>
  <si>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</si>
  <si>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</si>
  <si>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</si>
  <si>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</si>
  <si>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</si>
  <si>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</si>
  <si>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③管渠改善率
東日本大震災による災害復旧工事や受託事業による移設工事等で更新を実施した管渠あり。
使用後３０年以上経過の管渠があることから維持管理を適正に行い修繕等を実施したい。</t>
    <rPh sb="1" eb="3">
      <t>カンキョ</t>
    </rPh>
    <rPh sb="3" eb="6">
      <t>カイゼンリツ</t>
    </rPh>
    <rPh sb="7" eb="13">
      <t>ヒガシニホンダイシンサイ</t>
    </rPh>
    <rPh sb="16" eb="18">
      <t>サイガイ</t>
    </rPh>
    <rPh sb="18" eb="20">
      <t>フッキュウ</t>
    </rPh>
    <rPh sb="20" eb="22">
      <t>コウジ</t>
    </rPh>
    <rPh sb="23" eb="25">
      <t>ジュタク</t>
    </rPh>
    <rPh sb="25" eb="27">
      <t>ジギョウ</t>
    </rPh>
    <rPh sb="30" eb="32">
      <t>イセツ</t>
    </rPh>
    <rPh sb="32" eb="34">
      <t>コウジ</t>
    </rPh>
    <rPh sb="34" eb="35">
      <t>トウ</t>
    </rPh>
    <rPh sb="36" eb="38">
      <t>コウシン</t>
    </rPh>
    <rPh sb="39" eb="41">
      <t>ジッシ</t>
    </rPh>
    <rPh sb="43" eb="45">
      <t>カンキョ</t>
    </rPh>
    <rPh sb="49" eb="52">
      <t>シヨウゴ</t>
    </rPh>
    <rPh sb="54" eb="55">
      <t>ネン</t>
    </rPh>
    <rPh sb="55" eb="57">
      <t>イジョウ</t>
    </rPh>
    <rPh sb="57" eb="59">
      <t>ケイカ</t>
    </rPh>
    <rPh sb="60" eb="62">
      <t>カンキョ</t>
    </rPh>
    <rPh sb="69" eb="71">
      <t>イジ</t>
    </rPh>
    <rPh sb="71" eb="73">
      <t>カンリ</t>
    </rPh>
    <rPh sb="74" eb="76">
      <t>テキセイ</t>
    </rPh>
    <rPh sb="77" eb="78">
      <t>オコナ</t>
    </rPh>
    <rPh sb="79" eb="81">
      <t>シュウゼン</t>
    </rPh>
    <rPh sb="81" eb="82">
      <t>トウ</t>
    </rPh>
    <rPh sb="83" eb="85">
      <t>ジッシ</t>
    </rPh>
    <phoneticPr fontId="4"/>
  </si>
  <si>
    <t>ストックマネジメント計画による計画的な施設の改築・更新を実施する。
また、定期的に下水道使用料改定を検討し経営改善を図る一方、維持管理費においてもPPP、PFI等の活用が必要なのか検討いていくが、当町の現状を踏まえて議論する必要がある。</t>
    <rPh sb="10" eb="12">
      <t>ケイカク</t>
    </rPh>
    <rPh sb="15" eb="18">
      <t>ケイカクテキ</t>
    </rPh>
    <rPh sb="19" eb="21">
      <t>シセツ</t>
    </rPh>
    <rPh sb="22" eb="24">
      <t>カイチク</t>
    </rPh>
    <rPh sb="25" eb="27">
      <t>コウシン</t>
    </rPh>
    <rPh sb="28" eb="30">
      <t>ジッシ</t>
    </rPh>
    <rPh sb="37" eb="40">
      <t>テイキテキ</t>
    </rPh>
    <rPh sb="41" eb="47">
      <t>ゲスイドウシヨウリョウ</t>
    </rPh>
    <rPh sb="47" eb="49">
      <t>カイテイ</t>
    </rPh>
    <rPh sb="50" eb="52">
      <t>ケントウ</t>
    </rPh>
    <rPh sb="53" eb="57">
      <t>ケイエイカイゼン</t>
    </rPh>
    <rPh sb="58" eb="59">
      <t>ハカ</t>
    </rPh>
    <rPh sb="60" eb="62">
      <t>イッポウ</t>
    </rPh>
    <rPh sb="63" eb="68">
      <t>イジカンリヒ</t>
    </rPh>
    <rPh sb="80" eb="81">
      <t>トウ</t>
    </rPh>
    <rPh sb="82" eb="84">
      <t>カツヨウ</t>
    </rPh>
    <rPh sb="90" eb="92">
      <t>ケントウ</t>
    </rPh>
    <rPh sb="98" eb="100">
      <t>トウチョウ</t>
    </rPh>
    <rPh sb="101" eb="103">
      <t>ゲンジョウ</t>
    </rPh>
    <rPh sb="104" eb="105">
      <t>フ</t>
    </rPh>
    <rPh sb="108" eb="110">
      <t>ギロン</t>
    </rPh>
    <rPh sb="112" eb="114">
      <t>ヒツヨウ</t>
    </rPh>
    <phoneticPr fontId="4"/>
  </si>
  <si>
    <t>①収益的収支比率
前年度比で改善傾向であるが、一般会計繰入金の割合が多くを占めている。
下水道使用料改定を視野に入れ経営改善に努める。
④地方債においては、全額一般会計繰入金での返済をしており、下水道使用料等での返済は極めて困難である。
⑤経費回収率
低い数値で推移しており、今後も改善に向けて努力したい。
⑥汚水処理原価
前年比で僅かに改善したが、維持管理費の増大に対して削減には限度があり大きな課題となっている。
⑦施設利用率
住宅分譲地等の新規接続により徐々に改善が図られている。その一方で休眠状態の施設があるため、利活用について課題あり。
⑧水洗化率
増加傾向ではあるが、東日本大震災以降は正確な数値化が困難であるので、今後の課題である。」</t>
    <rPh sb="1" eb="4">
      <t>シュウエキテキ</t>
    </rPh>
    <rPh sb="4" eb="6">
      <t>シュウシ</t>
    </rPh>
    <rPh sb="6" eb="8">
      <t>ヒリツ</t>
    </rPh>
    <rPh sb="9" eb="13">
      <t>ゼンネンドヒ</t>
    </rPh>
    <rPh sb="14" eb="18">
      <t>カイゼンケイコウ</t>
    </rPh>
    <rPh sb="23" eb="30">
      <t>イッパンカイケイクリイレキン</t>
    </rPh>
    <rPh sb="31" eb="33">
      <t>ワリアイ</t>
    </rPh>
    <rPh sb="34" eb="35">
      <t>オオ</t>
    </rPh>
    <rPh sb="37" eb="38">
      <t>シ</t>
    </rPh>
    <rPh sb="44" eb="50">
      <t>ゲスイドウシヨウリョウ</t>
    </rPh>
    <rPh sb="50" eb="52">
      <t>カイテイ</t>
    </rPh>
    <rPh sb="53" eb="55">
      <t>シヤ</t>
    </rPh>
    <rPh sb="56" eb="57">
      <t>イ</t>
    </rPh>
    <rPh sb="58" eb="62">
      <t>ケイエイカイゼン</t>
    </rPh>
    <rPh sb="63" eb="64">
      <t>ツト</t>
    </rPh>
    <rPh sb="70" eb="73">
      <t>チホウサイ</t>
    </rPh>
    <rPh sb="79" eb="81">
      <t>ゼンガク</t>
    </rPh>
    <rPh sb="81" eb="88">
      <t>イッパンカイケイクリイレキン</t>
    </rPh>
    <rPh sb="90" eb="92">
      <t>ヘンサイ</t>
    </rPh>
    <rPh sb="98" eb="104">
      <t>ゲスイドウシヨウリョウ</t>
    </rPh>
    <rPh sb="104" eb="105">
      <t>トウ</t>
    </rPh>
    <rPh sb="107" eb="109">
      <t>ヘンサイ</t>
    </rPh>
    <rPh sb="110" eb="111">
      <t>キワ</t>
    </rPh>
    <rPh sb="113" eb="115">
      <t>コンナン</t>
    </rPh>
    <rPh sb="122" eb="127">
      <t>ケイヒカイシュウリツ</t>
    </rPh>
    <rPh sb="128" eb="129">
      <t>ヒク</t>
    </rPh>
    <rPh sb="130" eb="132">
      <t>スウチ</t>
    </rPh>
    <rPh sb="133" eb="135">
      <t>スイイ</t>
    </rPh>
    <rPh sb="140" eb="142">
      <t>コンゴ</t>
    </rPh>
    <rPh sb="143" eb="145">
      <t>カイゼン</t>
    </rPh>
    <rPh sb="146" eb="147">
      <t>ム</t>
    </rPh>
    <rPh sb="149" eb="151">
      <t>ドリョク</t>
    </rPh>
    <rPh sb="158" eb="164">
      <t>オスイショリゲンカ</t>
    </rPh>
    <rPh sb="165" eb="168">
      <t>ゼンネンヒ</t>
    </rPh>
    <rPh sb="169" eb="170">
      <t>ワズ</t>
    </rPh>
    <rPh sb="172" eb="174">
      <t>カイゼン</t>
    </rPh>
    <rPh sb="178" eb="183">
      <t>イジカンリヒ</t>
    </rPh>
    <rPh sb="184" eb="186">
      <t>ゾウダイ</t>
    </rPh>
    <rPh sb="187" eb="188">
      <t>タイ</t>
    </rPh>
    <rPh sb="190" eb="192">
      <t>サクゲン</t>
    </rPh>
    <rPh sb="194" eb="196">
      <t>ゲンド</t>
    </rPh>
    <rPh sb="199" eb="200">
      <t>オオ</t>
    </rPh>
    <rPh sb="202" eb="204">
      <t>カダイ</t>
    </rPh>
    <rPh sb="214" eb="219">
      <t>シセツリヨウリツ</t>
    </rPh>
    <rPh sb="220" eb="222">
      <t>ジュウタク</t>
    </rPh>
    <rPh sb="222" eb="225">
      <t>ブンジョウチ</t>
    </rPh>
    <rPh sb="225" eb="226">
      <t>トウ</t>
    </rPh>
    <rPh sb="227" eb="231">
      <t>シンキセツゾク</t>
    </rPh>
    <rPh sb="234" eb="236">
      <t>ジョジョ</t>
    </rPh>
    <rPh sb="237" eb="239">
      <t>カイゼン</t>
    </rPh>
    <rPh sb="240" eb="241">
      <t>ハカ</t>
    </rPh>
    <rPh sb="249" eb="251">
      <t>イッポウ</t>
    </rPh>
    <rPh sb="252" eb="256">
      <t>キュウミンジョウタイ</t>
    </rPh>
    <rPh sb="257" eb="259">
      <t>シセツ</t>
    </rPh>
    <rPh sb="265" eb="268">
      <t>リカツヨウ</t>
    </rPh>
    <rPh sb="272" eb="274">
      <t>カダイ</t>
    </rPh>
    <rPh sb="280" eb="284">
      <t>スイセンカリツ</t>
    </rPh>
    <rPh sb="285" eb="289">
      <t>ゾウカケイコウ</t>
    </rPh>
    <rPh sb="295" eb="298">
      <t>ヒガシニホン</t>
    </rPh>
    <rPh sb="298" eb="299">
      <t>ダイ</t>
    </rPh>
    <rPh sb="299" eb="303">
      <t>シンサイイコウ</t>
    </rPh>
    <rPh sb="304" eb="306">
      <t>セイカク</t>
    </rPh>
    <rPh sb="307" eb="310">
      <t>スウチカ</t>
    </rPh>
    <rPh sb="311" eb="313">
      <t>コンナン</t>
    </rPh>
    <rPh sb="319" eb="321">
      <t>コンゴ</t>
    </rPh>
    <rPh sb="322" eb="324">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</si>
</sst>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C4-42DF-A1CB-93BD903B0D5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91C4-42DF-A1CB-93BD903B0D5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25.79</c:v>
                </c:pt>
                <c:pt idx="1">
                  <c:v>28.33</c:v>
                </c:pt>
                <c:pt idx="2">
                  <c:v>30.42</c:v>
                </c:pt>
                <c:pt idx="3">
                  <c:v>34.03</c:v>
                </c:pt>
                <c:pt idx="4">
                  <c:v>35.86</c:v>
                </c:pt>
              </c:numCache>
            </c:numRef>
          </c:val>
          <c:extLst>
            <c:ext xmlns:c16="http://schemas.microsoft.com/office/drawing/2014/chart" uri="{C3380CC4-5D6E-409C-BE32-E72D297353CC}">
              <c16:uniqueId val="{00000000-6304-4A84-82E7-5CA5AF25B96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6304-4A84-82E7-5CA5AF25B96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80.09</c:v>
                </c:pt>
                <c:pt idx="1">
                  <c:v>80.09</c:v>
                </c:pt>
                <c:pt idx="2">
                  <c:v>80.09</c:v>
                </c:pt>
                <c:pt idx="3">
                  <c:v>80.09</c:v>
                </c:pt>
                <c:pt idx="4">
                  <c:v>83.83</c:v>
                </c:pt>
              </c:numCache>
            </c:numRef>
          </c:val>
          <c:extLst>
            <c:ext xmlns:c16="http://schemas.microsoft.com/office/drawing/2014/chart" uri="{C3380CC4-5D6E-409C-BE32-E72D297353CC}">
              <c16:uniqueId val="{00000000-674F-438E-BB53-E44EE9BED1E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674F-438E-BB53-E44EE9BED1E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106.78</c:v>
                </c:pt>
                <c:pt idx="1">
                  <c:v>97.04</c:v>
                </c:pt>
                <c:pt idx="2">
                  <c:v>93.11</c:v>
                </c:pt>
                <c:pt idx="3">
                  <c:v>98.75</c:v>
                </c:pt>
                <c:pt idx="4">
                  <c:v>99.89</c:v>
                </c:pt>
              </c:numCache>
            </c:numRef>
          </c:val>
          <c:extLst>
            <c:ext xmlns:c16="http://schemas.microsoft.com/office/drawing/2014/chart" uri="{C3380CC4-5D6E-409C-BE32-E72D297353CC}">
              <c16:uniqueId val="{00000000-00BD-486F-810D-FC568D47458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BD-486F-810D-FC568D47458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E4-4EE3-8F77-405FCBF0AEC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E4-4EE3-8F77-405FCBF0AEC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4C-4AE8-83E2-471DAE6A7BF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4C-4AE8-83E2-471DAE6A7BF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F1-4EBF-9A0C-ABC8CAAF88E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F1-4EBF-9A0C-ABC8CAAF88E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15-44B5-A095-26F25BDE72C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15-44B5-A095-26F25BDE72C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C6-49DE-96BE-F3137B7A244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BFC6-49DE-96BE-F3137B7A244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33.65</c:v>
                </c:pt>
                <c:pt idx="1">
                  <c:v>36.020000000000003</c:v>
                </c:pt>
                <c:pt idx="2">
                  <c:v>41.2</c:v>
                </c:pt>
                <c:pt idx="3">
                  <c:v>40.880000000000003</c:v>
                </c:pt>
                <c:pt idx="4">
                  <c:v>46.84</c:v>
                </c:pt>
              </c:numCache>
            </c:numRef>
          </c:val>
          <c:extLst>
            <c:ext xmlns:c16="http://schemas.microsoft.com/office/drawing/2014/chart" uri="{C3380CC4-5D6E-409C-BE32-E72D297353CC}">
              <c16:uniqueId val="{00000000-08A2-4775-A289-6C950AD025D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08A2-4775-A289-6C950AD025D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386.16</c:v>
                </c:pt>
                <c:pt idx="1">
                  <c:v>428.64</c:v>
                </c:pt>
                <c:pt idx="2">
                  <c:v>479.28</c:v>
                </c:pt>
                <c:pt idx="3">
                  <c:v>493.47</c:v>
                </c:pt>
                <c:pt idx="4">
                  <c:v>430.82</c:v>
                </c:pt>
              </c:numCache>
            </c:numRef>
          </c:val>
          <c:extLst>
            <c:ext xmlns:c16="http://schemas.microsoft.com/office/drawing/2014/chart" uri="{C3380CC4-5D6E-409C-BE32-E72D297353CC}">
              <c16:uniqueId val="{00000000-C1D5-405D-AD3F-BB0924061D5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C1D5-405D-AD3F-BB0924061D5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57"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楢葉町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D2</v>
      </c>
      <c r="X8" s="35"/>
      <c r="Y8" s="35"/>
      <c r="Z8" s="35"/>
      <c r="AA8" s="35"/>
      <c r="AB8" s="35"/>
      <c r="AC8" s="35"/>
      <c r="AD8" s="36" t="str">
        <f>データ!$M$6</f>
        <v>非設置</v>
      </c>
      <c r="AE8" s="36"/>
      <c r="AF8" s="36"/>
      <c r="AG8" s="36"/>
      <c r="AH8" s="36"/>
      <c r="AI8" s="36"/>
      <c r="AJ8" s="36"/>
      <c r="AK8" s="3"/>
      <c r="AL8" s="37">
        <f>データ!S6</f>
        <v>6682</v>
      </c>
      <c r="AM8" s="37"/>
      <c r="AN8" s="37"/>
      <c r="AO8" s="37"/>
      <c r="AP8" s="37"/>
      <c r="AQ8" s="37"/>
      <c r="AR8" s="37"/>
      <c r="AS8" s="37"/>
      <c r="AT8" s="38">
        <f>データ!T6</f>
        <v>103.64</v>
      </c>
      <c r="AU8" s="38"/>
      <c r="AV8" s="38"/>
      <c r="AW8" s="38"/>
      <c r="AX8" s="38"/>
      <c r="AY8" s="38"/>
      <c r="AZ8" s="38"/>
      <c r="BA8" s="38"/>
      <c r="BB8" s="38">
        <f>データ!U6</f>
        <v>64.47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94.4</v>
      </c>
      <c r="Q10" s="38"/>
      <c r="R10" s="38"/>
      <c r="S10" s="38"/>
      <c r="T10" s="38"/>
      <c r="U10" s="38"/>
      <c r="V10" s="38"/>
      <c r="W10" s="38">
        <f>データ!Q6</f>
        <v>85.11</v>
      </c>
      <c r="X10" s="38"/>
      <c r="Y10" s="38"/>
      <c r="Z10" s="38"/>
      <c r="AA10" s="38"/>
      <c r="AB10" s="38"/>
      <c r="AC10" s="38"/>
      <c r="AD10" s="37">
        <f>データ!R6</f>
        <v>3300</v>
      </c>
      <c r="AE10" s="37"/>
      <c r="AF10" s="37"/>
      <c r="AG10" s="37"/>
      <c r="AH10" s="37"/>
      <c r="AI10" s="37"/>
      <c r="AJ10" s="37"/>
      <c r="AK10" s="2"/>
      <c r="AL10" s="37">
        <f>データ!V6</f>
        <v>6307</v>
      </c>
      <c r="AM10" s="37"/>
      <c r="AN10" s="37"/>
      <c r="AO10" s="37"/>
      <c r="AP10" s="37"/>
      <c r="AQ10" s="37"/>
      <c r="AR10" s="37"/>
      <c r="AS10" s="37"/>
      <c r="AT10" s="38">
        <f>データ!W6</f>
        <v>3.86</v>
      </c>
      <c r="AU10" s="38"/>
      <c r="AV10" s="38"/>
      <c r="AW10" s="38"/>
      <c r="AX10" s="38"/>
      <c r="AY10" s="38"/>
      <c r="AZ10" s="38"/>
      <c r="BA10" s="38"/>
      <c r="BB10" s="38">
        <f>データ!X6</f>
        <v>1633.94</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120</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【1,201.79】</v>
      </c>
      <c r="I86" s="12" t="str">
        <f>データ!CA6</f>
        <v>【75.31】</v>
      </c>
      <c r="J86" s="12" t="str">
        <f>データ!CL6</f>
        <v>【216.39】</v>
      </c>
      <c r="K86" s="12" t="str">
        <f>データ!CW6</f>
        <v>【42.57】</v>
      </c>
      <c r="L86" s="12" t="str">
        <f>データ!DH6</f>
        <v>【85.24】</v>
      </c>
      <c r="M86" s="12" t="s">
        <v>44</v>
      </c>
      <c r="N86" s="12" t="s">
        <v>43</v>
      </c>
      <c r="O86" s="12" t="str">
        <f>データ!EO6</f>
        <v>【0.15】</v>
      </c>
    </row>
  </sheetData>
  <sheetProtection algorithmName="SHA-512" hashValue="XlRNJZwavTYB/cG8XbpEjdjPx63dwSO9dOKBU9zWSCewq+11WDMemxHCr1Z4Z+1vHJYfnZsEHQdBpXU0oIFWmg==" saltValue="vS5GIk3B5RY2jNOXRFqXE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75426</v>
      </c>
      <c r="D6" s="19">
        <f t="shared" si="3"/>
        <v>47</v>
      </c>
      <c r="E6" s="19">
        <f t="shared" si="3"/>
        <v>17</v>
      </c>
      <c r="F6" s="19">
        <f t="shared" si="3"/>
        <v>4</v>
      </c>
      <c r="G6" s="19">
        <f t="shared" si="3"/>
        <v>0</v>
      </c>
      <c r="H6" s="19" t="str">
        <f t="shared" si="3"/>
        <v>福島県　楢葉町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94.4</v>
      </c>
      <c r="Q6" s="20">
        <f t="shared" si="3"/>
        <v>85.11</v>
      </c>
      <c r="R6" s="20">
        <f t="shared" si="3"/>
        <v>3300</v>
      </c>
      <c r="S6" s="20">
        <f t="shared" si="3"/>
        <v>6682</v>
      </c>
      <c r="T6" s="20">
        <f t="shared" si="3"/>
        <v>103.64</v>
      </c>
      <c r="U6" s="20">
        <f t="shared" si="3"/>
        <v>64.47</v>
      </c>
      <c r="V6" s="20">
        <f t="shared" si="3"/>
        <v>6307</v>
      </c>
      <c r="W6" s="20">
        <f t="shared" si="3"/>
        <v>3.86</v>
      </c>
      <c r="X6" s="20">
        <f t="shared" si="3"/>
        <v>1633.94</v>
      </c>
      <c r="Y6" s="21">
        <f>IF(Y7="",NA(),Y7)</f>
        <v>106.78</v>
      </c>
      <c r="Z6" s="21">
        <f t="shared" ref="Z6:AH6" si="4">IF(Z7="",NA(),Z7)</f>
        <v>97.04</v>
      </c>
      <c r="AA6" s="21">
        <f t="shared" si="4"/>
        <v>93.11</v>
      </c>
      <c r="AB6" s="21">
        <f t="shared" si="4"/>
        <v>98.75</v>
      </c>
      <c r="AC6" s="21">
        <f t="shared" si="4"/>
        <v>99.89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33.65</v>
      </c>
      <c r="BR6" s="21">
        <f t="shared" ref="BR6:BZ6" si="8">IF(BR7="",NA(),BR7)</f>
        <v>36.020000000000003</v>
      </c>
      <c r="BS6" s="21">
        <f t="shared" si="8"/>
        <v>41.2</v>
      </c>
      <c r="BT6" s="21">
        <f t="shared" si="8"/>
        <v>40.880000000000003</v>
      </c>
      <c r="BU6" s="21">
        <f t="shared" si="8"/>
        <v>46.84</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386.16</v>
      </c>
      <c r="CC6" s="21">
        <f t="shared" ref="CC6:CK6" si="9">IF(CC7="",NA(),CC7)</f>
        <v>428.64</v>
      </c>
      <c r="CD6" s="21">
        <f t="shared" si="9"/>
        <v>479.28</v>
      </c>
      <c r="CE6" s="21">
        <f t="shared" si="9"/>
        <v>493.47</v>
      </c>
      <c r="CF6" s="21">
        <f t="shared" si="9"/>
        <v>430.82</v>
      </c>
      <c r="CG6" s="21">
        <f t="shared" si="9"/>
        <v>221.81</v>
      </c>
      <c r="CH6" s="21">
        <f t="shared" si="9"/>
        <v>230.02</v>
      </c>
      <c r="CI6" s="21">
        <f t="shared" si="9"/>
        <v>228.47</v>
      </c>
      <c r="CJ6" s="21">
        <f t="shared" si="9"/>
        <v>224.88</v>
      </c>
      <c r="CK6" s="21">
        <f t="shared" si="9"/>
        <v>228.64</v>
      </c>
      <c r="CL6" s="20" t="str">
        <f>IF(CL7="","",IF(CL7="-","【-】","【"&amp;SUBSTITUTE(TEXT(CL7,"#,##0.00"),"-","△")&amp;"】"))</f>
        <v>【216.39】</v>
      </c>
      <c r="CM6" s="21">
        <f>IF(CM7="",NA(),CM7)</f>
        <v>25.79</v>
      </c>
      <c r="CN6" s="21">
        <f t="shared" ref="CN6:CV6" si="10">IF(CN7="",NA(),CN7)</f>
        <v>28.33</v>
      </c>
      <c r="CO6" s="21">
        <f t="shared" si="10"/>
        <v>30.42</v>
      </c>
      <c r="CP6" s="21">
        <f t="shared" si="10"/>
        <v>34.03</v>
      </c>
      <c r="CQ6" s="21">
        <f t="shared" si="10"/>
        <v>35.86</v>
      </c>
      <c r="CR6" s="21">
        <f t="shared" si="10"/>
        <v>43.36</v>
      </c>
      <c r="CS6" s="21">
        <f t="shared" si="10"/>
        <v>42.56</v>
      </c>
      <c r="CT6" s="21">
        <f t="shared" si="10"/>
        <v>42.47</v>
      </c>
      <c r="CU6" s="21">
        <f t="shared" si="10"/>
        <v>42.4</v>
      </c>
      <c r="CV6" s="21">
        <f t="shared" si="10"/>
        <v>42.28</v>
      </c>
      <c r="CW6" s="20" t="str">
        <f>IF(CW7="","",IF(CW7="-","【-】","【"&amp;SUBSTITUTE(TEXT(CW7,"#,##0.00"),"-","△")&amp;"】"))</f>
        <v>【42.57】</v>
      </c>
      <c r="CX6" s="21">
        <f>IF(CX7="",NA(),CX7)</f>
        <v>80.09</v>
      </c>
      <c r="CY6" s="21">
        <f t="shared" ref="CY6:DG6" si="11">IF(CY7="",NA(),CY7)</f>
        <v>80.09</v>
      </c>
      <c r="CZ6" s="21">
        <f t="shared" si="11"/>
        <v>80.09</v>
      </c>
      <c r="DA6" s="21">
        <f t="shared" si="11"/>
        <v>80.09</v>
      </c>
      <c r="DB6" s="21">
        <f t="shared" si="11"/>
        <v>83.83</v>
      </c>
      <c r="DC6" s="21">
        <f t="shared" si="11"/>
        <v>83.06</v>
      </c>
      <c r="DD6" s="21">
        <f t="shared" si="11"/>
        <v>83.32</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5" s="22" customFormat="1" x14ac:dyDescent="0.15">
      <c r="A7" s="14"/>
      <c r="B7" s="23">
        <v>2021</v>
      </c>
      <c r="C7" s="23">
        <v>75426</v>
      </c>
      <c r="D7" s="23">
        <v>47</v>
      </c>
      <c r="E7" s="23">
        <v>17</v>
      </c>
      <c r="F7" s="23">
        <v>4</v>
      </c>
      <c r="G7" s="23">
        <v>0</v>
      </c>
      <c r="H7" s="23" t="s">
        <v>98</v>
      </c>
      <c r="I7" s="23" t="s">
        <v>99</v>
      </c>
      <c r="J7" s="23" t="s">
        <v>100</v>
      </c>
      <c r="K7" s="23" t="s">
        <v>101</v>
      </c>
      <c r="L7" s="23" t="s">
        <v>102</v>
      </c>
      <c r="M7" s="23" t="s">
        <v>103</v>
      </c>
      <c r="N7" s="24" t="s">
        <v>104</v>
      </c>
      <c r="O7" s="24" t="s">
        <v>105</v>
      </c>
      <c r="P7" s="24">
        <v>94.4</v>
      </c>
      <c r="Q7" s="24">
        <v>85.11</v>
      </c>
      <c r="R7" s="24">
        <v>3300</v>
      </c>
      <c r="S7" s="24">
        <v>6682</v>
      </c>
      <c r="T7" s="24">
        <v>103.64</v>
      </c>
      <c r="U7" s="24">
        <v>64.47</v>
      </c>
      <c r="V7" s="24">
        <v>6307</v>
      </c>
      <c r="W7" s="24">
        <v>3.86</v>
      </c>
      <c r="X7" s="24">
        <v>1633.94</v>
      </c>
      <c r="Y7" s="24">
        <v>106.78</v>
      </c>
      <c r="Z7" s="24">
        <v>97.04</v>
      </c>
      <c r="AA7" s="24">
        <v>93.11</v>
      </c>
      <c r="AB7" s="24">
        <v>98.75</v>
      </c>
      <c r="AC7" s="24">
        <v>99.89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1243.71</v>
      </c>
      <c r="BL7" s="24">
        <v>1194.1500000000001</v>
      </c>
      <c r="BM7" s="24">
        <v>1206.79</v>
      </c>
      <c r="BN7" s="24">
        <v>1258.43</v>
      </c>
      <c r="BO7" s="24">
        <v>1163.75</v>
      </c>
      <c r="BP7" s="24">
        <v>1201.79</v>
      </c>
      <c r="BQ7" s="24">
        <v>33.65</v>
      </c>
      <c r="BR7" s="24">
        <v>36.020000000000003</v>
      </c>
      <c r="BS7" s="24">
        <v>41.2</v>
      </c>
      <c r="BT7" s="24">
        <v>40.880000000000003</v>
      </c>
      <c r="BU7" s="24">
        <v>46.84</v>
      </c>
      <c r="BV7" s="24">
        <v>74.3</v>
      </c>
      <c r="BW7" s="24">
        <v>72.260000000000005</v>
      </c>
      <c r="BX7" s="24">
        <v>71.84</v>
      </c>
      <c r="BY7" s="24">
        <v>73.36</v>
      </c>
      <c r="BZ7" s="24">
        <v>72.599999999999994</v>
      </c>
      <c r="CA7" s="24">
        <v>75.31</v>
      </c>
      <c r="CB7" s="24">
        <v>386.16</v>
      </c>
      <c r="CC7" s="24">
        <v>428.64</v>
      </c>
      <c r="CD7" s="24">
        <v>479.28</v>
      </c>
      <c r="CE7" s="24">
        <v>493.47</v>
      </c>
      <c r="CF7" s="24">
        <v>430.82</v>
      </c>
      <c r="CG7" s="24">
        <v>221.81</v>
      </c>
      <c r="CH7" s="24">
        <v>230.02</v>
      </c>
      <c r="CI7" s="24">
        <v>228.47</v>
      </c>
      <c r="CJ7" s="24">
        <v>224.88</v>
      </c>
      <c r="CK7" s="24">
        <v>228.64</v>
      </c>
      <c r="CL7" s="24">
        <v>216.39</v>
      </c>
      <c r="CM7" s="24">
        <v>25.79</v>
      </c>
      <c r="CN7" s="24">
        <v>28.33</v>
      </c>
      <c r="CO7" s="24">
        <v>30.42</v>
      </c>
      <c r="CP7" s="24">
        <v>34.03</v>
      </c>
      <c r="CQ7" s="24">
        <v>35.86</v>
      </c>
      <c r="CR7" s="24">
        <v>43.36</v>
      </c>
      <c r="CS7" s="24">
        <v>42.56</v>
      </c>
      <c r="CT7" s="24">
        <v>42.47</v>
      </c>
      <c r="CU7" s="24">
        <v>42.4</v>
      </c>
      <c r="CV7" s="24">
        <v>42.28</v>
      </c>
      <c r="CW7" s="24">
        <v>42.57</v>
      </c>
      <c r="CX7" s="24">
        <v>80.09</v>
      </c>
      <c r="CY7" s="24">
        <v>80.09</v>
      </c>
      <c r="CZ7" s="24">
        <v>80.09</v>
      </c>
      <c r="DA7" s="24">
        <v>80.09</v>
      </c>
      <c r="DB7" s="24">
        <v>83.83</v>
      </c>
      <c r="DC7" s="24">
        <v>83.06</v>
      </c>
      <c r="DD7" s="24">
        <v>83.32</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0.13</v>
      </c>
      <c r="EL7" s="24">
        <v>0.36</v>
      </c>
      <c r="EM7" s="24">
        <v>0.39</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2023-01-26T10:27:18Z</cp:lastPrinted>
  <dcterms:created xsi:type="dcterms:W3CDTF">2023-01-12T23:56:26Z</dcterms:created>
  <dcterms:modified xsi:type="dcterms:W3CDTF">2023-01-26T10:27:20Z</dcterms:modified>
  <cp:category/>
</cp:coreProperties>
</file>