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63\Desktop\0127 公営企業に係る経営比較分析表（令和３年度決算）の分析等について\【経営比較分析表】2021_074225_47_1718\"/>
    </mc:Choice>
  </mc:AlternateContent>
  <workbookProtection workbookAlgorithmName="SHA-512" workbookHashValue="xsFIvZW6fMENdm6huqcOtNKxt3cL4emJBzbiq5F7GZt3npPNNhAQcHCXUloOIem4mThvTQ8xcvzfhlmFtyTnfQ==" workbookSaltValue="HvM3zM5OJLsmvddcs6cK0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<sst xmlns="http://schemas.openxmlformats.org/spreadsheetml/2006/main" count="236" uniqueCount="119">
  <si>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</si>
  <si>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</si>
  <si>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</si>
  <si>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</si>
  <si>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</si>
  <si>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</si>
  <si>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</si>
  <si>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</si>
  <si>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</si>
  <si>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</si>
  <si>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</si>
  <si>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</si>
  <si>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</si>
  <si>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</si>
  <si>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</si>
  <si>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</si>
  <si>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</si>
  <si>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</si>
  <si>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</si>
  <si>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</si>
  <si>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</si>
  <si>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</si>
  <si>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</si>
  <si>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</si>
  <si>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</si>
  <si>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</si>
  <si>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</si>
  <si>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</si>
  <si>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</si>
  <si>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</si>
  <si>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</si>
  <si>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</si>
  <si>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</si>
  <si>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</si>
  <si>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</si>
  <si>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</si>
  <si>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</si>
  <si>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</si>
  <si>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</si>
  <si>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</si>
  <si>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</si>
  <si>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</si>
  <si>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</si>
  <si>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</si>
  <si>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</si>
  <si>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</si>
  <si>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</si>
  <si>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</si>
  <si>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</si>
  <si>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</si>
  <si>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</si>
  <si>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</si>
  <si>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</si>
  <si>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</si>
  <si>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</si>
  <si>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</si>
  <si>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</si>
  <si>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</si>
  <si>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</si>
  <si>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</si>
  <si>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</si>
  <si>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</si>
  <si>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</si>
  <si>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</si>
  <si>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</si>
  <si>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</si>
  <si>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</si>
  <si>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</si>
  <si>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</si>
  <si>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</si>
  <si>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</si>
  <si>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</si>
  <si>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</si>
  <si>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</si>
  <si>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</si>
  <si>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</si>
  <si>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</si>
  <si>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</si>
  <si>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</si>
  <si>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</si>
  <si>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</si>
  <si>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</si>
  <si>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</si>
  <si>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</si>
  <si>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</si>
  <si>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</si>
  <si>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</si>
  <si>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</si>
  <si>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</si>
  <si>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</si>
  <si>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</si>
  <si>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</si>
  <si>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</si>
  <si>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</si>
  <si>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</si>
  <si>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</si>
  <si>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</si>
  <si>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</si>
  <si>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</si>
  <si>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</si>
  <si>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</si>
  <si>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</si>
  <si>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</si>
  <si>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</si>
  <si>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</si>
  <si>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</si>
  <si>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</si>
  <si>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</si>
  <si>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</si>
  <si>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</si>
  <si>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</si>
  <si>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</si>
  <si>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</si>
  <si>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</si>
  <si>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</si>
  <si>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</si>
  <si>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施設利用率は年々増加傾向にあるが、今後の老朽化による設備更新投資も増加することが予想され、経営の健全性・効率性に対してさらなる努力が求められる。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rPh sb="1" eb="3">
      <t>シセツ</t>
    </rPh>
    <rPh sb="3" eb="5">
      <t>リヨウ</t>
    </rPh>
    <rPh sb="5" eb="6">
      <t>リツ</t>
    </rPh>
    <rPh sb="7" eb="9">
      <t>ネンネン</t>
    </rPh>
    <rPh sb="9" eb="11">
      <t>ゾウカ</t>
    </rPh>
    <rPh sb="11" eb="13">
      <t>ケイコウ</t>
    </rPh>
    <rPh sb="18" eb="20">
      <t>コンゴ</t>
    </rPh>
    <rPh sb="21" eb="24">
      <t>ロウキュウカ</t>
    </rPh>
    <rPh sb="27" eb="29">
      <t>セツビ</t>
    </rPh>
    <rPh sb="29" eb="31">
      <t>コウシン</t>
    </rPh>
    <rPh sb="31" eb="33">
      <t>トウシ</t>
    </rPh>
    <rPh sb="34" eb="36">
      <t>ゾウカ</t>
    </rPh>
    <rPh sb="41" eb="43">
      <t>ヨソウ</t>
    </rPh>
    <rPh sb="46" eb="48">
      <t>ケイエイ</t>
    </rPh>
    <rPh sb="49" eb="52">
      <t>ケンゼンセイ</t>
    </rPh>
    <rPh sb="53" eb="56">
      <t>コウリツセイ</t>
    </rPh>
    <rPh sb="57" eb="58">
      <t>タイ</t>
    </rPh>
    <rPh sb="64" eb="66">
      <t>ドリョク</t>
    </rPh>
    <rPh sb="67" eb="68">
      <t>モト</t>
    </rPh>
    <rPh sb="78" eb="80">
      <t>ジンコウ</t>
    </rPh>
    <rPh sb="80" eb="82">
      <t>ゲンショウ</t>
    </rPh>
    <rPh sb="85" eb="87">
      <t>シュウエキ</t>
    </rPh>
    <rPh sb="88" eb="90">
      <t>テイカ</t>
    </rPh>
    <rPh sb="91" eb="93">
      <t>ヨソウ</t>
    </rPh>
    <rPh sb="96" eb="99">
      <t>シュウエキテキ</t>
    </rPh>
    <rPh sb="99" eb="101">
      <t>シュウシ</t>
    </rPh>
    <rPh sb="101" eb="103">
      <t>ヒリツ</t>
    </rPh>
    <rPh sb="104" eb="106">
      <t>ジョウショウ</t>
    </rPh>
    <rPh sb="107" eb="109">
      <t>ミコ</t>
    </rPh>
    <rPh sb="116" eb="118">
      <t>テキセツ</t>
    </rPh>
    <rPh sb="119" eb="121">
      <t>シセツ</t>
    </rPh>
    <rPh sb="121" eb="123">
      <t>キボ</t>
    </rPh>
    <rPh sb="124" eb="125">
      <t>オウ</t>
    </rPh>
    <rPh sb="127" eb="129">
      <t>ケイエイ</t>
    </rPh>
    <rPh sb="129" eb="131">
      <t>カイゼン</t>
    </rPh>
    <rPh sb="132" eb="133">
      <t>ハカ</t>
    </rPh>
    <rPh sb="137" eb="139">
      <t>ヒツヨウ</t>
    </rPh>
    <phoneticPr fontId="4"/>
  </si>
  <si>
    <t>　経営の健全性について、収益的収支比率が52.94％、経費回収率が52.18％であり、使用料収入以外の収入に依存している傾向にある。
　効率性については、汚水処理原価に上昇がみられ、経費回収率の大幅な低下につながったことから、さらなる効率化を図る必要がある。
　施設利用率は、類似団体平均値に比べても低く、処理区域内人口も減少傾向にあることから、使用規模に比べ施設が過大スペックとなっている現状にある。</t>
    <rPh sb="1" eb="3">
      <t>ケイエイ</t>
    </rPh>
    <rPh sb="4" eb="7">
      <t>ケンゼンセイ</t>
    </rPh>
    <rPh sb="12" eb="15">
      <t>シュウエキテキ</t>
    </rPh>
    <rPh sb="15" eb="17">
      <t>シュウシ</t>
    </rPh>
    <rPh sb="17" eb="19">
      <t>ヒリツ</t>
    </rPh>
    <rPh sb="27" eb="29">
      <t>ケイヒ</t>
    </rPh>
    <rPh sb="29" eb="31">
      <t>カイシュウ</t>
    </rPh>
    <rPh sb="31" eb="32">
      <t>リツ</t>
    </rPh>
    <rPh sb="43" eb="46">
      <t>シヨウリョウ</t>
    </rPh>
    <rPh sb="46" eb="48">
      <t>シュウニュウ</t>
    </rPh>
    <rPh sb="48" eb="50">
      <t>イガイ</t>
    </rPh>
    <rPh sb="51" eb="53">
      <t>シュウニュウ</t>
    </rPh>
    <rPh sb="54" eb="56">
      <t>イゾン</t>
    </rPh>
    <rPh sb="60" eb="62">
      <t>ケイコウ</t>
    </rPh>
    <rPh sb="68" eb="71">
      <t>コウリツセイ</t>
    </rPh>
    <rPh sb="77" eb="79">
      <t>オスイ</t>
    </rPh>
    <rPh sb="79" eb="81">
      <t>ショリ</t>
    </rPh>
    <rPh sb="81" eb="83">
      <t>ゲンカ</t>
    </rPh>
    <rPh sb="84" eb="86">
      <t>ジョウショウ</t>
    </rPh>
    <rPh sb="91" eb="93">
      <t>ケイヒ</t>
    </rPh>
    <rPh sb="93" eb="95">
      <t>カイシュウ</t>
    </rPh>
    <rPh sb="95" eb="96">
      <t>リツ</t>
    </rPh>
    <rPh sb="97" eb="99">
      <t>オオハバ</t>
    </rPh>
    <rPh sb="100" eb="102">
      <t>テイカ</t>
    </rPh>
    <rPh sb="117" eb="120">
      <t>コウリツカ</t>
    </rPh>
    <rPh sb="121" eb="122">
      <t>ハカ</t>
    </rPh>
    <rPh sb="123" eb="125">
      <t>ヒツヨウ</t>
    </rPh>
    <rPh sb="131" eb="133">
      <t>シセツ</t>
    </rPh>
    <rPh sb="133" eb="136">
      <t>リヨウリツ</t>
    </rPh>
    <rPh sb="138" eb="140">
      <t>ルイジ</t>
    </rPh>
    <rPh sb="140" eb="142">
      <t>ダンタイ</t>
    </rPh>
    <rPh sb="142" eb="145">
      <t>ヘイキンチ</t>
    </rPh>
    <rPh sb="146" eb="147">
      <t>クラ</t>
    </rPh>
    <rPh sb="150" eb="151">
      <t>ヒク</t>
    </rPh>
    <rPh sb="153" eb="155">
      <t>ショリ</t>
    </rPh>
    <rPh sb="155" eb="157">
      <t>クイキ</t>
    </rPh>
    <rPh sb="157" eb="158">
      <t>ナイ</t>
    </rPh>
    <rPh sb="158" eb="160">
      <t>ジンコウ</t>
    </rPh>
    <rPh sb="161" eb="163">
      <t>ゲンショウ</t>
    </rPh>
    <rPh sb="163" eb="165">
      <t>ケイコウ</t>
    </rPh>
    <rPh sb="173" eb="175">
      <t>シヨウ</t>
    </rPh>
    <rPh sb="175" eb="177">
      <t>キボ</t>
    </rPh>
    <rPh sb="178" eb="179">
      <t>クラ</t>
    </rPh>
    <rPh sb="180" eb="182">
      <t>シセツ</t>
    </rPh>
    <rPh sb="183" eb="185">
      <t>カダイ</t>
    </rPh>
    <rPh sb="195" eb="197">
      <t>ゲンジョウ</t>
    </rPh>
    <phoneticPr fontId="4"/>
  </si>
  <si>
    <t>　現在、大規模な管渠の修繕はないが、供用開始から20年近く経過し、今後も老朽化が進行する状況にあるため、処理施設の設備（処理設備や電気設備など）更新費用が増加することが予想されるため、計画的な維持管理を図らなければならない。</t>
    <rPh sb="1" eb="3">
      <t>ゲンザイ</t>
    </rPh>
    <rPh sb="4" eb="7">
      <t>ダイキボ</t>
    </rPh>
    <rPh sb="8" eb="10">
      <t>カンキョ</t>
    </rPh>
    <rPh sb="11" eb="13">
      <t>シュウゼン</t>
    </rPh>
    <rPh sb="18" eb="20">
      <t>キョウヨウ</t>
    </rPh>
    <rPh sb="20" eb="22">
      <t>カイシ</t>
    </rPh>
    <rPh sb="26" eb="27">
      <t>ネン</t>
    </rPh>
    <rPh sb="27" eb="28">
      <t>チカ</t>
    </rPh>
    <rPh sb="29" eb="31">
      <t>ケイカ</t>
    </rPh>
    <rPh sb="33" eb="35">
      <t>コンゴ</t>
    </rPh>
    <rPh sb="36" eb="39">
      <t>ロウキュウカ</t>
    </rPh>
    <rPh sb="40" eb="42">
      <t>シンコウ</t>
    </rPh>
    <rPh sb="44" eb="46">
      <t>ジョウキョウ</t>
    </rPh>
    <rPh sb="52" eb="54">
      <t>ショリ</t>
    </rPh>
    <rPh sb="54" eb="56">
      <t>シセツ</t>
    </rPh>
    <rPh sb="57" eb="59">
      <t>セツビ</t>
    </rPh>
    <rPh sb="60" eb="62">
      <t>ショリ</t>
    </rPh>
    <rPh sb="62" eb="64">
      <t>セツビ</t>
    </rPh>
    <rPh sb="65" eb="67">
      <t>デンキ</t>
    </rPh>
    <rPh sb="67" eb="69">
      <t>セツビ</t>
    </rPh>
    <rPh sb="72" eb="74">
      <t>コウシン</t>
    </rPh>
    <rPh sb="74" eb="76">
      <t>ヒヨウ</t>
    </rPh>
    <rPh sb="77" eb="79">
      <t>ゾウカ</t>
    </rPh>
    <rPh sb="84" eb="86">
      <t>ヨソウ</t>
    </rPh>
    <rPh sb="92" eb="95">
      <t>ケイカクテキ</t>
    </rPh>
    <rPh sb="96" eb="98">
      <t>イジ</t>
    </rPh>
    <rPh sb="98" eb="100">
      <t>カンリ</t>
    </rPh>
    <rPh sb="101" eb="102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</si>
</sst>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17.86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72-47FB-9CB9-8C025AE2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45040"/>
        <c:axId val="346745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0.13</c:v>
                </c:pt>
                <c:pt idx="2">
                  <c:v>0.36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72-47FB-9CB9-8C025AE2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45040"/>
        <c:axId val="346745432"/>
      </c:lineChart>
      <c:dateAx>
        <c:axId val="346745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45432"/>
        <c:crosses val="autoZero"/>
        <c:auto val="1"/>
        <c:lblOffset val="100"/>
        <c:baseTimeUnit val="years"/>
      </c:dateAx>
      <c:valAx>
        <c:axId val="346745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4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36.1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35.299999999999997</c:v>
                </c:pt>
                <c:pt idx="4">
                  <c:v>37.200000000000003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18-4EB5-9C84-DBF1DA33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618568"/>
        <c:axId val="34861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37.08</c:v>
                </c:pt>
                <c:pt idx="1">
                  <c:v>42.56</c:v>
                </c:pt>
                <c:pt idx="2">
                  <c:v>42.47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18-4EB5-9C84-DBF1DA33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18568"/>
        <c:axId val="348618960"/>
      </c:lineChart>
      <c:dateAx>
        <c:axId val="348618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618960"/>
        <c:crosses val="autoZero"/>
        <c:auto val="1"/>
        <c:lblOffset val="100"/>
        <c:baseTimeUnit val="years"/>
      </c:dateAx>
      <c:valAx>
        <c:axId val="34861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618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63.41</c:v>
                </c:pt>
                <c:pt idx="1">
                  <c:v>62.76</c:v>
                </c:pt>
                <c:pt idx="2">
                  <c:v>86.24</c:v>
                </c:pt>
                <c:pt idx="3">
                  <c:v>86.67</c:v>
                </c:pt>
                <c:pt idx="4">
                  <c:v>87.24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58-4A38-9CB7-B1D6F50F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32888"/>
        <c:axId val="348435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67.22</c:v>
                </c:pt>
                <c:pt idx="1">
                  <c:v>83.32</c:v>
                </c:pt>
                <c:pt idx="2">
                  <c:v>83.75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58-4A38-9CB7-B1D6F50F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32888"/>
        <c:axId val="348435240"/>
      </c:lineChart>
      <c:dateAx>
        <c:axId val="3484328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435240"/>
        <c:crosses val="autoZero"/>
        <c:auto val="1"/>
        <c:lblOffset val="100"/>
        <c:baseTimeUnit val="years"/>
      </c:dateAx>
      <c:valAx>
        <c:axId val="348435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432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50.15</c:v>
                </c:pt>
                <c:pt idx="1">
                  <c:v>45.63</c:v>
                </c:pt>
                <c:pt idx="2">
                  <c:v>43.25</c:v>
                </c:pt>
                <c:pt idx="3">
                  <c:v>57.77</c:v>
                </c:pt>
                <c:pt idx="4">
                  <c:v>52.94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B-466E-9EC4-A9D4A611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46608"/>
        <c:axId val="348429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5B-466E-9EC4-A9D4A611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46608"/>
        <c:axId val="348429752"/>
      </c:lineChart>
      <c:dateAx>
        <c:axId val="3467466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429752"/>
        <c:crosses val="autoZero"/>
        <c:auto val="1"/>
        <c:lblOffset val="100"/>
        <c:baseTimeUnit val="years"/>
      </c:dateAx>
      <c:valAx>
        <c:axId val="348429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46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09-4E04-B818-4993022B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33280"/>
        <c:axId val="348432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09-4E04-B818-4993022B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33280"/>
        <c:axId val="348432104"/>
      </c:lineChart>
      <c:dateAx>
        <c:axId val="348433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432104"/>
        <c:crosses val="autoZero"/>
        <c:auto val="1"/>
        <c:lblOffset val="100"/>
        <c:baseTimeUnit val="years"/>
      </c:dateAx>
      <c:valAx>
        <c:axId val="348432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43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3-4C57-B431-D08C7BCF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33672"/>
        <c:axId val="348434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D3-4C57-B431-D08C7BCF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33672"/>
        <c:axId val="348434456"/>
      </c:lineChart>
      <c:dateAx>
        <c:axId val="348433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434456"/>
        <c:crosses val="autoZero"/>
        <c:auto val="1"/>
        <c:lblOffset val="100"/>
        <c:baseTimeUnit val="years"/>
      </c:dateAx>
      <c:valAx>
        <c:axId val="348434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433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03-4195-95DE-6CDC22ED4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36024"/>
        <c:axId val="34843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03-4195-95DE-6CDC22ED4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36024"/>
        <c:axId val="348436416"/>
      </c:lineChart>
      <c:dateAx>
        <c:axId val="3484360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436416"/>
        <c:crosses val="autoZero"/>
        <c:auto val="1"/>
        <c:lblOffset val="100"/>
        <c:baseTimeUnit val="years"/>
      </c:dateAx>
      <c:valAx>
        <c:axId val="34843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436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D8-4552-8977-CCB89888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621312"/>
        <c:axId val="348621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D8-4552-8977-CCB89888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1312"/>
        <c:axId val="348621704"/>
      </c:lineChart>
      <c:dateAx>
        <c:axId val="348621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621704"/>
        <c:crosses val="autoZero"/>
        <c:auto val="1"/>
        <c:lblOffset val="100"/>
        <c:baseTimeUnit val="years"/>
      </c:dateAx>
      <c:valAx>
        <c:axId val="348621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62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D4-459B-B487-60D945DF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622488"/>
        <c:axId val="34862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1223.96</c:v>
                </c:pt>
                <c:pt idx="1">
                  <c:v>1194.1500000000001</c:v>
                </c:pt>
                <c:pt idx="2">
                  <c:v>1206.79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D4-459B-B487-60D945DF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2488"/>
        <c:axId val="348622880"/>
      </c:lineChart>
      <c:dateAx>
        <c:axId val="348622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622880"/>
        <c:crosses val="autoZero"/>
        <c:auto val="1"/>
        <c:lblOffset val="100"/>
        <c:baseTimeUnit val="years"/>
      </c:dateAx>
      <c:valAx>
        <c:axId val="34862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622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70.97</c:v>
                </c:pt>
                <c:pt idx="1">
                  <c:v>81.180000000000007</c:v>
                </c:pt>
                <c:pt idx="2">
                  <c:v>78.349999999999994</c:v>
                </c:pt>
                <c:pt idx="3">
                  <c:v>76.47</c:v>
                </c:pt>
                <c:pt idx="4">
                  <c:v>52.18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1A-4312-8B3B-0EB419E5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623272"/>
        <c:axId val="34862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61.54</c:v>
                </c:pt>
                <c:pt idx="1">
                  <c:v>72.260000000000005</c:v>
                </c:pt>
                <c:pt idx="2">
                  <c:v>71.84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1A-4312-8B3B-0EB419E5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3272"/>
        <c:axId val="348624056"/>
      </c:lineChart>
      <c:dateAx>
        <c:axId val="3486232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624056"/>
        <c:crosses val="autoZero"/>
        <c:auto val="1"/>
        <c:lblOffset val="100"/>
        <c:baseTimeUnit val="years"/>
      </c:dateAx>
      <c:valAx>
        <c:axId val="34862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623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311.14</c:v>
                </c:pt>
                <c:pt idx="1">
                  <c:v>267.18</c:v>
                </c:pt>
                <c:pt idx="2">
                  <c:v>273.04000000000002</c:v>
                </c:pt>
                <c:pt idx="3">
                  <c:v>291.2</c:v>
                </c:pt>
                <c:pt idx="4">
                  <c:v>415.54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AB-413E-A354-7973B4E9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625232"/>
        <c:axId val="348625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267.86</c:v>
                </c:pt>
                <c:pt idx="1">
                  <c:v>230.02</c:v>
                </c:pt>
                <c:pt idx="2">
                  <c:v>228.47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AB-413E-A354-7973B4E9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5232"/>
        <c:axId val="348625624"/>
      </c:lineChart>
      <c:dateAx>
        <c:axId val="3486252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625624"/>
        <c:crosses val="autoZero"/>
        <c:auto val="1"/>
        <c:lblOffset val="100"/>
        <c:baseTimeUnit val="years"/>
      </c:dateAx>
      <c:valAx>
        <c:axId val="348625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62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福島県　湯川村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3139</v>
      </c>
      <c r="AM8" s="46"/>
      <c r="AN8" s="46"/>
      <c r="AO8" s="46"/>
      <c r="AP8" s="46"/>
      <c r="AQ8" s="46"/>
      <c r="AR8" s="46"/>
      <c r="AS8" s="46"/>
      <c r="AT8" s="45">
        <f>データ!T6</f>
        <v>16.37</v>
      </c>
      <c r="AU8" s="45"/>
      <c r="AV8" s="45"/>
      <c r="AW8" s="45"/>
      <c r="AX8" s="45"/>
      <c r="AY8" s="45"/>
      <c r="AZ8" s="45"/>
      <c r="BA8" s="45"/>
      <c r="BB8" s="45">
        <f>データ!U6</f>
        <v>191.75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61.89</v>
      </c>
      <c r="Q10" s="45"/>
      <c r="R10" s="45"/>
      <c r="S10" s="45"/>
      <c r="T10" s="45"/>
      <c r="U10" s="45"/>
      <c r="V10" s="45"/>
      <c r="W10" s="45">
        <f>データ!Q6</f>
        <v>89.47</v>
      </c>
      <c r="X10" s="45"/>
      <c r="Y10" s="45"/>
      <c r="Z10" s="45"/>
      <c r="AA10" s="45"/>
      <c r="AB10" s="45"/>
      <c r="AC10" s="45"/>
      <c r="AD10" s="46">
        <f>データ!R6</f>
        <v>3960</v>
      </c>
      <c r="AE10" s="46"/>
      <c r="AF10" s="46"/>
      <c r="AG10" s="46"/>
      <c r="AH10" s="46"/>
      <c r="AI10" s="46"/>
      <c r="AJ10" s="46"/>
      <c r="AK10" s="2"/>
      <c r="AL10" s="46">
        <f>データ!V6</f>
        <v>1928</v>
      </c>
      <c r="AM10" s="46"/>
      <c r="AN10" s="46"/>
      <c r="AO10" s="46"/>
      <c r="AP10" s="46"/>
      <c r="AQ10" s="46"/>
      <c r="AR10" s="46"/>
      <c r="AS10" s="46"/>
      <c r="AT10" s="45">
        <f>データ!W6</f>
        <v>0.88</v>
      </c>
      <c r="AU10" s="45"/>
      <c r="AV10" s="45"/>
      <c r="AW10" s="45"/>
      <c r="AX10" s="45"/>
      <c r="AY10" s="45"/>
      <c r="AZ10" s="45"/>
      <c r="BA10" s="45"/>
      <c r="BB10" s="45">
        <f>データ!X6</f>
        <v>2190.91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44</v>
      </c>
      <c r="N86" s="12" t="s">
        <v>43</v>
      </c>
      <c r="O86" s="12" t="str">
        <f>データ!EO6</f>
        <v>【0.15】</v>
      </c>
    </row>
  </sheetData>
  <sheetProtection algorithmName="SHA-512" hashValue="+kCBAElkcaZ6JoGHaitbW1SdC9eKXUgHbWn02xxNr/Q43TcB1httv/fx2uVHrKwFPcZYm/2RRR1nArtuliORVg==" saltValue="j7/x0cENVInCR5maZfB/a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61.89</v>
      </c>
      <c r="Q6" s="20">
        <f t="shared" si="3"/>
        <v>89.47</v>
      </c>
      <c r="R6" s="20">
        <f t="shared" si="3"/>
        <v>3960</v>
      </c>
      <c r="S6" s="20">
        <f t="shared" si="3"/>
        <v>3139</v>
      </c>
      <c r="T6" s="20">
        <f t="shared" si="3"/>
        <v>16.37</v>
      </c>
      <c r="U6" s="20">
        <f t="shared" si="3"/>
        <v>191.75</v>
      </c>
      <c r="V6" s="20">
        <f t="shared" si="3"/>
        <v>1928</v>
      </c>
      <c r="W6" s="20">
        <f t="shared" si="3"/>
        <v>0.88</v>
      </c>
      <c r="X6" s="20">
        <f t="shared" si="3"/>
        <v>2190.91</v>
      </c>
      <c r="Y6" s="21">
        <f>IF(Y7="",NA(),Y7)</f>
        <v>50.15</v>
      </c>
      <c r="Z6" s="21">
        <f t="shared" ref="Z6:AH6" si="4">IF(Z7="",NA(),Z7)</f>
        <v>45.63</v>
      </c>
      <c r="AA6" s="21">
        <f t="shared" si="4"/>
        <v>43.25</v>
      </c>
      <c r="AB6" s="21">
        <f t="shared" si="4"/>
        <v>57.77</v>
      </c>
      <c r="AC6" s="21">
        <f t="shared" si="4"/>
        <v>52.94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1223.96</v>
      </c>
      <c r="BL6" s="21">
        <f t="shared" si="7"/>
        <v>1194.1500000000001</v>
      </c>
      <c r="BM6" s="21">
        <f t="shared" si="7"/>
        <v>1206.79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70.97</v>
      </c>
      <c r="BR6" s="21">
        <f t="shared" ref="BR6:BZ6" si="8">IF(BR7="",NA(),BR7)</f>
        <v>81.180000000000007</v>
      </c>
      <c r="BS6" s="21">
        <f t="shared" si="8"/>
        <v>78.349999999999994</v>
      </c>
      <c r="BT6" s="21">
        <f t="shared" si="8"/>
        <v>76.47</v>
      </c>
      <c r="BU6" s="21">
        <f t="shared" si="8"/>
        <v>52.18</v>
      </c>
      <c r="BV6" s="21">
        <f t="shared" si="8"/>
        <v>61.54</v>
      </c>
      <c r="BW6" s="21">
        <f t="shared" si="8"/>
        <v>72.260000000000005</v>
      </c>
      <c r="BX6" s="21">
        <f t="shared" si="8"/>
        <v>71.84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311.14</v>
      </c>
      <c r="CC6" s="21">
        <f t="shared" ref="CC6:CK6" si="9">IF(CC7="",NA(),CC7)</f>
        <v>267.18</v>
      </c>
      <c r="CD6" s="21">
        <f t="shared" si="9"/>
        <v>273.04000000000002</v>
      </c>
      <c r="CE6" s="21">
        <f t="shared" si="9"/>
        <v>291.2</v>
      </c>
      <c r="CF6" s="21">
        <f t="shared" si="9"/>
        <v>415.54</v>
      </c>
      <c r="CG6" s="21">
        <f t="shared" si="9"/>
        <v>267.86</v>
      </c>
      <c r="CH6" s="21">
        <f t="shared" si="9"/>
        <v>230.02</v>
      </c>
      <c r="CI6" s="21">
        <f t="shared" si="9"/>
        <v>228.47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36.1</v>
      </c>
      <c r="CN6" s="21">
        <f t="shared" ref="CN6:CV6" si="10">IF(CN7="",NA(),CN7)</f>
        <v>33.299999999999997</v>
      </c>
      <c r="CO6" s="21">
        <f t="shared" si="10"/>
        <v>33.799999999999997</v>
      </c>
      <c r="CP6" s="21">
        <f t="shared" si="10"/>
        <v>35.299999999999997</v>
      </c>
      <c r="CQ6" s="21">
        <f t="shared" si="10"/>
        <v>37.200000000000003</v>
      </c>
      <c r="CR6" s="21">
        <f t="shared" si="10"/>
        <v>37.08</v>
      </c>
      <c r="CS6" s="21">
        <f t="shared" si="10"/>
        <v>42.56</v>
      </c>
      <c r="CT6" s="21">
        <f t="shared" si="10"/>
        <v>42.47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63.41</v>
      </c>
      <c r="CY6" s="21">
        <f t="shared" ref="CY6:DG6" si="11">IF(CY7="",NA(),CY7)</f>
        <v>62.76</v>
      </c>
      <c r="CZ6" s="21">
        <f t="shared" si="11"/>
        <v>86.24</v>
      </c>
      <c r="DA6" s="21">
        <f t="shared" si="11"/>
        <v>86.67</v>
      </c>
      <c r="DB6" s="21">
        <f t="shared" si="11"/>
        <v>87.24</v>
      </c>
      <c r="DC6" s="21">
        <f t="shared" si="11"/>
        <v>67.22</v>
      </c>
      <c r="DD6" s="21">
        <f t="shared" si="11"/>
        <v>83.32</v>
      </c>
      <c r="DE6" s="21">
        <f t="shared" si="11"/>
        <v>83.75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1">
        <f t="shared" ref="EF6:EN6" si="14">IF(EF7="",NA(),EF7)</f>
        <v>17.86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0.13</v>
      </c>
      <c r="EL6" s="21">
        <f t="shared" si="14"/>
        <v>0.36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15">
      <c r="A7" s="14"/>
      <c r="B7" s="23">
        <v>2021</v>
      </c>
      <c r="C7" s="23">
        <v>74225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61.89</v>
      </c>
      <c r="Q7" s="24">
        <v>89.47</v>
      </c>
      <c r="R7" s="24">
        <v>3960</v>
      </c>
      <c r="S7" s="24">
        <v>3139</v>
      </c>
      <c r="T7" s="24">
        <v>16.37</v>
      </c>
      <c r="U7" s="24">
        <v>191.75</v>
      </c>
      <c r="V7" s="24">
        <v>1928</v>
      </c>
      <c r="W7" s="24">
        <v>0.88</v>
      </c>
      <c r="X7" s="24">
        <v>2190.91</v>
      </c>
      <c r="Y7" s="24">
        <v>50.15</v>
      </c>
      <c r="Z7" s="24">
        <v>45.63</v>
      </c>
      <c r="AA7" s="24">
        <v>43.25</v>
      </c>
      <c r="AB7" s="24">
        <v>57.77</v>
      </c>
      <c r="AC7" s="24">
        <v>52.94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1223.96</v>
      </c>
      <c r="BL7" s="24">
        <v>1194.1500000000001</v>
      </c>
      <c r="BM7" s="24">
        <v>1206.79</v>
      </c>
      <c r="BN7" s="24">
        <v>1258.43</v>
      </c>
      <c r="BO7" s="24">
        <v>1163.75</v>
      </c>
      <c r="BP7" s="24">
        <v>1201.79</v>
      </c>
      <c r="BQ7" s="24">
        <v>70.97</v>
      </c>
      <c r="BR7" s="24">
        <v>81.180000000000007</v>
      </c>
      <c r="BS7" s="24">
        <v>78.349999999999994</v>
      </c>
      <c r="BT7" s="24">
        <v>76.47</v>
      </c>
      <c r="BU7" s="24">
        <v>52.18</v>
      </c>
      <c r="BV7" s="24">
        <v>61.54</v>
      </c>
      <c r="BW7" s="24">
        <v>72.260000000000005</v>
      </c>
      <c r="BX7" s="24">
        <v>71.84</v>
      </c>
      <c r="BY7" s="24">
        <v>73.36</v>
      </c>
      <c r="BZ7" s="24">
        <v>72.599999999999994</v>
      </c>
      <c r="CA7" s="24">
        <v>75.31</v>
      </c>
      <c r="CB7" s="24">
        <v>311.14</v>
      </c>
      <c r="CC7" s="24">
        <v>267.18</v>
      </c>
      <c r="CD7" s="24">
        <v>273.04000000000002</v>
      </c>
      <c r="CE7" s="24">
        <v>291.2</v>
      </c>
      <c r="CF7" s="24">
        <v>415.54</v>
      </c>
      <c r="CG7" s="24">
        <v>267.86</v>
      </c>
      <c r="CH7" s="24">
        <v>230.02</v>
      </c>
      <c r="CI7" s="24">
        <v>228.47</v>
      </c>
      <c r="CJ7" s="24">
        <v>224.88</v>
      </c>
      <c r="CK7" s="24">
        <v>228.64</v>
      </c>
      <c r="CL7" s="24">
        <v>216.39</v>
      </c>
      <c r="CM7" s="24">
        <v>36.1</v>
      </c>
      <c r="CN7" s="24">
        <v>33.299999999999997</v>
      </c>
      <c r="CO7" s="24">
        <v>33.799999999999997</v>
      </c>
      <c r="CP7" s="24">
        <v>35.299999999999997</v>
      </c>
      <c r="CQ7" s="24">
        <v>37.200000000000003</v>
      </c>
      <c r="CR7" s="24">
        <v>37.08</v>
      </c>
      <c r="CS7" s="24">
        <v>42.56</v>
      </c>
      <c r="CT7" s="24">
        <v>42.47</v>
      </c>
      <c r="CU7" s="24">
        <v>42.4</v>
      </c>
      <c r="CV7" s="24">
        <v>42.28</v>
      </c>
      <c r="CW7" s="24">
        <v>42.57</v>
      </c>
      <c r="CX7" s="24">
        <v>63.41</v>
      </c>
      <c r="CY7" s="24">
        <v>62.76</v>
      </c>
      <c r="CZ7" s="24">
        <v>86.24</v>
      </c>
      <c r="DA7" s="24">
        <v>86.67</v>
      </c>
      <c r="DB7" s="24">
        <v>87.24</v>
      </c>
      <c r="DC7" s="24">
        <v>67.22</v>
      </c>
      <c r="DD7" s="24">
        <v>83.32</v>
      </c>
      <c r="DE7" s="24">
        <v>83.75</v>
      </c>
      <c r="DF7" s="24">
        <v>84.19</v>
      </c>
      <c r="DG7" s="24">
        <v>84.34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17.86</v>
      </c>
      <c r="EG7" s="24">
        <v>0</v>
      </c>
      <c r="EH7" s="24">
        <v>0</v>
      </c>
      <c r="EI7" s="24">
        <v>0</v>
      </c>
      <c r="EJ7" s="24">
        <v>0.13</v>
      </c>
      <c r="EK7" s="24">
        <v>0.13</v>
      </c>
      <c r="EL7" s="24">
        <v>0.36</v>
      </c>
      <c r="EM7" s="24">
        <v>0.39</v>
      </c>
      <c r="EN7" s="24">
        <v>0.1</v>
      </c>
      <c r="EO7" s="24">
        <v>0.15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坂内俊介</cp:lastModifiedBy>
  <cp:lastPrinted>2023-01-19T02:22:54Z</cp:lastPrinted>
  <dcterms:created xsi:type="dcterms:W3CDTF">2023-01-12T23:56:20Z</dcterms:created>
  <dcterms:modified xsi:type="dcterms:W3CDTF">2023-01-19T02:24:46Z</dcterms:modified>
  <cp:category/>
</cp:coreProperties>
</file>