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4佐藤フォルダ\03_照会回答\未20230127〆【県】公営企業に係る経営比較分析表（令和３年度決算）\05_県回答\"/>
    </mc:Choice>
  </mc:AlternateContent>
  <workbookProtection workbookAlgorithmName="SHA-512" workbookHashValue="qzU2cBybucP4VQTGI8QOFkLxzsyLOYjxW+X445qNshT2GLhimlbXR4l9Rbe0iEz6wWNkngLoqiXBqq9TrSe3Gg==" workbookSaltValue="sCvPw+TqaX95GEK7/LTyAA==" workbookSpinCount="100000" lockStructure="1"/>
  <bookViews>
    <workbookView xWindow="0" yWindow="0" windowWidth="15360" windowHeight="763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BB10" i="4"/>
  <c r="AD10" i="4"/>
  <c r="W10" i="4"/>
  <c r="P10" i="4"/>
  <c r="B10" i="4"/>
  <c r="BB8" i="4"/>
  <c r="AT8" i="4"/>
  <c r="AD8" i="4"/>
  <c r="B8" i="4"/>
  <c r="B6" i="4"/>
</calcChain>
</file>

<file path=xl/sharedStrings.xml><?xml version="1.0" encoding="utf-8"?>
<sst xmlns="http://schemas.openxmlformats.org/spreadsheetml/2006/main" count="231" uniqueCount="117">
  <si>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</si>
  <si>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</si>
  <si>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</si>
  <si>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</si>
  <si>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</si>
  <si>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</si>
  <si>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</si>
  <si>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</si>
  <si>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</si>
  <si>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</si>
  <si>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</si>
  <si>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</si>
  <si>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</si>
  <si>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</si>
  <si>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</si>
  <si>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</si>
  <si>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</si>
  <si>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</si>
  <si>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</si>
  <si>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</si>
  <si>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</si>
  <si>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</si>
  <si>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</si>
  <si>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</si>
  <si>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</si>
  <si>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</si>
  <si>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</si>
  <si>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</si>
  <si>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</si>
  <si>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</si>
  <si>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</si>
  <si>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</si>
  <si>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</si>
  <si>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</si>
  <si>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</si>
  <si>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</si>
  <si>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</si>
  <si>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</si>
  <si>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</si>
  <si>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</si>
  <si>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</si>
  <si>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</si>
  <si>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</si>
  <si>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</si>
  <si>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</si>
  <si>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</si>
  <si>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</si>
  <si>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</si>
  <si>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</si>
  <si>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</si>
  <si>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</si>
  <si>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</si>
  <si>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</si>
  <si>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</si>
  <si>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</si>
  <si>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</si>
  <si>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</si>
  <si>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</si>
  <si>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</si>
  <si>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</si>
  <si>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</si>
  <si>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</si>
  <si>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</si>
  <si>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</si>
  <si>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</si>
  <si>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</si>
  <si>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</si>
  <si>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</si>
  <si>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</si>
  <si>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</si>
  <si>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</si>
  <si>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</si>
  <si>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</si>
  <si>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</si>
  <si>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</si>
  <si>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</si>
  <si>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</si>
  <si>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</si>
  <si>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</si>
  <si>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</si>
  <si>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</si>
  <si>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</si>
  <si>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</si>
  <si>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</si>
  <si>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</si>
  <si>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</si>
  <si>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</si>
  <si>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</si>
  <si>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</si>
  <si>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</si>
  <si>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</si>
  <si>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</si>
  <si>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</si>
  <si>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</si>
  <si>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</si>
  <si>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</si>
  <si>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</si>
  <si>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</si>
  <si>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</si>
  <si>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</si>
  <si>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</si>
  <si>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</si>
  <si>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</si>
  <si>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</si>
  <si>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</si>
  <si>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</si>
  <si>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</si>
  <si>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</si>
  <si>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</si>
  <si>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</si>
  <si>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</si>
  <si>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</si>
  <si>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</si>
  <si>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</si>
  <si>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
　増加傾向にあり、類似団体と比較すると高い水準である。
②管渠老朽化率、③管渠改善率
　法定耐用年数を超えた管渠はなく、管渠改善も突発的な修繕等への対応である。
　今後の更新需要に備え、適時、適切な調査等を行っていく必要がある。</t>
    <phoneticPr fontId="4"/>
  </si>
  <si>
    <t>　一般会計繰入金により欠損金は発生していないものの、汚水処理費を使用料で回収できていない状況を踏まえ、経費節減に努めるとともに、使用料や有収水量の確保に向け、効果的な普及啓発活動について研究し実施していくことで、経営の改善を図っていく必要がある。
　特に、水洗化率は増加傾向であるものの50％台と低いことから、人口減少や高齢化の進行が早い当該地区の実情に配慮したきめ細やかな普及啓発活動が必要となる。
　また、管渠を含めた資産の老朽化度合は低い状態ではあるが、今後は予防保全の観点から状態を適時調査・確認し、計画的な修繕を行うとともに、施設の更新については、ストックマネジメント計画に基づき長寿命化による投資の平準化の推進が必要である。</t>
    <rPh sb="146" eb="147">
      <t>ダイ</t>
    </rPh>
    <rPh sb="230" eb="232">
      <t>コンゴ</t>
    </rPh>
    <phoneticPr fontId="4"/>
  </si>
  <si>
    <t>①経常収支比率、②累積欠損金比率、③流動比率
　経常収支比率は、一般会計からの繰入金により100％で推移している。不足分は一般会計繰入金によって補填しているため、流動比率は低い水準にあり、類似団体と比べても低い。また、欠損金は生じていない。
④企業債残高対事業規模比率
　企業債残高は毎年減少しており、類似団体とほぼ同水準にある。
⑤経費回収率
　汚水処理サービスを市内同一の使用料体系としており、この使用料水準では、維持管理費を使用料収入で賄うことができないため、経費回収率は100%に満たない。類似団体と比べ低い水準にある。
⑥汚水処理原価
　汚水処理費は横ばいであったが、有収水量は減少したため、汚水処理原価は増加した。類似団体と比べ高い水準にある。
⑦施設利用率、⑧水洗化率
　類似団体と比べ施設利用率が低い水準であるが、これは水洗化率が類似団体と比べて低いためだと考えられる。
  人口減による使用料の減少が見込まれる中、自立した経営に向け、未接続世帯への普及啓発活動をより一層強化することなどにより使用料の確保に努めるとともに、経費節減に取り組み、経営の改善を図る必要がある。</t>
    <rPh sb="57" eb="59">
      <t>フソク</t>
    </rPh>
    <rPh sb="59" eb="60">
      <t>フン</t>
    </rPh>
    <rPh sb="61" eb="65">
      <t>イッパンカイケイ</t>
    </rPh>
    <rPh sb="65" eb="68">
      <t>クリイレキン</t>
    </rPh>
    <rPh sb="72" eb="74">
      <t>ホテン</t>
    </rPh>
    <rPh sb="86" eb="87">
      <t>ヒク</t>
    </rPh>
    <rPh sb="88" eb="90">
      <t>スイジュン</t>
    </rPh>
    <rPh sb="142" eb="144">
      <t>マイトシ</t>
    </rPh>
    <rPh sb="144" eb="146">
      <t>ゲンショウ</t>
    </rPh>
    <rPh sb="151" eb="153">
      <t>ルイジ</t>
    </rPh>
    <rPh sb="153" eb="155">
      <t>ダンタイ</t>
    </rPh>
    <rPh sb="158" eb="159">
      <t>ドウ</t>
    </rPh>
    <rPh sb="159" eb="161">
      <t>スイジュン</t>
    </rPh>
    <rPh sb="174" eb="178">
      <t>オスイショリ</t>
    </rPh>
    <rPh sb="183" eb="185">
      <t>シナイ</t>
    </rPh>
    <rPh sb="185" eb="187">
      <t>ドウイツ</t>
    </rPh>
    <rPh sb="188" eb="191">
      <t>シヨウリョウ</t>
    </rPh>
    <rPh sb="191" eb="193">
      <t>タイケイ</t>
    </rPh>
    <rPh sb="201" eb="204">
      <t>シヨウリョウ</t>
    </rPh>
    <rPh sb="204" eb="206">
      <t>スイジュン</t>
    </rPh>
    <rPh sb="209" eb="214">
      <t>イジカンリヒ</t>
    </rPh>
    <rPh sb="215" eb="218">
      <t>シヨウリョウ</t>
    </rPh>
    <rPh sb="218" eb="220">
      <t>シュウニュウ</t>
    </rPh>
    <rPh sb="221" eb="222">
      <t>マカナ</t>
    </rPh>
    <rPh sb="233" eb="237">
      <t>ケイヒカイシュウ</t>
    </rPh>
    <rPh sb="237" eb="238">
      <t>リツ</t>
    </rPh>
    <rPh sb="244" eb="245">
      <t>ミ</t>
    </rPh>
    <rPh sb="274" eb="279">
      <t>オスイショリヒ</t>
    </rPh>
    <rPh sb="280" eb="281">
      <t>ヨコ</t>
    </rPh>
    <rPh sb="289" eb="293">
      <t>ユウシュウスイリョウ</t>
    </rPh>
    <rPh sb="294" eb="296">
      <t>ゲンショウ</t>
    </rPh>
    <rPh sb="305" eb="307">
      <t>ゲンカ</t>
    </rPh>
    <rPh sb="308" eb="310">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</si>
</sst>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1.85</c:v>
                </c:pt>
                <c:pt idx="1">
                  <c:v>0.41</c:v>
                </c:pt>
                <c:pt idx="2" formatCode="#,##0.00;&quot;△&quot;#,##0.00">
                  <c:v>0</c:v>
                </c:pt>
                <c:pt idx="3" formatCode="#,##0.00;&quot;△&quot;#,##0.00">
                  <c:v>0</c:v>
                </c:pt>
                <c:pt idx="4">
                  <c:v>0.56000000000000005</c:v>
                </c:pt>
              </c:numCache>
            </c:numRef>
          </c:val>
          <c:extLst>
            <c:ext xmlns:c16="http://schemas.microsoft.com/office/drawing/2014/chart" uri="{C3380CC4-5D6E-409C-BE32-E72D297353CC}">
              <c16:uniqueId val="{00000000-8F26-4EAB-8B41-20A3C3FDB9F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8F26-4EAB-8B41-20A3C3FDB9F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25.71</c:v>
                </c:pt>
                <c:pt idx="1">
                  <c:v>24.88</c:v>
                </c:pt>
                <c:pt idx="2">
                  <c:v>25.59</c:v>
                </c:pt>
                <c:pt idx="3">
                  <c:v>25.53</c:v>
                </c:pt>
                <c:pt idx="4">
                  <c:v>22.83</c:v>
                </c:pt>
              </c:numCache>
            </c:numRef>
          </c:val>
          <c:extLst>
            <c:ext xmlns:c16="http://schemas.microsoft.com/office/drawing/2014/chart" uri="{C3380CC4-5D6E-409C-BE32-E72D297353CC}">
              <c16:uniqueId val="{00000000-A4CA-4824-BAB5-5C9C16CAF7C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A4CA-4824-BAB5-5C9C16CAF7C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56.03</c:v>
                </c:pt>
                <c:pt idx="1">
                  <c:v>58.91</c:v>
                </c:pt>
                <c:pt idx="2">
                  <c:v>58.07</c:v>
                </c:pt>
                <c:pt idx="3">
                  <c:v>58.88</c:v>
                </c:pt>
                <c:pt idx="4">
                  <c:v>59.84</c:v>
                </c:pt>
              </c:numCache>
            </c:numRef>
          </c:val>
          <c:extLst>
            <c:ext xmlns:c16="http://schemas.microsoft.com/office/drawing/2014/chart" uri="{C3380CC4-5D6E-409C-BE32-E72D297353CC}">
              <c16:uniqueId val="{00000000-A537-475A-83B7-069A23A861D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A537-475A-83B7-069A23A861D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c:v>
                </c:pt>
                <c:pt idx="1">
                  <c:v>100</c:v>
                </c:pt>
                <c:pt idx="2">
                  <c:v>100.01</c:v>
                </c:pt>
                <c:pt idx="3">
                  <c:v>99.99</c:v>
                </c:pt>
                <c:pt idx="4">
                  <c:v>101.03</c:v>
                </c:pt>
              </c:numCache>
            </c:numRef>
          </c:val>
          <c:extLst>
            <c:ext xmlns:c16="http://schemas.microsoft.com/office/drawing/2014/chart" uri="{C3380CC4-5D6E-409C-BE32-E72D297353CC}">
              <c16:uniqueId val="{00000000-F341-4762-80AC-0D425300A15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102.13</c:v>
                </c:pt>
                <c:pt idx="1">
                  <c:v>101.72</c:v>
                </c:pt>
                <c:pt idx="2">
                  <c:v>102.73</c:v>
                </c:pt>
                <c:pt idx="3">
                  <c:v>105.78</c:v>
                </c:pt>
                <c:pt idx="4">
                  <c:v>106.09</c:v>
                </c:pt>
              </c:numCache>
            </c:numRef>
          </c:val>
          <c:smooth val="0"/>
          <c:extLst>
            <c:ext xmlns:c16="http://schemas.microsoft.com/office/drawing/2014/chart" uri="{C3380CC4-5D6E-409C-BE32-E72D297353CC}">
              <c16:uniqueId val="{00000001-F341-4762-80AC-0D425300A15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27.52</c:v>
                </c:pt>
                <c:pt idx="1">
                  <c:v>30.07</c:v>
                </c:pt>
                <c:pt idx="2">
                  <c:v>31.98</c:v>
                </c:pt>
                <c:pt idx="3">
                  <c:v>33.81</c:v>
                </c:pt>
                <c:pt idx="4">
                  <c:v>35.69</c:v>
                </c:pt>
              </c:numCache>
            </c:numRef>
          </c:val>
          <c:extLst>
            <c:ext xmlns:c16="http://schemas.microsoft.com/office/drawing/2014/chart" uri="{C3380CC4-5D6E-409C-BE32-E72D297353CC}">
              <c16:uniqueId val="{00000000-51D9-4701-8811-99932177D14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23.93</c:v>
                </c:pt>
                <c:pt idx="1">
                  <c:v>24.68</c:v>
                </c:pt>
                <c:pt idx="2">
                  <c:v>24.68</c:v>
                </c:pt>
                <c:pt idx="3">
                  <c:v>21.36</c:v>
                </c:pt>
                <c:pt idx="4">
                  <c:v>22.79</c:v>
                </c:pt>
              </c:numCache>
            </c:numRef>
          </c:val>
          <c:smooth val="0"/>
          <c:extLst>
            <c:ext xmlns:c16="http://schemas.microsoft.com/office/drawing/2014/chart" uri="{C3380CC4-5D6E-409C-BE32-E72D297353CC}">
              <c16:uniqueId val="{00000001-51D9-4701-8811-99932177D14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93-47E9-8EB2-F073982B894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0.01</c:v>
                </c:pt>
                <c:pt idx="2">
                  <c:v>8.6199999999999992</c:v>
                </c:pt>
                <c:pt idx="3">
                  <c:v>0.01</c:v>
                </c:pt>
                <c:pt idx="4">
                  <c:v>0.01</c:v>
                </c:pt>
              </c:numCache>
            </c:numRef>
          </c:val>
          <c:smooth val="0"/>
          <c:extLst>
            <c:ext xmlns:c16="http://schemas.microsoft.com/office/drawing/2014/chart" uri="{C3380CC4-5D6E-409C-BE32-E72D297353CC}">
              <c16:uniqueId val="{00000001-BB93-47E9-8EB2-F073982B894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A9-4F76-A6D8-A1DAB402E47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109.51</c:v>
                </c:pt>
                <c:pt idx="1">
                  <c:v>112.88</c:v>
                </c:pt>
                <c:pt idx="2">
                  <c:v>94.97</c:v>
                </c:pt>
                <c:pt idx="3">
                  <c:v>63.96</c:v>
                </c:pt>
                <c:pt idx="4">
                  <c:v>69.42</c:v>
                </c:pt>
              </c:numCache>
            </c:numRef>
          </c:val>
          <c:smooth val="0"/>
          <c:extLst>
            <c:ext xmlns:c16="http://schemas.microsoft.com/office/drawing/2014/chart" uri="{C3380CC4-5D6E-409C-BE32-E72D297353CC}">
              <c16:uniqueId val="{00000001-C4A9-4F76-A6D8-A1DAB402E47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5.37</c:v>
                </c:pt>
                <c:pt idx="1">
                  <c:v>10.09</c:v>
                </c:pt>
                <c:pt idx="2">
                  <c:v>23.83</c:v>
                </c:pt>
                <c:pt idx="3">
                  <c:v>7.13</c:v>
                </c:pt>
                <c:pt idx="4">
                  <c:v>11.97</c:v>
                </c:pt>
              </c:numCache>
            </c:numRef>
          </c:val>
          <c:extLst>
            <c:ext xmlns:c16="http://schemas.microsoft.com/office/drawing/2014/chart" uri="{C3380CC4-5D6E-409C-BE32-E72D297353CC}">
              <c16:uniqueId val="{00000000-46BE-40F3-BEE0-CA55204AEE5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47.44</c:v>
                </c:pt>
                <c:pt idx="1">
                  <c:v>49.18</c:v>
                </c:pt>
                <c:pt idx="2">
                  <c:v>47.72</c:v>
                </c:pt>
                <c:pt idx="3">
                  <c:v>44.24</c:v>
                </c:pt>
                <c:pt idx="4">
                  <c:v>43.07</c:v>
                </c:pt>
              </c:numCache>
            </c:numRef>
          </c:val>
          <c:smooth val="0"/>
          <c:extLst>
            <c:ext xmlns:c16="http://schemas.microsoft.com/office/drawing/2014/chart" uri="{C3380CC4-5D6E-409C-BE32-E72D297353CC}">
              <c16:uniqueId val="{00000001-46BE-40F3-BEE0-CA55204AEE5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1771.68</c:v>
                </c:pt>
                <c:pt idx="1">
                  <c:v>1604.7</c:v>
                </c:pt>
                <c:pt idx="2">
                  <c:v>1539.66</c:v>
                </c:pt>
                <c:pt idx="3">
                  <c:v>13050.88</c:v>
                </c:pt>
                <c:pt idx="4">
                  <c:v>1249.77</c:v>
                </c:pt>
              </c:numCache>
            </c:numRef>
          </c:val>
          <c:extLst>
            <c:ext xmlns:c16="http://schemas.microsoft.com/office/drawing/2014/chart" uri="{C3380CC4-5D6E-409C-BE32-E72D297353CC}">
              <c16:uniqueId val="{00000000-25C1-4680-A720-AF8BA88A7E6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25C1-4680-A720-AF8BA88A7E6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27.36</c:v>
                </c:pt>
                <c:pt idx="1">
                  <c:v>37.71</c:v>
                </c:pt>
                <c:pt idx="2">
                  <c:v>36.9</c:v>
                </c:pt>
                <c:pt idx="3">
                  <c:v>37.119999999999997</c:v>
                </c:pt>
                <c:pt idx="4">
                  <c:v>31.22</c:v>
                </c:pt>
              </c:numCache>
            </c:numRef>
          </c:val>
          <c:extLst>
            <c:ext xmlns:c16="http://schemas.microsoft.com/office/drawing/2014/chart" uri="{C3380CC4-5D6E-409C-BE32-E72D297353CC}">
              <c16:uniqueId val="{00000000-BF9E-4FDA-A565-B786B6EA65A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BF9E-4FDA-A565-B786B6EA65A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620.58000000000004</c:v>
                </c:pt>
                <c:pt idx="1">
                  <c:v>451.37</c:v>
                </c:pt>
                <c:pt idx="2">
                  <c:v>461.33</c:v>
                </c:pt>
                <c:pt idx="3">
                  <c:v>455.72</c:v>
                </c:pt>
                <c:pt idx="4">
                  <c:v>541.99</c:v>
                </c:pt>
              </c:numCache>
            </c:numRef>
          </c:val>
          <c:extLst>
            <c:ext xmlns:c16="http://schemas.microsoft.com/office/drawing/2014/chart" uri="{C3380CC4-5D6E-409C-BE32-E72D297353CC}">
              <c16:uniqueId val="{00000000-FC44-4BED-9E6F-CB81F9F1B09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FC44-4BED-9E6F-CB81F9F1B09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郡山市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自治体職員</v>
      </c>
      <c r="AE8" s="41"/>
      <c r="AF8" s="41"/>
      <c r="AG8" s="41"/>
      <c r="AH8" s="41"/>
      <c r="AI8" s="41"/>
      <c r="AJ8" s="41"/>
      <c r="AK8" s="3"/>
      <c r="AL8" s="42">
        <f>データ!S6</f>
        <v>319702</v>
      </c>
      <c r="AM8" s="42"/>
      <c r="AN8" s="42"/>
      <c r="AO8" s="42"/>
      <c r="AP8" s="42"/>
      <c r="AQ8" s="42"/>
      <c r="AR8" s="42"/>
      <c r="AS8" s="42"/>
      <c r="AT8" s="35">
        <f>データ!T6</f>
        <v>757.2</v>
      </c>
      <c r="AU8" s="35"/>
      <c r="AV8" s="35"/>
      <c r="AW8" s="35"/>
      <c r="AX8" s="35"/>
      <c r="AY8" s="35"/>
      <c r="AZ8" s="35"/>
      <c r="BA8" s="35"/>
      <c r="BB8" s="35">
        <f>データ!U6</f>
        <v>422.22</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49.72</v>
      </c>
      <c r="J10" s="35"/>
      <c r="K10" s="35"/>
      <c r="L10" s="35"/>
      <c r="M10" s="35"/>
      <c r="N10" s="35"/>
      <c r="O10" s="35"/>
      <c r="P10" s="35">
        <f>データ!P6</f>
        <v>0.78</v>
      </c>
      <c r="Q10" s="35"/>
      <c r="R10" s="35"/>
      <c r="S10" s="35"/>
      <c r="T10" s="35"/>
      <c r="U10" s="35"/>
      <c r="V10" s="35"/>
      <c r="W10" s="35">
        <f>データ!Q6</f>
        <v>99.77</v>
      </c>
      <c r="X10" s="35"/>
      <c r="Y10" s="35"/>
      <c r="Z10" s="35"/>
      <c r="AA10" s="35"/>
      <c r="AB10" s="35"/>
      <c r="AC10" s="35"/>
      <c r="AD10" s="42">
        <f>データ!R6</f>
        <v>3066</v>
      </c>
      <c r="AE10" s="42"/>
      <c r="AF10" s="42"/>
      <c r="AG10" s="42"/>
      <c r="AH10" s="42"/>
      <c r="AI10" s="42"/>
      <c r="AJ10" s="42"/>
      <c r="AK10" s="2"/>
      <c r="AL10" s="42">
        <f>データ!V6</f>
        <v>2480</v>
      </c>
      <c r="AM10" s="42"/>
      <c r="AN10" s="42"/>
      <c r="AO10" s="42"/>
      <c r="AP10" s="42"/>
      <c r="AQ10" s="42"/>
      <c r="AR10" s="42"/>
      <c r="AS10" s="42"/>
      <c r="AT10" s="35">
        <f>データ!W6</f>
        <v>1.56</v>
      </c>
      <c r="AU10" s="35"/>
      <c r="AV10" s="35"/>
      <c r="AW10" s="35"/>
      <c r="AX10" s="35"/>
      <c r="AY10" s="35"/>
      <c r="AZ10" s="35"/>
      <c r="BA10" s="35"/>
      <c r="BB10" s="35">
        <f>データ!X6</f>
        <v>1589.74</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116</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114</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0" t="s">
        <v>115</v>
      </c>
      <c r="BM66" s="81"/>
      <c r="BN66" s="81"/>
      <c r="BO66" s="81"/>
      <c r="BP66" s="81"/>
      <c r="BQ66" s="81"/>
      <c r="BR66" s="81"/>
      <c r="BS66" s="81"/>
      <c r="BT66" s="81"/>
      <c r="BU66" s="81"/>
      <c r="BV66" s="81"/>
      <c r="BW66" s="81"/>
      <c r="BX66" s="81"/>
      <c r="BY66" s="81"/>
      <c r="BZ66" s="8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0"/>
      <c r="BM67" s="81"/>
      <c r="BN67" s="81"/>
      <c r="BO67" s="81"/>
      <c r="BP67" s="81"/>
      <c r="BQ67" s="81"/>
      <c r="BR67" s="81"/>
      <c r="BS67" s="81"/>
      <c r="BT67" s="81"/>
      <c r="BU67" s="81"/>
      <c r="BV67" s="81"/>
      <c r="BW67" s="81"/>
      <c r="BX67" s="81"/>
      <c r="BY67" s="81"/>
      <c r="BZ67" s="8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0"/>
      <c r="BM68" s="81"/>
      <c r="BN68" s="81"/>
      <c r="BO68" s="81"/>
      <c r="BP68" s="81"/>
      <c r="BQ68" s="81"/>
      <c r="BR68" s="81"/>
      <c r="BS68" s="81"/>
      <c r="BT68" s="81"/>
      <c r="BU68" s="81"/>
      <c r="BV68" s="81"/>
      <c r="BW68" s="81"/>
      <c r="BX68" s="81"/>
      <c r="BY68" s="81"/>
      <c r="BZ68" s="8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0"/>
      <c r="BM69" s="81"/>
      <c r="BN69" s="81"/>
      <c r="BO69" s="81"/>
      <c r="BP69" s="81"/>
      <c r="BQ69" s="81"/>
      <c r="BR69" s="81"/>
      <c r="BS69" s="81"/>
      <c r="BT69" s="81"/>
      <c r="BU69" s="81"/>
      <c r="BV69" s="81"/>
      <c r="BW69" s="81"/>
      <c r="BX69" s="81"/>
      <c r="BY69" s="81"/>
      <c r="BZ69" s="8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0"/>
      <c r="BM70" s="81"/>
      <c r="BN70" s="81"/>
      <c r="BO70" s="81"/>
      <c r="BP70" s="81"/>
      <c r="BQ70" s="81"/>
      <c r="BR70" s="81"/>
      <c r="BS70" s="81"/>
      <c r="BT70" s="81"/>
      <c r="BU70" s="81"/>
      <c r="BV70" s="81"/>
      <c r="BW70" s="81"/>
      <c r="BX70" s="81"/>
      <c r="BY70" s="81"/>
      <c r="BZ70" s="8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0"/>
      <c r="BM71" s="81"/>
      <c r="BN71" s="81"/>
      <c r="BO71" s="81"/>
      <c r="BP71" s="81"/>
      <c r="BQ71" s="81"/>
      <c r="BR71" s="81"/>
      <c r="BS71" s="81"/>
      <c r="BT71" s="81"/>
      <c r="BU71" s="81"/>
      <c r="BV71" s="81"/>
      <c r="BW71" s="81"/>
      <c r="BX71" s="81"/>
      <c r="BY71" s="81"/>
      <c r="BZ71" s="8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0"/>
      <c r="BM72" s="81"/>
      <c r="BN72" s="81"/>
      <c r="BO72" s="81"/>
      <c r="BP72" s="81"/>
      <c r="BQ72" s="81"/>
      <c r="BR72" s="81"/>
      <c r="BS72" s="81"/>
      <c r="BT72" s="81"/>
      <c r="BU72" s="81"/>
      <c r="BV72" s="81"/>
      <c r="BW72" s="81"/>
      <c r="BX72" s="81"/>
      <c r="BY72" s="81"/>
      <c r="BZ72" s="8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0"/>
      <c r="BM73" s="81"/>
      <c r="BN73" s="81"/>
      <c r="BO73" s="81"/>
      <c r="BP73" s="81"/>
      <c r="BQ73" s="81"/>
      <c r="BR73" s="81"/>
      <c r="BS73" s="81"/>
      <c r="BT73" s="81"/>
      <c r="BU73" s="81"/>
      <c r="BV73" s="81"/>
      <c r="BW73" s="81"/>
      <c r="BX73" s="81"/>
      <c r="BY73" s="81"/>
      <c r="BZ73" s="8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0"/>
      <c r="BM74" s="81"/>
      <c r="BN74" s="81"/>
      <c r="BO74" s="81"/>
      <c r="BP74" s="81"/>
      <c r="BQ74" s="81"/>
      <c r="BR74" s="81"/>
      <c r="BS74" s="81"/>
      <c r="BT74" s="81"/>
      <c r="BU74" s="81"/>
      <c r="BV74" s="81"/>
      <c r="BW74" s="81"/>
      <c r="BX74" s="81"/>
      <c r="BY74" s="81"/>
      <c r="BZ74" s="8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0"/>
      <c r="BM75" s="81"/>
      <c r="BN75" s="81"/>
      <c r="BO75" s="81"/>
      <c r="BP75" s="81"/>
      <c r="BQ75" s="81"/>
      <c r="BR75" s="81"/>
      <c r="BS75" s="81"/>
      <c r="BT75" s="81"/>
      <c r="BU75" s="81"/>
      <c r="BV75" s="81"/>
      <c r="BW75" s="81"/>
      <c r="BX75" s="81"/>
      <c r="BY75" s="81"/>
      <c r="BZ75" s="8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0"/>
      <c r="BM76" s="81"/>
      <c r="BN76" s="81"/>
      <c r="BO76" s="81"/>
      <c r="BP76" s="81"/>
      <c r="BQ76" s="81"/>
      <c r="BR76" s="81"/>
      <c r="BS76" s="81"/>
      <c r="BT76" s="81"/>
      <c r="BU76" s="81"/>
      <c r="BV76" s="81"/>
      <c r="BW76" s="81"/>
      <c r="BX76" s="81"/>
      <c r="BY76" s="81"/>
      <c r="BZ76" s="8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0"/>
      <c r="BM77" s="81"/>
      <c r="BN77" s="81"/>
      <c r="BO77" s="81"/>
      <c r="BP77" s="81"/>
      <c r="BQ77" s="81"/>
      <c r="BR77" s="81"/>
      <c r="BS77" s="81"/>
      <c r="BT77" s="81"/>
      <c r="BU77" s="81"/>
      <c r="BV77" s="81"/>
      <c r="BW77" s="81"/>
      <c r="BX77" s="81"/>
      <c r="BY77" s="81"/>
      <c r="BZ77" s="8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0"/>
      <c r="BM78" s="81"/>
      <c r="BN78" s="81"/>
      <c r="BO78" s="81"/>
      <c r="BP78" s="81"/>
      <c r="BQ78" s="81"/>
      <c r="BR78" s="81"/>
      <c r="BS78" s="81"/>
      <c r="BT78" s="81"/>
      <c r="BU78" s="81"/>
      <c r="BV78" s="81"/>
      <c r="BW78" s="81"/>
      <c r="BX78" s="81"/>
      <c r="BY78" s="81"/>
      <c r="BZ78" s="8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0"/>
      <c r="BM79" s="81"/>
      <c r="BN79" s="81"/>
      <c r="BO79" s="81"/>
      <c r="BP79" s="81"/>
      <c r="BQ79" s="81"/>
      <c r="BR79" s="81"/>
      <c r="BS79" s="81"/>
      <c r="BT79" s="81"/>
      <c r="BU79" s="81"/>
      <c r="BV79" s="81"/>
      <c r="BW79" s="81"/>
      <c r="BX79" s="81"/>
      <c r="BY79" s="81"/>
      <c r="BZ79" s="8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0"/>
      <c r="BM80" s="81"/>
      <c r="BN80" s="81"/>
      <c r="BO80" s="81"/>
      <c r="BP80" s="81"/>
      <c r="BQ80" s="81"/>
      <c r="BR80" s="81"/>
      <c r="BS80" s="81"/>
      <c r="BT80" s="81"/>
      <c r="BU80" s="81"/>
      <c r="BV80" s="81"/>
      <c r="BW80" s="81"/>
      <c r="BX80" s="81"/>
      <c r="BY80" s="81"/>
      <c r="BZ80" s="8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0"/>
      <c r="BM81" s="81"/>
      <c r="BN81" s="81"/>
      <c r="BO81" s="81"/>
      <c r="BP81" s="81"/>
      <c r="BQ81" s="81"/>
      <c r="BR81" s="81"/>
      <c r="BS81" s="81"/>
      <c r="BT81" s="81"/>
      <c r="BU81" s="81"/>
      <c r="BV81" s="81"/>
      <c r="BW81" s="81"/>
      <c r="BX81" s="81"/>
      <c r="BY81" s="81"/>
      <c r="BZ81" s="8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3"/>
      <c r="BM82" s="84"/>
      <c r="BN82" s="84"/>
      <c r="BO82" s="84"/>
      <c r="BP82" s="84"/>
      <c r="BQ82" s="84"/>
      <c r="BR82" s="84"/>
      <c r="BS82" s="84"/>
      <c r="BT82" s="84"/>
      <c r="BU82" s="84"/>
      <c r="BV82" s="84"/>
      <c r="BW82" s="84"/>
      <c r="BX82" s="84"/>
      <c r="BY82" s="84"/>
      <c r="BZ82" s="85"/>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EXnMpY3sXEpHSIjHoTT61GBkgvfbJVhZc2Hfc810TMWK6StO38KdhPTmKcd7F34P+1vSweS7VXh5UHeWeSpK1g==" saltValue="laNj8M8Vfz/xKJ6QUWpEA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72036</v>
      </c>
      <c r="D6" s="19">
        <f t="shared" si="3"/>
        <v>46</v>
      </c>
      <c r="E6" s="19">
        <f t="shared" si="3"/>
        <v>17</v>
      </c>
      <c r="F6" s="19">
        <f t="shared" si="3"/>
        <v>4</v>
      </c>
      <c r="G6" s="19">
        <f t="shared" si="3"/>
        <v>0</v>
      </c>
      <c r="H6" s="19" t="str">
        <f t="shared" si="3"/>
        <v>福島県　郡山市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49.72</v>
      </c>
      <c r="P6" s="20">
        <f t="shared" si="3"/>
        <v>0.78</v>
      </c>
      <c r="Q6" s="20">
        <f t="shared" si="3"/>
        <v>99.77</v>
      </c>
      <c r="R6" s="20">
        <f t="shared" si="3"/>
        <v>3066</v>
      </c>
      <c r="S6" s="20">
        <f t="shared" si="3"/>
        <v>319702</v>
      </c>
      <c r="T6" s="20">
        <f t="shared" si="3"/>
        <v>757.2</v>
      </c>
      <c r="U6" s="20">
        <f t="shared" si="3"/>
        <v>422.22</v>
      </c>
      <c r="V6" s="20">
        <f t="shared" si="3"/>
        <v>2480</v>
      </c>
      <c r="W6" s="20">
        <f t="shared" si="3"/>
        <v>1.56</v>
      </c>
      <c r="X6" s="20">
        <f t="shared" si="3"/>
        <v>1589.74</v>
      </c>
      <c r="Y6" s="21">
        <f>IF(Y7="",NA(),Y7)</f>
        <v>100</v>
      </c>
      <c r="Z6" s="21">
        <f t="shared" ref="Z6:AH6" si="4">IF(Z7="",NA(),Z7)</f>
        <v>100</v>
      </c>
      <c r="AA6" s="21">
        <f t="shared" si="4"/>
        <v>100.01</v>
      </c>
      <c r="AB6" s="21">
        <f t="shared" si="4"/>
        <v>99.99</v>
      </c>
      <c r="AC6" s="21">
        <f t="shared" si="4"/>
        <v>101.03</v>
      </c>
      <c r="AD6" s="21">
        <f t="shared" si="4"/>
        <v>102.13</v>
      </c>
      <c r="AE6" s="21">
        <f t="shared" si="4"/>
        <v>101.72</v>
      </c>
      <c r="AF6" s="21">
        <f t="shared" si="4"/>
        <v>102.73</v>
      </c>
      <c r="AG6" s="21">
        <f t="shared" si="4"/>
        <v>105.78</v>
      </c>
      <c r="AH6" s="21">
        <f t="shared" si="4"/>
        <v>106.09</v>
      </c>
      <c r="AI6" s="20" t="str">
        <f>IF(AI7="","",IF(AI7="-","【-】","【"&amp;SUBSTITUTE(TEXT(AI7,"#,##0.00"),"-","△")&amp;"】"))</f>
        <v>【105.35】</v>
      </c>
      <c r="AJ6" s="20">
        <f>IF(AJ7="",NA(),AJ7)</f>
        <v>0</v>
      </c>
      <c r="AK6" s="20">
        <f t="shared" ref="AK6:AS6" si="5">IF(AK7="",NA(),AK7)</f>
        <v>0</v>
      </c>
      <c r="AL6" s="20">
        <f t="shared" si="5"/>
        <v>0</v>
      </c>
      <c r="AM6" s="20">
        <f t="shared" si="5"/>
        <v>0</v>
      </c>
      <c r="AN6" s="20">
        <f t="shared" si="5"/>
        <v>0</v>
      </c>
      <c r="AO6" s="21">
        <f t="shared" si="5"/>
        <v>109.51</v>
      </c>
      <c r="AP6" s="21">
        <f t="shared" si="5"/>
        <v>112.88</v>
      </c>
      <c r="AQ6" s="21">
        <f t="shared" si="5"/>
        <v>94.97</v>
      </c>
      <c r="AR6" s="21">
        <f t="shared" si="5"/>
        <v>63.96</v>
      </c>
      <c r="AS6" s="21">
        <f t="shared" si="5"/>
        <v>69.42</v>
      </c>
      <c r="AT6" s="20" t="str">
        <f>IF(AT7="","",IF(AT7="-","【-】","【"&amp;SUBSTITUTE(TEXT(AT7,"#,##0.00"),"-","△")&amp;"】"))</f>
        <v>【63.89】</v>
      </c>
      <c r="AU6" s="21">
        <f>IF(AU7="",NA(),AU7)</f>
        <v>5.37</v>
      </c>
      <c r="AV6" s="21">
        <f t="shared" ref="AV6:BD6" si="6">IF(AV7="",NA(),AV7)</f>
        <v>10.09</v>
      </c>
      <c r="AW6" s="21">
        <f t="shared" si="6"/>
        <v>23.83</v>
      </c>
      <c r="AX6" s="21">
        <f t="shared" si="6"/>
        <v>7.13</v>
      </c>
      <c r="AY6" s="21">
        <f t="shared" si="6"/>
        <v>11.97</v>
      </c>
      <c r="AZ6" s="21">
        <f t="shared" si="6"/>
        <v>47.44</v>
      </c>
      <c r="BA6" s="21">
        <f t="shared" si="6"/>
        <v>49.18</v>
      </c>
      <c r="BB6" s="21">
        <f t="shared" si="6"/>
        <v>47.72</v>
      </c>
      <c r="BC6" s="21">
        <f t="shared" si="6"/>
        <v>44.24</v>
      </c>
      <c r="BD6" s="21">
        <f t="shared" si="6"/>
        <v>43.07</v>
      </c>
      <c r="BE6" s="20" t="str">
        <f>IF(BE7="","",IF(BE7="-","【-】","【"&amp;SUBSTITUTE(TEXT(BE7,"#,##0.00"),"-","△")&amp;"】"))</f>
        <v>【44.07】</v>
      </c>
      <c r="BF6" s="21">
        <f>IF(BF7="",NA(),BF7)</f>
        <v>1771.68</v>
      </c>
      <c r="BG6" s="21">
        <f t="shared" ref="BG6:BO6" si="7">IF(BG7="",NA(),BG7)</f>
        <v>1604.7</v>
      </c>
      <c r="BH6" s="21">
        <f t="shared" si="7"/>
        <v>1539.66</v>
      </c>
      <c r="BI6" s="21">
        <f t="shared" si="7"/>
        <v>13050.88</v>
      </c>
      <c r="BJ6" s="21">
        <f t="shared" si="7"/>
        <v>1249.77</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27.36</v>
      </c>
      <c r="BR6" s="21">
        <f t="shared" ref="BR6:BZ6" si="8">IF(BR7="",NA(),BR7)</f>
        <v>37.71</v>
      </c>
      <c r="BS6" s="21">
        <f t="shared" si="8"/>
        <v>36.9</v>
      </c>
      <c r="BT6" s="21">
        <f t="shared" si="8"/>
        <v>37.119999999999997</v>
      </c>
      <c r="BU6" s="21">
        <f t="shared" si="8"/>
        <v>31.22</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620.58000000000004</v>
      </c>
      <c r="CC6" s="21">
        <f t="shared" ref="CC6:CK6" si="9">IF(CC7="",NA(),CC7)</f>
        <v>451.37</v>
      </c>
      <c r="CD6" s="21">
        <f t="shared" si="9"/>
        <v>461.33</v>
      </c>
      <c r="CE6" s="21">
        <f t="shared" si="9"/>
        <v>455.72</v>
      </c>
      <c r="CF6" s="21">
        <f t="shared" si="9"/>
        <v>541.99</v>
      </c>
      <c r="CG6" s="21">
        <f t="shared" si="9"/>
        <v>221.81</v>
      </c>
      <c r="CH6" s="21">
        <f t="shared" si="9"/>
        <v>230.02</v>
      </c>
      <c r="CI6" s="21">
        <f t="shared" si="9"/>
        <v>228.47</v>
      </c>
      <c r="CJ6" s="21">
        <f t="shared" si="9"/>
        <v>224.88</v>
      </c>
      <c r="CK6" s="21">
        <f t="shared" si="9"/>
        <v>228.64</v>
      </c>
      <c r="CL6" s="20" t="str">
        <f>IF(CL7="","",IF(CL7="-","【-】","【"&amp;SUBSTITUTE(TEXT(CL7,"#,##0.00"),"-","△")&amp;"】"))</f>
        <v>【216.39】</v>
      </c>
      <c r="CM6" s="21">
        <f>IF(CM7="",NA(),CM7)</f>
        <v>25.71</v>
      </c>
      <c r="CN6" s="21">
        <f t="shared" ref="CN6:CV6" si="10">IF(CN7="",NA(),CN7)</f>
        <v>24.88</v>
      </c>
      <c r="CO6" s="21">
        <f t="shared" si="10"/>
        <v>25.59</v>
      </c>
      <c r="CP6" s="21">
        <f t="shared" si="10"/>
        <v>25.53</v>
      </c>
      <c r="CQ6" s="21">
        <f t="shared" si="10"/>
        <v>22.83</v>
      </c>
      <c r="CR6" s="21">
        <f t="shared" si="10"/>
        <v>43.36</v>
      </c>
      <c r="CS6" s="21">
        <f t="shared" si="10"/>
        <v>42.56</v>
      </c>
      <c r="CT6" s="21">
        <f t="shared" si="10"/>
        <v>42.47</v>
      </c>
      <c r="CU6" s="21">
        <f t="shared" si="10"/>
        <v>42.4</v>
      </c>
      <c r="CV6" s="21">
        <f t="shared" si="10"/>
        <v>42.28</v>
      </c>
      <c r="CW6" s="20" t="str">
        <f>IF(CW7="","",IF(CW7="-","【-】","【"&amp;SUBSTITUTE(TEXT(CW7,"#,##0.00"),"-","△")&amp;"】"))</f>
        <v>【42.57】</v>
      </c>
      <c r="CX6" s="21">
        <f>IF(CX7="",NA(),CX7)</f>
        <v>56.03</v>
      </c>
      <c r="CY6" s="21">
        <f t="shared" ref="CY6:DG6" si="11">IF(CY7="",NA(),CY7)</f>
        <v>58.91</v>
      </c>
      <c r="CZ6" s="21">
        <f t="shared" si="11"/>
        <v>58.07</v>
      </c>
      <c r="DA6" s="21">
        <f t="shared" si="11"/>
        <v>58.88</v>
      </c>
      <c r="DB6" s="21">
        <f t="shared" si="11"/>
        <v>59.84</v>
      </c>
      <c r="DC6" s="21">
        <f t="shared" si="11"/>
        <v>83.06</v>
      </c>
      <c r="DD6" s="21">
        <f t="shared" si="11"/>
        <v>83.32</v>
      </c>
      <c r="DE6" s="21">
        <f t="shared" si="11"/>
        <v>83.75</v>
      </c>
      <c r="DF6" s="21">
        <f t="shared" si="11"/>
        <v>84.19</v>
      </c>
      <c r="DG6" s="21">
        <f t="shared" si="11"/>
        <v>84.34</v>
      </c>
      <c r="DH6" s="20" t="str">
        <f>IF(DH7="","",IF(DH7="-","【-】","【"&amp;SUBSTITUTE(TEXT(DH7,"#,##0.00"),"-","△")&amp;"】"))</f>
        <v>【85.24】</v>
      </c>
      <c r="DI6" s="21">
        <f>IF(DI7="",NA(),DI7)</f>
        <v>27.52</v>
      </c>
      <c r="DJ6" s="21">
        <f t="shared" ref="DJ6:DR6" si="12">IF(DJ7="",NA(),DJ7)</f>
        <v>30.07</v>
      </c>
      <c r="DK6" s="21">
        <f t="shared" si="12"/>
        <v>31.98</v>
      </c>
      <c r="DL6" s="21">
        <f t="shared" si="12"/>
        <v>33.81</v>
      </c>
      <c r="DM6" s="21">
        <f t="shared" si="12"/>
        <v>35.69</v>
      </c>
      <c r="DN6" s="21">
        <f t="shared" si="12"/>
        <v>23.93</v>
      </c>
      <c r="DO6" s="21">
        <f t="shared" si="12"/>
        <v>24.68</v>
      </c>
      <c r="DP6" s="21">
        <f t="shared" si="12"/>
        <v>24.68</v>
      </c>
      <c r="DQ6" s="21">
        <f t="shared" si="12"/>
        <v>21.36</v>
      </c>
      <c r="DR6" s="21">
        <f t="shared" si="12"/>
        <v>22.79</v>
      </c>
      <c r="DS6" s="20" t="str">
        <f>IF(DS7="","",IF(DS7="-","【-】","【"&amp;SUBSTITUTE(TEXT(DS7,"#,##0.00"),"-","△")&amp;"】"))</f>
        <v>【25.87】</v>
      </c>
      <c r="DT6" s="20">
        <f>IF(DT7="",NA(),DT7)</f>
        <v>0</v>
      </c>
      <c r="DU6" s="20">
        <f t="shared" ref="DU6:EC6" si="13">IF(DU7="",NA(),DU7)</f>
        <v>0</v>
      </c>
      <c r="DV6" s="20">
        <f t="shared" si="13"/>
        <v>0</v>
      </c>
      <c r="DW6" s="20">
        <f t="shared" si="13"/>
        <v>0</v>
      </c>
      <c r="DX6" s="20">
        <f t="shared" si="13"/>
        <v>0</v>
      </c>
      <c r="DY6" s="20">
        <f t="shared" si="13"/>
        <v>0</v>
      </c>
      <c r="DZ6" s="21">
        <f t="shared" si="13"/>
        <v>0.01</v>
      </c>
      <c r="EA6" s="21">
        <f t="shared" si="13"/>
        <v>8.6199999999999992</v>
      </c>
      <c r="EB6" s="21">
        <f t="shared" si="13"/>
        <v>0.01</v>
      </c>
      <c r="EC6" s="21">
        <f t="shared" si="13"/>
        <v>0.01</v>
      </c>
      <c r="ED6" s="20" t="str">
        <f>IF(ED7="","",IF(ED7="-","【-】","【"&amp;SUBSTITUTE(TEXT(ED7,"#,##0.00"),"-","△")&amp;"】"))</f>
        <v>【0.01】</v>
      </c>
      <c r="EE6" s="21">
        <f>IF(EE7="",NA(),EE7)</f>
        <v>1.85</v>
      </c>
      <c r="EF6" s="21">
        <f t="shared" ref="EF6:EN6" si="14">IF(EF7="",NA(),EF7)</f>
        <v>0.41</v>
      </c>
      <c r="EG6" s="20">
        <f t="shared" si="14"/>
        <v>0</v>
      </c>
      <c r="EH6" s="20">
        <f t="shared" si="14"/>
        <v>0</v>
      </c>
      <c r="EI6" s="21">
        <f t="shared" si="14"/>
        <v>0.56000000000000005</v>
      </c>
      <c r="EJ6" s="21">
        <f t="shared" si="14"/>
        <v>0.09</v>
      </c>
      <c r="EK6" s="21">
        <f t="shared" si="14"/>
        <v>0.13</v>
      </c>
      <c r="EL6" s="21">
        <f t="shared" si="14"/>
        <v>0.36</v>
      </c>
      <c r="EM6" s="21">
        <f t="shared" si="14"/>
        <v>0.39</v>
      </c>
      <c r="EN6" s="21">
        <f t="shared" si="14"/>
        <v>0.1</v>
      </c>
      <c r="EO6" s="20" t="str">
        <f>IF(EO7="","",IF(EO7="-","【-】","【"&amp;SUBSTITUTE(TEXT(EO7,"#,##0.00"),"-","△")&amp;"】"))</f>
        <v>【0.15】</v>
      </c>
    </row>
    <row r="7" spans="1:148" s="22" customFormat="1" x14ac:dyDescent="0.15">
      <c r="A7" s="14"/>
      <c r="B7" s="23">
        <v>2021</v>
      </c>
      <c r="C7" s="23">
        <v>72036</v>
      </c>
      <c r="D7" s="23">
        <v>46</v>
      </c>
      <c r="E7" s="23">
        <v>17</v>
      </c>
      <c r="F7" s="23">
        <v>4</v>
      </c>
      <c r="G7" s="23">
        <v>0</v>
      </c>
      <c r="H7" s="23" t="s">
        <v>96</v>
      </c>
      <c r="I7" s="23" t="s">
        <v>97</v>
      </c>
      <c r="J7" s="23" t="s">
        <v>98</v>
      </c>
      <c r="K7" s="23" t="s">
        <v>99</v>
      </c>
      <c r="L7" s="23" t="s">
        <v>100</v>
      </c>
      <c r="M7" s="23" t="s">
        <v>101</v>
      </c>
      <c r="N7" s="24" t="s">
        <v>102</v>
      </c>
      <c r="O7" s="24">
        <v>49.72</v>
      </c>
      <c r="P7" s="24">
        <v>0.78</v>
      </c>
      <c r="Q7" s="24">
        <v>99.77</v>
      </c>
      <c r="R7" s="24">
        <v>3066</v>
      </c>
      <c r="S7" s="24">
        <v>319702</v>
      </c>
      <c r="T7" s="24">
        <v>757.2</v>
      </c>
      <c r="U7" s="24">
        <v>422.22</v>
      </c>
      <c r="V7" s="24">
        <v>2480</v>
      </c>
      <c r="W7" s="24">
        <v>1.56</v>
      </c>
      <c r="X7" s="24">
        <v>1589.74</v>
      </c>
      <c r="Y7" s="24">
        <v>100</v>
      </c>
      <c r="Z7" s="24">
        <v>100</v>
      </c>
      <c r="AA7" s="24">
        <v>100.01</v>
      </c>
      <c r="AB7" s="24">
        <v>99.99</v>
      </c>
      <c r="AC7" s="24">
        <v>101.03</v>
      </c>
      <c r="AD7" s="24">
        <v>102.13</v>
      </c>
      <c r="AE7" s="24">
        <v>101.72</v>
      </c>
      <c r="AF7" s="24">
        <v>102.73</v>
      </c>
      <c r="AG7" s="24">
        <v>105.78</v>
      </c>
      <c r="AH7" s="24">
        <v>106.09</v>
      </c>
      <c r="AI7" s="24">
        <v>105.35</v>
      </c>
      <c r="AJ7" s="24">
        <v>0</v>
      </c>
      <c r="AK7" s="24">
        <v>0</v>
      </c>
      <c r="AL7" s="24">
        <v>0</v>
      </c>
      <c r="AM7" s="24">
        <v>0</v>
      </c>
      <c r="AN7" s="24">
        <v>0</v>
      </c>
      <c r="AO7" s="24">
        <v>109.51</v>
      </c>
      <c r="AP7" s="24">
        <v>112.88</v>
      </c>
      <c r="AQ7" s="24">
        <v>94.97</v>
      </c>
      <c r="AR7" s="24">
        <v>63.96</v>
      </c>
      <c r="AS7" s="24">
        <v>69.42</v>
      </c>
      <c r="AT7" s="24">
        <v>63.89</v>
      </c>
      <c r="AU7" s="24">
        <v>5.37</v>
      </c>
      <c r="AV7" s="24">
        <v>10.09</v>
      </c>
      <c r="AW7" s="24">
        <v>23.83</v>
      </c>
      <c r="AX7" s="24">
        <v>7.13</v>
      </c>
      <c r="AY7" s="24">
        <v>11.97</v>
      </c>
      <c r="AZ7" s="24">
        <v>47.44</v>
      </c>
      <c r="BA7" s="24">
        <v>49.18</v>
      </c>
      <c r="BB7" s="24">
        <v>47.72</v>
      </c>
      <c r="BC7" s="24">
        <v>44.24</v>
      </c>
      <c r="BD7" s="24">
        <v>43.07</v>
      </c>
      <c r="BE7" s="24">
        <v>44.07</v>
      </c>
      <c r="BF7" s="24">
        <v>1771.68</v>
      </c>
      <c r="BG7" s="24">
        <v>1604.7</v>
      </c>
      <c r="BH7" s="24">
        <v>1539.66</v>
      </c>
      <c r="BI7" s="24">
        <v>13050.88</v>
      </c>
      <c r="BJ7" s="24">
        <v>1249.77</v>
      </c>
      <c r="BK7" s="24">
        <v>1243.71</v>
      </c>
      <c r="BL7" s="24">
        <v>1194.1500000000001</v>
      </c>
      <c r="BM7" s="24">
        <v>1206.79</v>
      </c>
      <c r="BN7" s="24">
        <v>1258.43</v>
      </c>
      <c r="BO7" s="24">
        <v>1163.75</v>
      </c>
      <c r="BP7" s="24">
        <v>1201.79</v>
      </c>
      <c r="BQ7" s="24">
        <v>27.36</v>
      </c>
      <c r="BR7" s="24">
        <v>37.71</v>
      </c>
      <c r="BS7" s="24">
        <v>36.9</v>
      </c>
      <c r="BT7" s="24">
        <v>37.119999999999997</v>
      </c>
      <c r="BU7" s="24">
        <v>31.22</v>
      </c>
      <c r="BV7" s="24">
        <v>74.3</v>
      </c>
      <c r="BW7" s="24">
        <v>72.260000000000005</v>
      </c>
      <c r="BX7" s="24">
        <v>71.84</v>
      </c>
      <c r="BY7" s="24">
        <v>73.36</v>
      </c>
      <c r="BZ7" s="24">
        <v>72.599999999999994</v>
      </c>
      <c r="CA7" s="24">
        <v>75.31</v>
      </c>
      <c r="CB7" s="24">
        <v>620.58000000000004</v>
      </c>
      <c r="CC7" s="24">
        <v>451.37</v>
      </c>
      <c r="CD7" s="24">
        <v>461.33</v>
      </c>
      <c r="CE7" s="24">
        <v>455.72</v>
      </c>
      <c r="CF7" s="24">
        <v>541.99</v>
      </c>
      <c r="CG7" s="24">
        <v>221.81</v>
      </c>
      <c r="CH7" s="24">
        <v>230.02</v>
      </c>
      <c r="CI7" s="24">
        <v>228.47</v>
      </c>
      <c r="CJ7" s="24">
        <v>224.88</v>
      </c>
      <c r="CK7" s="24">
        <v>228.64</v>
      </c>
      <c r="CL7" s="24">
        <v>216.39</v>
      </c>
      <c r="CM7" s="24">
        <v>25.71</v>
      </c>
      <c r="CN7" s="24">
        <v>24.88</v>
      </c>
      <c r="CO7" s="24">
        <v>25.59</v>
      </c>
      <c r="CP7" s="24">
        <v>25.53</v>
      </c>
      <c r="CQ7" s="24">
        <v>22.83</v>
      </c>
      <c r="CR7" s="24">
        <v>43.36</v>
      </c>
      <c r="CS7" s="24">
        <v>42.56</v>
      </c>
      <c r="CT7" s="24">
        <v>42.47</v>
      </c>
      <c r="CU7" s="24">
        <v>42.4</v>
      </c>
      <c r="CV7" s="24">
        <v>42.28</v>
      </c>
      <c r="CW7" s="24">
        <v>42.57</v>
      </c>
      <c r="CX7" s="24">
        <v>56.03</v>
      </c>
      <c r="CY7" s="24">
        <v>58.91</v>
      </c>
      <c r="CZ7" s="24">
        <v>58.07</v>
      </c>
      <c r="DA7" s="24">
        <v>58.88</v>
      </c>
      <c r="DB7" s="24">
        <v>59.84</v>
      </c>
      <c r="DC7" s="24">
        <v>83.06</v>
      </c>
      <c r="DD7" s="24">
        <v>83.32</v>
      </c>
      <c r="DE7" s="24">
        <v>83.75</v>
      </c>
      <c r="DF7" s="24">
        <v>84.19</v>
      </c>
      <c r="DG7" s="24">
        <v>84.34</v>
      </c>
      <c r="DH7" s="24">
        <v>85.24</v>
      </c>
      <c r="DI7" s="24">
        <v>27.52</v>
      </c>
      <c r="DJ7" s="24">
        <v>30.07</v>
      </c>
      <c r="DK7" s="24">
        <v>31.98</v>
      </c>
      <c r="DL7" s="24">
        <v>33.81</v>
      </c>
      <c r="DM7" s="24">
        <v>35.69</v>
      </c>
      <c r="DN7" s="24">
        <v>23.93</v>
      </c>
      <c r="DO7" s="24">
        <v>24.68</v>
      </c>
      <c r="DP7" s="24">
        <v>24.68</v>
      </c>
      <c r="DQ7" s="24">
        <v>21.36</v>
      </c>
      <c r="DR7" s="24">
        <v>22.79</v>
      </c>
      <c r="DS7" s="24">
        <v>25.87</v>
      </c>
      <c r="DT7" s="24">
        <v>0</v>
      </c>
      <c r="DU7" s="24">
        <v>0</v>
      </c>
      <c r="DV7" s="24">
        <v>0</v>
      </c>
      <c r="DW7" s="24">
        <v>0</v>
      </c>
      <c r="DX7" s="24">
        <v>0</v>
      </c>
      <c r="DY7" s="24">
        <v>0</v>
      </c>
      <c r="DZ7" s="24">
        <v>0.01</v>
      </c>
      <c r="EA7" s="24">
        <v>8.6199999999999992</v>
      </c>
      <c r="EB7" s="24">
        <v>0.01</v>
      </c>
      <c r="EC7" s="24">
        <v>0.01</v>
      </c>
      <c r="ED7" s="24">
        <v>0.01</v>
      </c>
      <c r="EE7" s="24">
        <v>1.85</v>
      </c>
      <c r="EF7" s="24">
        <v>0.41</v>
      </c>
      <c r="EG7" s="24">
        <v>0</v>
      </c>
      <c r="EH7" s="24">
        <v>0</v>
      </c>
      <c r="EI7" s="24">
        <v>0.56000000000000005</v>
      </c>
      <c r="EJ7" s="24">
        <v>0.09</v>
      </c>
      <c r="EK7" s="24">
        <v>0.13</v>
      </c>
      <c r="EL7" s="24">
        <v>0.36</v>
      </c>
      <c r="EM7" s="24">
        <v>0.39</v>
      </c>
      <c r="EN7" s="24">
        <v>0.1</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翔太郎</cp:lastModifiedBy>
  <cp:lastPrinted>2023-01-27T02:45:50Z</cp:lastPrinted>
  <dcterms:created xsi:type="dcterms:W3CDTF">2023-01-12T23:37:34Z</dcterms:created>
  <dcterms:modified xsi:type="dcterms:W3CDTF">2023-01-27T05:48:01Z</dcterms:modified>
  <cp:category/>
</cp:coreProperties>
</file>