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hc\disk\049_下水道係\022_経営比較分析表R3\令和3年度決算\"/>
    </mc:Choice>
  </mc:AlternateContent>
  <workbookProtection workbookAlgorithmName="SHA-512" workbookHashValue="WjCQCQMw+rQPqUKCmSXuFJp2EVu/wLto5K/YOyNYKH0cxPZeUO/sZ28jx2WlyXgc4UrxBEdwq+KFs3wrX41QpA==" workbookSaltValue="4JByHyczpPQKkw9ad5hJo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<sst xmlns="http://schemas.openxmlformats.org/spreadsheetml/2006/main" count="275" uniqueCount="119">
  <si>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</si>
  <si>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</si>
  <si>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</si>
  <si>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</si>
  <si>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</si>
  <si>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</si>
  <si>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</si>
  <si>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</si>
  <si>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</si>
  <si>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</si>
  <si>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</si>
  <si>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</si>
  <si>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</si>
  <si>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</si>
  <si>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</si>
  <si>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</si>
  <si>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</si>
  <si>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</si>
  <si>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</si>
  <si>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</si>
  <si>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</si>
  <si>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</si>
  <si>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</si>
  <si>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</si>
  <si>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</si>
  <si>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</si>
  <si>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</si>
  <si>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</si>
  <si>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</si>
  <si>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</si>
  <si>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</si>
  <si>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</si>
  <si>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</si>
  <si>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</si>
  <si>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</si>
  <si>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</si>
  <si>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</si>
  <si>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</si>
  <si>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</si>
  <si>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</si>
  <si>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</si>
  <si>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</si>
  <si>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</si>
  <si>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</si>
  <si>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</si>
  <si>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</si>
  <si>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</si>
  <si>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</si>
  <si>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</si>
  <si>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</si>
  <si>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</si>
  <si>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</si>
  <si>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</si>
  <si>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</si>
  <si>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</si>
  <si>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</si>
  <si>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</si>
  <si>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</si>
  <si>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</si>
  <si>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</si>
  <si>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</si>
  <si>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</si>
  <si>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</si>
  <si>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</si>
  <si>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</si>
  <si>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</si>
  <si>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</si>
  <si>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</si>
  <si>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</si>
  <si>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</si>
  <si>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</si>
  <si>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</si>
  <si>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</si>
  <si>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</si>
  <si>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</si>
  <si>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</si>
  <si>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</si>
  <si>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</si>
  <si>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</si>
  <si>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</si>
  <si>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</si>
  <si>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</si>
  <si>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</si>
  <si>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</si>
  <si>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</si>
  <si>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</si>
  <si>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</si>
  <si>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</si>
  <si>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</si>
  <si>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</si>
  <si>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</si>
  <si>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</si>
  <si>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</si>
  <si>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</si>
  <si>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</si>
  <si>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</si>
  <si>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</si>
  <si>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</si>
  <si>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</si>
  <si>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</si>
  <si>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</si>
  <si>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</si>
  <si>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</si>
  <si>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</si>
  <si>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</si>
  <si>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</si>
  <si>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</si>
  <si>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</si>
  <si>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</si>
  <si>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</si>
  <si>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</si>
  <si>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</si>
  <si>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</si>
  <si>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</si>
  <si>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</si>
  <si>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</si>
  <si>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やこれに伴う使用料収入減に対応できる安定した経営基盤の確立を目指し、他事業との共同処理や、近隣の自治体と施設の広域的な管理体制や汚泥処理の共同化を実現するなど、経営の効率化を図っていく。令和5年度に特定環境保全公共下水道（蛇谷須処理区）を公共下水道に接続して統合、令和8年度に農業集落排水処理施設（上手岡地区）を公共下水道に接続して統合し、施設の維持管理の効率化を図る予定としている。
　また、処理場の運転管理等業務委託の広域化、及び汚泥処理の共同化について、近隣自治体と連携を図ることによって、最適化を目指していく。</t>
    <rPh sb="161" eb="163">
      <t>コウキョウ</t>
    </rPh>
    <rPh sb="163" eb="166">
      <t>ゲスイドウ</t>
    </rPh>
    <rPh sb="167" eb="169">
      <t>セツゾク</t>
    </rPh>
    <rPh sb="171" eb="173">
      <t>トウゴウ</t>
    </rPh>
    <rPh sb="189" eb="191">
      <t>ヨテイ</t>
    </rPh>
    <rPh sb="211" eb="213">
      <t>ギョウム</t>
    </rPh>
    <rPh sb="213" eb="215">
      <t>イタク</t>
    </rPh>
    <rPh sb="244" eb="245">
      <t>ハカ</t>
    </rPh>
    <rPh sb="253" eb="256">
      <t>サイテキカ</t>
    </rPh>
    <rPh sb="257" eb="259">
      <t>メザ</t>
    </rPh>
    <phoneticPr fontId="4"/>
  </si>
  <si>
    <t>　東日本大震災により被災した施設の災害復旧工事を行ったことにより、当該箇所の施設の更新が進んだものの、整備後30年以上経過している管渠等施設は数多く存在している。今後はストックマネジメント計画に基づき施設・設備の更新を行う予定。
　現時点では、処理施設の機械・電気設備に大きな不具合等がみられないことから、将来においても法令に基づく点検・調査など維持管理に努め、施設・設備の長寿命化を図り、更新費用の低減と平準化を図ることで持続可能な事業運営を目指す。</t>
    <rPh sb="10" eb="12">
      <t>ヒサイ</t>
    </rPh>
    <rPh sb="14" eb="16">
      <t>シセツ</t>
    </rPh>
    <rPh sb="17" eb="23">
      <t>サイガイフッキュウコウジ</t>
    </rPh>
    <rPh sb="24" eb="25">
      <t>オコナ</t>
    </rPh>
    <rPh sb="33" eb="37">
      <t>トウガイカショ</t>
    </rPh>
    <rPh sb="38" eb="40">
      <t>シセツ</t>
    </rPh>
    <rPh sb="41" eb="43">
      <t>コウシン</t>
    </rPh>
    <rPh sb="44" eb="45">
      <t>スス</t>
    </rPh>
    <rPh sb="51" eb="54">
      <t>セイビゴ</t>
    </rPh>
    <rPh sb="56" eb="57">
      <t>ネン</t>
    </rPh>
    <rPh sb="57" eb="59">
      <t>イジョウ</t>
    </rPh>
    <rPh sb="59" eb="61">
      <t>ケイカ</t>
    </rPh>
    <rPh sb="65" eb="68">
      <t>カンキョトウ</t>
    </rPh>
    <rPh sb="68" eb="70">
      <t>シセツ</t>
    </rPh>
    <rPh sb="71" eb="73">
      <t>カズオオ</t>
    </rPh>
    <rPh sb="74" eb="76">
      <t>ソンザイ</t>
    </rPh>
    <rPh sb="97" eb="98">
      <t>モト</t>
    </rPh>
    <rPh sb="111" eb="113">
      <t>ヨテイ</t>
    </rPh>
    <rPh sb="192" eb="193">
      <t>ハカ</t>
    </rPh>
    <phoneticPr fontId="4"/>
  </si>
  <si>
    <t>　当町は町内居住者数が以前の１割程度まで減少していることから、有収水量が少なく使用料収益は低いレベルにある。
　これらのことから、経営の健全性・効率性評価の指標となる各値は低いレベルにあり、健全度は低い。
　町内への帰還や移住の増加・事業再開等により、有収水量は緩やかに増加傾向にあるので、これを維持しつつ、処理区統合や施設維持管理業務共同発注等の施策により、維持管理コストを縮減し経営の健全性・効率性を向上させる必要がある。</t>
    <rPh sb="31" eb="32">
      <t>ユウ</t>
    </rPh>
    <rPh sb="32" eb="33">
      <t>シュウ</t>
    </rPh>
    <rPh sb="33" eb="35">
      <t>スイリョウ</t>
    </rPh>
    <rPh sb="36" eb="37">
      <t>スク</t>
    </rPh>
    <rPh sb="45" eb="46">
      <t>ヒク</t>
    </rPh>
    <rPh sb="65" eb="67">
      <t>ケイエイ</t>
    </rPh>
    <rPh sb="68" eb="71">
      <t>ケンゼンセイ</t>
    </rPh>
    <rPh sb="72" eb="75">
      <t>コウリツセイ</t>
    </rPh>
    <rPh sb="75" eb="77">
      <t>ヒョウカ</t>
    </rPh>
    <rPh sb="78" eb="80">
      <t>シヒョウ</t>
    </rPh>
    <rPh sb="83" eb="84">
      <t>カク</t>
    </rPh>
    <rPh sb="84" eb="85">
      <t>アタイ</t>
    </rPh>
    <rPh sb="86" eb="87">
      <t>ヒク</t>
    </rPh>
    <rPh sb="95" eb="97">
      <t>ケンゼン</t>
    </rPh>
    <rPh sb="97" eb="98">
      <t>ド</t>
    </rPh>
    <rPh sb="99" eb="100">
      <t>ヒク</t>
    </rPh>
    <rPh sb="104" eb="106">
      <t>チョウナイ</t>
    </rPh>
    <rPh sb="108" eb="110">
      <t>キカン</t>
    </rPh>
    <rPh sb="111" eb="113">
      <t>イジュウ</t>
    </rPh>
    <rPh sb="114" eb="116">
      <t>ゾウカ</t>
    </rPh>
    <rPh sb="117" eb="119">
      <t>ジギョウ</t>
    </rPh>
    <rPh sb="119" eb="121">
      <t>サイカイ</t>
    </rPh>
    <rPh sb="121" eb="122">
      <t>トウ</t>
    </rPh>
    <rPh sb="131" eb="132">
      <t>ユル</t>
    </rPh>
    <rPh sb="137" eb="139">
      <t>ケイコウ</t>
    </rPh>
    <rPh sb="148" eb="150">
      <t>イジ</t>
    </rPh>
    <rPh sb="154" eb="157">
      <t>ショリク</t>
    </rPh>
    <rPh sb="157" eb="159">
      <t>トウゴウ</t>
    </rPh>
    <rPh sb="160" eb="168">
      <t>シセツイジカンリギョウム</t>
    </rPh>
    <rPh sb="168" eb="172">
      <t>キョウドウハッチュウ</t>
    </rPh>
    <rPh sb="172" eb="173">
      <t>トウ</t>
    </rPh>
    <rPh sb="174" eb="176">
      <t>シサク</t>
    </rPh>
    <rPh sb="180" eb="184">
      <t>イジカンリ</t>
    </rPh>
    <rPh sb="188" eb="190">
      <t>シュクゲン</t>
    </rPh>
    <rPh sb="191" eb="193">
      <t>ケイエイ</t>
    </rPh>
    <rPh sb="194" eb="197">
      <t>ケンゼンセイ</t>
    </rPh>
    <rPh sb="198" eb="201">
      <t>コウリツセイ</t>
    </rPh>
    <rPh sb="202" eb="204">
      <t>コウジョウ</t>
    </rPh>
    <rPh sb="207" eb="2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</si>
</sst>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D7F-4B74-86F5-30842BCA29A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0.32</c:v>
                </c:pt>
                <c:pt idx="4">
                  <c:v>0.1</c:v>
                </c:pt>
              </c:numCache>
            </c:numRef>
          </c:val>
          <c:smooth val="0"/>
          <c:extLst>
            <c:ext xmlns:c16="http://schemas.microsoft.com/office/drawing/2014/chart" uri="{C3380CC4-5D6E-409C-BE32-E72D297353CC}">
              <c16:uniqueId val="{00000001-1D7F-4B74-86F5-30842BCA29A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33.700000000000003</c:v>
                </c:pt>
                <c:pt idx="4">
                  <c:v>34.44</c:v>
                </c:pt>
              </c:numCache>
            </c:numRef>
          </c:val>
          <c:extLst>
            <c:ext xmlns:c16="http://schemas.microsoft.com/office/drawing/2014/chart" uri="{C3380CC4-5D6E-409C-BE32-E72D297353CC}">
              <c16:uniqueId val="{00000000-58F0-45A7-A8A8-83B27B76355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49.47</c:v>
                </c:pt>
                <c:pt idx="4">
                  <c:v>48.19</c:v>
                </c:pt>
              </c:numCache>
            </c:numRef>
          </c:val>
          <c:smooth val="0"/>
          <c:extLst>
            <c:ext xmlns:c16="http://schemas.microsoft.com/office/drawing/2014/chart" uri="{C3380CC4-5D6E-409C-BE32-E72D297353CC}">
              <c16:uniqueId val="{00000001-58F0-45A7-A8A8-83B27B76355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DF-44CF-A165-88752258A1D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82.06</c:v>
                </c:pt>
                <c:pt idx="4">
                  <c:v>82.26</c:v>
                </c:pt>
              </c:numCache>
            </c:numRef>
          </c:val>
          <c:smooth val="0"/>
          <c:extLst>
            <c:ext xmlns:c16="http://schemas.microsoft.com/office/drawing/2014/chart" uri="{C3380CC4-5D6E-409C-BE32-E72D297353CC}">
              <c16:uniqueId val="{00000001-9FDF-44CF-A165-88752258A1D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25.66</c:v>
                </c:pt>
                <c:pt idx="4">
                  <c:v>37.74</c:v>
                </c:pt>
              </c:numCache>
            </c:numRef>
          </c:val>
          <c:extLst>
            <c:ext xmlns:c16="http://schemas.microsoft.com/office/drawing/2014/chart" uri="{C3380CC4-5D6E-409C-BE32-E72D297353CC}">
              <c16:uniqueId val="{00000000-53CD-4BA9-A603-689FD6E487E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CD-4BA9-A603-689FD6E487E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25-43F1-8E75-FF5398C8EB7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25-43F1-8E75-FF5398C8EB7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C9D-42A2-998D-6FFEBDD56C8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C9D-42A2-998D-6FFEBDD56C8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F9-410C-B8EB-60505B2102C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F9-410C-B8EB-60505B2102C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95-4D83-AF8B-EC5B400F7A7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95-4D83-AF8B-EC5B400F7A7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B5D-460C-9D86-67820118DA1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1245.0999999999999</c:v>
                </c:pt>
                <c:pt idx="4">
                  <c:v>1108.8</c:v>
                </c:pt>
              </c:numCache>
            </c:numRef>
          </c:val>
          <c:smooth val="0"/>
          <c:extLst>
            <c:ext xmlns:c16="http://schemas.microsoft.com/office/drawing/2014/chart" uri="{C3380CC4-5D6E-409C-BE32-E72D297353CC}">
              <c16:uniqueId val="{00000001-0B5D-460C-9D86-67820118DA1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66.510000000000005</c:v>
                </c:pt>
                <c:pt idx="4">
                  <c:v>28.82</c:v>
                </c:pt>
              </c:numCache>
            </c:numRef>
          </c:val>
          <c:extLst>
            <c:ext xmlns:c16="http://schemas.microsoft.com/office/drawing/2014/chart" uri="{C3380CC4-5D6E-409C-BE32-E72D297353CC}">
              <c16:uniqueId val="{00000000-FBC3-4EA0-827E-A2B1A345722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79.77</c:v>
                </c:pt>
                <c:pt idx="4">
                  <c:v>79.63</c:v>
                </c:pt>
              </c:numCache>
            </c:numRef>
          </c:val>
          <c:smooth val="0"/>
          <c:extLst>
            <c:ext xmlns:c16="http://schemas.microsoft.com/office/drawing/2014/chart" uri="{C3380CC4-5D6E-409C-BE32-E72D297353CC}">
              <c16:uniqueId val="{00000001-FBC3-4EA0-827E-A2B1A345722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272.08999999999997</c:v>
                </c:pt>
                <c:pt idx="4">
                  <c:v>646.37</c:v>
                </c:pt>
              </c:numCache>
            </c:numRef>
          </c:val>
          <c:extLst>
            <c:ext xmlns:c16="http://schemas.microsoft.com/office/drawing/2014/chart" uri="{C3380CC4-5D6E-409C-BE32-E72D297353CC}">
              <c16:uniqueId val="{00000000-E636-4428-B2F6-B01CE2397A6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214.56</c:v>
                </c:pt>
                <c:pt idx="4">
                  <c:v>213.66</c:v>
                </c:pt>
              </c:numCache>
            </c:numRef>
          </c:val>
          <c:smooth val="0"/>
          <c:extLst>
            <c:ext xmlns:c16="http://schemas.microsoft.com/office/drawing/2014/chart" uri="{C3380CC4-5D6E-409C-BE32-E72D297353CC}">
              <c16:uniqueId val="{00000001-E636-4428-B2F6-B01CE2397A6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CB19" sqref="CB1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富岡町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12043</v>
      </c>
      <c r="AM8" s="54"/>
      <c r="AN8" s="54"/>
      <c r="AO8" s="54"/>
      <c r="AP8" s="54"/>
      <c r="AQ8" s="54"/>
      <c r="AR8" s="54"/>
      <c r="AS8" s="54"/>
      <c r="AT8" s="53">
        <f>データ!T6</f>
        <v>68.39</v>
      </c>
      <c r="AU8" s="53"/>
      <c r="AV8" s="53"/>
      <c r="AW8" s="53"/>
      <c r="AX8" s="53"/>
      <c r="AY8" s="53"/>
      <c r="AZ8" s="53"/>
      <c r="BA8" s="53"/>
      <c r="BB8" s="53">
        <f>データ!U6</f>
        <v>176.09</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76.77</v>
      </c>
      <c r="Q10" s="53"/>
      <c r="R10" s="53"/>
      <c r="S10" s="53"/>
      <c r="T10" s="53"/>
      <c r="U10" s="53"/>
      <c r="V10" s="53"/>
      <c r="W10" s="53">
        <f>データ!Q6</f>
        <v>44.85</v>
      </c>
      <c r="X10" s="53"/>
      <c r="Y10" s="53"/>
      <c r="Z10" s="53"/>
      <c r="AA10" s="53"/>
      <c r="AB10" s="53"/>
      <c r="AC10" s="53"/>
      <c r="AD10" s="54">
        <f>データ!R6</f>
        <v>2646</v>
      </c>
      <c r="AE10" s="54"/>
      <c r="AF10" s="54"/>
      <c r="AG10" s="54"/>
      <c r="AH10" s="54"/>
      <c r="AI10" s="54"/>
      <c r="AJ10" s="54"/>
      <c r="AK10" s="2"/>
      <c r="AL10" s="54">
        <f>データ!V6</f>
        <v>7600</v>
      </c>
      <c r="AM10" s="54"/>
      <c r="AN10" s="54"/>
      <c r="AO10" s="54"/>
      <c r="AP10" s="54"/>
      <c r="AQ10" s="54"/>
      <c r="AR10" s="54"/>
      <c r="AS10" s="54"/>
      <c r="AT10" s="53">
        <f>データ!W6</f>
        <v>3.16</v>
      </c>
      <c r="AU10" s="53"/>
      <c r="AV10" s="53"/>
      <c r="AW10" s="53"/>
      <c r="AX10" s="53"/>
      <c r="AY10" s="53"/>
      <c r="AZ10" s="53"/>
      <c r="BA10" s="53"/>
      <c r="BB10" s="53">
        <f>データ!X6</f>
        <v>2405.06</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wZ3LCXOiG/HypMjiRLrykiPx1XljRCbEyXg14CY0hivriii2ROj8NGviXS8eKa4WG6DsVSYAn0X1DhZxlKPpnA==" saltValue="dtvRwjJU2zN0xSvITj2mO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75434</v>
      </c>
      <c r="D6" s="19">
        <f t="shared" si="3"/>
        <v>47</v>
      </c>
      <c r="E6" s="19">
        <f t="shared" si="3"/>
        <v>17</v>
      </c>
      <c r="F6" s="19">
        <f t="shared" si="3"/>
        <v>1</v>
      </c>
      <c r="G6" s="19">
        <f t="shared" si="3"/>
        <v>0</v>
      </c>
      <c r="H6" s="19" t="str">
        <f t="shared" si="3"/>
        <v>福島県　富岡町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76.77</v>
      </c>
      <c r="Q6" s="20">
        <f t="shared" si="3"/>
        <v>44.85</v>
      </c>
      <c r="R6" s="20">
        <f t="shared" si="3"/>
        <v>2646</v>
      </c>
      <c r="S6" s="20">
        <f t="shared" si="3"/>
        <v>12043</v>
      </c>
      <c r="T6" s="20">
        <f t="shared" si="3"/>
        <v>68.39</v>
      </c>
      <c r="U6" s="20">
        <f t="shared" si="3"/>
        <v>176.09</v>
      </c>
      <c r="V6" s="20">
        <f t="shared" si="3"/>
        <v>7600</v>
      </c>
      <c r="W6" s="20">
        <f t="shared" si="3"/>
        <v>3.16</v>
      </c>
      <c r="X6" s="20">
        <f t="shared" si="3"/>
        <v>2405.06</v>
      </c>
      <c r="Y6" s="21" t="str">
        <f>IF(Y7="",NA(),Y7)</f>
        <v>-</v>
      </c>
      <c r="Z6" s="21" t="str">
        <f t="shared" ref="Z6:AH6" si="4">IF(Z7="",NA(),Z7)</f>
        <v>-</v>
      </c>
      <c r="AA6" s="21" t="str">
        <f t="shared" si="4"/>
        <v>-</v>
      </c>
      <c r="AB6" s="21">
        <f t="shared" si="4"/>
        <v>25.66</v>
      </c>
      <c r="AC6" s="21">
        <f t="shared" si="4"/>
        <v>37.74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1245.0999999999999</v>
      </c>
      <c r="BO6" s="21">
        <f t="shared" si="7"/>
        <v>1108.8</v>
      </c>
      <c r="BP6" s="20" t="str">
        <f>IF(BP7="","",IF(BP7="-","【-】","【"&amp;SUBSTITUTE(TEXT(BP7,"#,##0.00"),"-","△")&amp;"】"))</f>
        <v>【669.11】</v>
      </c>
      <c r="BQ6" s="21" t="str">
        <f>IF(BQ7="",NA(),BQ7)</f>
        <v>-</v>
      </c>
      <c r="BR6" s="21" t="str">
        <f t="shared" ref="BR6:BZ6" si="8">IF(BR7="",NA(),BR7)</f>
        <v>-</v>
      </c>
      <c r="BS6" s="21" t="str">
        <f t="shared" si="8"/>
        <v>-</v>
      </c>
      <c r="BT6" s="21">
        <f t="shared" si="8"/>
        <v>66.510000000000005</v>
      </c>
      <c r="BU6" s="21">
        <f t="shared" si="8"/>
        <v>28.82</v>
      </c>
      <c r="BV6" s="21" t="str">
        <f t="shared" si="8"/>
        <v>-</v>
      </c>
      <c r="BW6" s="21" t="str">
        <f t="shared" si="8"/>
        <v>-</v>
      </c>
      <c r="BX6" s="21" t="str">
        <f t="shared" si="8"/>
        <v>-</v>
      </c>
      <c r="BY6" s="21">
        <f t="shared" si="8"/>
        <v>79.77</v>
      </c>
      <c r="BZ6" s="21">
        <f t="shared" si="8"/>
        <v>79.63</v>
      </c>
      <c r="CA6" s="20" t="str">
        <f>IF(CA7="","",IF(CA7="-","【-】","【"&amp;SUBSTITUTE(TEXT(CA7,"#,##0.00"),"-","△")&amp;"】"))</f>
        <v>【99.73】</v>
      </c>
      <c r="CB6" s="21" t="str">
        <f>IF(CB7="",NA(),CB7)</f>
        <v>-</v>
      </c>
      <c r="CC6" s="21" t="str">
        <f t="shared" ref="CC6:CK6" si="9">IF(CC7="",NA(),CC7)</f>
        <v>-</v>
      </c>
      <c r="CD6" s="21" t="str">
        <f t="shared" si="9"/>
        <v>-</v>
      </c>
      <c r="CE6" s="21">
        <f t="shared" si="9"/>
        <v>272.08999999999997</v>
      </c>
      <c r="CF6" s="21">
        <f t="shared" si="9"/>
        <v>646.37</v>
      </c>
      <c r="CG6" s="21" t="str">
        <f t="shared" si="9"/>
        <v>-</v>
      </c>
      <c r="CH6" s="21" t="str">
        <f t="shared" si="9"/>
        <v>-</v>
      </c>
      <c r="CI6" s="21" t="str">
        <f t="shared" si="9"/>
        <v>-</v>
      </c>
      <c r="CJ6" s="21">
        <f t="shared" si="9"/>
        <v>214.56</v>
      </c>
      <c r="CK6" s="21">
        <f t="shared" si="9"/>
        <v>213.66</v>
      </c>
      <c r="CL6" s="20" t="str">
        <f>IF(CL7="","",IF(CL7="-","【-】","【"&amp;SUBSTITUTE(TEXT(CL7,"#,##0.00"),"-","△")&amp;"】"))</f>
        <v>【134.98】</v>
      </c>
      <c r="CM6" s="21" t="str">
        <f>IF(CM7="",NA(),CM7)</f>
        <v>-</v>
      </c>
      <c r="CN6" s="21" t="str">
        <f t="shared" ref="CN6:CV6" si="10">IF(CN7="",NA(),CN7)</f>
        <v>-</v>
      </c>
      <c r="CO6" s="21" t="str">
        <f t="shared" si="10"/>
        <v>-</v>
      </c>
      <c r="CP6" s="21">
        <f t="shared" si="10"/>
        <v>33.700000000000003</v>
      </c>
      <c r="CQ6" s="21">
        <f t="shared" si="10"/>
        <v>34.44</v>
      </c>
      <c r="CR6" s="21" t="str">
        <f t="shared" si="10"/>
        <v>-</v>
      </c>
      <c r="CS6" s="21" t="str">
        <f t="shared" si="10"/>
        <v>-</v>
      </c>
      <c r="CT6" s="21" t="str">
        <f t="shared" si="10"/>
        <v>-</v>
      </c>
      <c r="CU6" s="21">
        <f t="shared" si="10"/>
        <v>49.47</v>
      </c>
      <c r="CV6" s="21">
        <f t="shared" si="10"/>
        <v>48.19</v>
      </c>
      <c r="CW6" s="20" t="str">
        <f>IF(CW7="","",IF(CW7="-","【-】","【"&amp;SUBSTITUTE(TEXT(CW7,"#,##0.00"),"-","△")&amp;"】"))</f>
        <v>【59.99】</v>
      </c>
      <c r="CX6" s="21" t="str">
        <f>IF(CX7="",NA(),CX7)</f>
        <v>-</v>
      </c>
      <c r="CY6" s="21" t="str">
        <f t="shared" ref="CY6:DG6" si="11">IF(CY7="",NA(),CY7)</f>
        <v>-</v>
      </c>
      <c r="CZ6" s="21" t="str">
        <f t="shared" si="11"/>
        <v>-</v>
      </c>
      <c r="DA6" s="20">
        <f t="shared" si="11"/>
        <v>0</v>
      </c>
      <c r="DB6" s="20">
        <f t="shared" si="11"/>
        <v>0</v>
      </c>
      <c r="DC6" s="21" t="str">
        <f t="shared" si="11"/>
        <v>-</v>
      </c>
      <c r="DD6" s="21" t="str">
        <f t="shared" si="11"/>
        <v>-</v>
      </c>
      <c r="DE6" s="21" t="str">
        <f t="shared" si="11"/>
        <v>-</v>
      </c>
      <c r="DF6" s="21">
        <f t="shared" si="11"/>
        <v>82.06</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0.32</v>
      </c>
      <c r="EN6" s="21">
        <f t="shared" si="14"/>
        <v>0.1</v>
      </c>
      <c r="EO6" s="20" t="str">
        <f>IF(EO7="","",IF(EO7="-","【-】","【"&amp;SUBSTITUTE(TEXT(EO7,"#,##0.00"),"-","△")&amp;"】"))</f>
        <v>【0.24】</v>
      </c>
    </row>
    <row r="7" spans="1:145" s="22" customFormat="1" x14ac:dyDescent="0.15">
      <c r="A7" s="14"/>
      <c r="B7" s="23">
        <v>2021</v>
      </c>
      <c r="C7" s="23">
        <v>75434</v>
      </c>
      <c r="D7" s="23">
        <v>47</v>
      </c>
      <c r="E7" s="23">
        <v>17</v>
      </c>
      <c r="F7" s="23">
        <v>1</v>
      </c>
      <c r="G7" s="23">
        <v>0</v>
      </c>
      <c r="H7" s="23" t="s">
        <v>98</v>
      </c>
      <c r="I7" s="23" t="s">
        <v>99</v>
      </c>
      <c r="J7" s="23" t="s">
        <v>100</v>
      </c>
      <c r="K7" s="23" t="s">
        <v>101</v>
      </c>
      <c r="L7" s="23" t="s">
        <v>102</v>
      </c>
      <c r="M7" s="23" t="s">
        <v>103</v>
      </c>
      <c r="N7" s="24" t="s">
        <v>104</v>
      </c>
      <c r="O7" s="24" t="s">
        <v>105</v>
      </c>
      <c r="P7" s="24">
        <v>76.77</v>
      </c>
      <c r="Q7" s="24">
        <v>44.85</v>
      </c>
      <c r="R7" s="24">
        <v>2646</v>
      </c>
      <c r="S7" s="24">
        <v>12043</v>
      </c>
      <c r="T7" s="24">
        <v>68.39</v>
      </c>
      <c r="U7" s="24">
        <v>176.09</v>
      </c>
      <c r="V7" s="24">
        <v>7600</v>
      </c>
      <c r="W7" s="24">
        <v>3.16</v>
      </c>
      <c r="X7" s="24">
        <v>2405.06</v>
      </c>
      <c r="Y7" s="24" t="s">
        <v>104</v>
      </c>
      <c r="Z7" s="24" t="s">
        <v>104</v>
      </c>
      <c r="AA7" s="24" t="s">
        <v>104</v>
      </c>
      <c r="AB7" s="24">
        <v>25.66</v>
      </c>
      <c r="AC7" s="24">
        <v>37.74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v>0</v>
      </c>
      <c r="BJ7" s="24">
        <v>0</v>
      </c>
      <c r="BK7" s="24" t="s">
        <v>104</v>
      </c>
      <c r="BL7" s="24" t="s">
        <v>104</v>
      </c>
      <c r="BM7" s="24" t="s">
        <v>104</v>
      </c>
      <c r="BN7" s="24">
        <v>1245.0999999999999</v>
      </c>
      <c r="BO7" s="24">
        <v>1108.8</v>
      </c>
      <c r="BP7" s="24">
        <v>669.11</v>
      </c>
      <c r="BQ7" s="24" t="s">
        <v>104</v>
      </c>
      <c r="BR7" s="24" t="s">
        <v>104</v>
      </c>
      <c r="BS7" s="24" t="s">
        <v>104</v>
      </c>
      <c r="BT7" s="24">
        <v>66.510000000000005</v>
      </c>
      <c r="BU7" s="24">
        <v>28.82</v>
      </c>
      <c r="BV7" s="24" t="s">
        <v>104</v>
      </c>
      <c r="BW7" s="24" t="s">
        <v>104</v>
      </c>
      <c r="BX7" s="24" t="s">
        <v>104</v>
      </c>
      <c r="BY7" s="24">
        <v>79.77</v>
      </c>
      <c r="BZ7" s="24">
        <v>79.63</v>
      </c>
      <c r="CA7" s="24">
        <v>99.73</v>
      </c>
      <c r="CB7" s="24" t="s">
        <v>104</v>
      </c>
      <c r="CC7" s="24" t="s">
        <v>104</v>
      </c>
      <c r="CD7" s="24" t="s">
        <v>104</v>
      </c>
      <c r="CE7" s="24">
        <v>272.08999999999997</v>
      </c>
      <c r="CF7" s="24">
        <v>646.37</v>
      </c>
      <c r="CG7" s="24" t="s">
        <v>104</v>
      </c>
      <c r="CH7" s="24" t="s">
        <v>104</v>
      </c>
      <c r="CI7" s="24" t="s">
        <v>104</v>
      </c>
      <c r="CJ7" s="24">
        <v>214.56</v>
      </c>
      <c r="CK7" s="24">
        <v>213.66</v>
      </c>
      <c r="CL7" s="24">
        <v>134.97999999999999</v>
      </c>
      <c r="CM7" s="24" t="s">
        <v>104</v>
      </c>
      <c r="CN7" s="24" t="s">
        <v>104</v>
      </c>
      <c r="CO7" s="24" t="s">
        <v>104</v>
      </c>
      <c r="CP7" s="24">
        <v>33.700000000000003</v>
      </c>
      <c r="CQ7" s="24">
        <v>34.44</v>
      </c>
      <c r="CR7" s="24" t="s">
        <v>104</v>
      </c>
      <c r="CS7" s="24" t="s">
        <v>104</v>
      </c>
      <c r="CT7" s="24" t="s">
        <v>104</v>
      </c>
      <c r="CU7" s="24">
        <v>49.47</v>
      </c>
      <c r="CV7" s="24">
        <v>48.19</v>
      </c>
      <c r="CW7" s="24">
        <v>59.99</v>
      </c>
      <c r="CX7" s="24" t="s">
        <v>104</v>
      </c>
      <c r="CY7" s="24" t="s">
        <v>104</v>
      </c>
      <c r="CZ7" s="24" t="s">
        <v>104</v>
      </c>
      <c r="DA7" s="24">
        <v>0</v>
      </c>
      <c r="DB7" s="24">
        <v>0</v>
      </c>
      <c r="DC7" s="24" t="s">
        <v>104</v>
      </c>
      <c r="DD7" s="24" t="s">
        <v>104</v>
      </c>
      <c r="DE7" s="24" t="s">
        <v>104</v>
      </c>
      <c r="DF7" s="24">
        <v>82.06</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v>0</v>
      </c>
      <c r="EI7" s="24">
        <v>0</v>
      </c>
      <c r="EJ7" s="24" t="s">
        <v>104</v>
      </c>
      <c r="EK7" s="24" t="s">
        <v>104</v>
      </c>
      <c r="EL7" s="24" t="s">
        <v>104</v>
      </c>
      <c r="EM7" s="24">
        <v>0.32</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