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8.31.216\share\109_jyouge\09上下水道課(一般文書)\00継続\01_業務係\02_経理部門\【経営比較分析表】\R4\03_回答\"/>
    </mc:Choice>
  </mc:AlternateContent>
  <xr:revisionPtr revIDLastSave="0" documentId="13_ncr:1_{9BD010C3-3AB1-426D-9030-A33A782D9D36}" xr6:coauthVersionLast="43" xr6:coauthVersionMax="43" xr10:uidLastSave="{00000000-0000-0000-0000-000000000000}"/>
  <workbookProtection workbookAlgorithmName="SHA-512" workbookHashValue="JndJosIJoUEKVC+cjbPNk9Vhkowg8vK01ngKZn7XHoT5vOmAZYDtdkeYxm0hhu39Nptg7t53baUtLUuItFKoLQ==" workbookSaltValue="9T5PmngfaSuKPeYxipxJa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alcChain>
</file>

<file path=xl/sharedStrings.xml><?xml version="1.0" encoding="utf-8"?>
<sst xmlns="http://schemas.openxmlformats.org/spreadsheetml/2006/main" count="241" uniqueCount="120">
  <si>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</si>
  <si>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</si>
  <si>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</si>
  <si>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</si>
  <si>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</si>
  <si>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</si>
  <si>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</si>
  <si>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</si>
  <si>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</si>
  <si>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</si>
  <si>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</si>
  <si>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</si>
  <si>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</si>
  <si>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</si>
  <si>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</si>
  <si>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</si>
  <si>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</si>
  <si>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</si>
  <si>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</si>
  <si>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</si>
  <si>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</si>
  <si>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</si>
  <si>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</si>
  <si>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</si>
  <si>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</si>
  <si>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</si>
  <si>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</si>
  <si>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</si>
  <si>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</si>
  <si>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</si>
  <si>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</si>
  <si>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</si>
  <si>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</si>
  <si>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</si>
  <si>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</si>
  <si>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</si>
  <si>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</si>
  <si>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</si>
  <si>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</si>
  <si>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</si>
  <si>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</si>
  <si>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</si>
  <si>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</si>
  <si>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</si>
  <si>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</si>
  <si>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</si>
  <si>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</si>
  <si>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</si>
  <si>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</si>
  <si>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</si>
  <si>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</si>
  <si>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</si>
  <si>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</si>
  <si>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</si>
  <si>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</si>
  <si>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</si>
  <si>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</si>
  <si>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</si>
  <si>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</si>
  <si>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</si>
  <si>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</si>
  <si>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</si>
  <si>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</si>
  <si>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</si>
  <si>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</si>
  <si>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</si>
  <si>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</si>
  <si>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</si>
  <si>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</si>
  <si>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</si>
  <si>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</si>
  <si>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</si>
  <si>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</si>
  <si>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</si>
  <si>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</si>
  <si>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</si>
  <si>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</si>
  <si>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</si>
  <si>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</si>
  <si>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</si>
  <si>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</si>
  <si>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</si>
  <si>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</si>
  <si>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</si>
  <si>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</si>
  <si>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</si>
  <si>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</si>
  <si>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</si>
  <si>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</si>
  <si>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</si>
  <si>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</si>
  <si>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</si>
  <si>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</si>
  <si>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</si>
  <si>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</si>
  <si>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</si>
  <si>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</si>
  <si>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</si>
  <si>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</si>
  <si>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</si>
  <si>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</si>
  <si>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</si>
  <si>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</si>
  <si>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</si>
  <si>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</si>
  <si>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</si>
  <si>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</si>
  <si>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</si>
  <si>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</si>
  <si>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</si>
  <si>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</si>
  <si>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</si>
  <si>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</si>
  <si>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</si>
  <si>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</si>
  <si>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</si>
  <si>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</si>
  <si>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施設の老朽化については、該当数値がないものの他の自治体同様に老朽化が進行している状況である。
計画的に施設を更新し、長寿命化を図るため、平成28年度に策定したストックマネジメント計画及び下水道修繕・改善（長寿命化）計画に基づき、今後、下水道改築・更新事業を実施していく。
計画的な施設更新により、有収率の向上を図り、安定した経営基盤の確立を目指す。</t>
    <phoneticPr fontId="4"/>
  </si>
  <si>
    <t>令和4年度から地方公営企業法を適用することに伴い令和3年度に打切り決算を行った。
その影響で収益的収支比率及び経費回収率が前年より低い値となっている。
また、企業債残高対事業規模比率については類似団体と比較して企業債残高が少ない。
以上のことから、経費削減、使用料水準が適切であるか、投資規模などについて検討を深め、経営の改善に努めていく。</t>
    <rPh sb="0" eb="2">
      <t>レイワ</t>
    </rPh>
    <rPh sb="7" eb="9">
      <t>チホウ</t>
    </rPh>
    <phoneticPr fontId="4"/>
  </si>
  <si>
    <t>本町の公共下水道事業は福島県中流域関連下水道事業である。
東日本大震災の影響により、厳しい経営状況にあったが、平成26年度からは改善傾向にある。
老朽化対策として平成28年度からストックマネジメント事業・長寿命化計画により、計画的な施設更新を進め、有収率の向上を図り、安定した経営基盤の確立を目指している。
策定した経営戦略の進捗管理、見直しにより持続可能な経営基盤の強化、経営効率化を図る。
また、令和4年度から公営企業会計に移行し、より精度の高い経営に努めていく。</t>
    <rPh sb="211" eb="213">
      <t>カイケイ</t>
    </rPh>
    <rPh sb="214" eb="216">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</si>
</sst>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B3-42DD-9F1B-760F178905B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0.23</c:v>
                </c:pt>
                <c:pt idx="1">
                  <c:v>0.21</c:v>
                </c:pt>
                <c:pt idx="2">
                  <c:v>0.17</c:v>
                </c:pt>
                <c:pt idx="3">
                  <c:v>0.15</c:v>
                </c:pt>
                <c:pt idx="4">
                  <c:v>0.15</c:v>
                </c:pt>
              </c:numCache>
            </c:numRef>
          </c:val>
          <c:smooth val="0"/>
          <c:extLst>
            <c:ext xmlns:c16="http://schemas.microsoft.com/office/drawing/2014/chart" uri="{C3380CC4-5D6E-409C-BE32-E72D297353CC}">
              <c16:uniqueId val="{00000001-F9B3-42DD-9F1B-760F178905B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37-4E26-943D-1ECDC6AA788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58.4</c:v>
                </c:pt>
                <c:pt idx="1">
                  <c:v>58</c:v>
                </c:pt>
                <c:pt idx="2">
                  <c:v>57.42</c:v>
                </c:pt>
                <c:pt idx="3">
                  <c:v>56.72</c:v>
                </c:pt>
                <c:pt idx="4">
                  <c:v>56.43</c:v>
                </c:pt>
              </c:numCache>
            </c:numRef>
          </c:val>
          <c:smooth val="0"/>
          <c:extLst>
            <c:ext xmlns:c16="http://schemas.microsoft.com/office/drawing/2014/chart" uri="{C3380CC4-5D6E-409C-BE32-E72D297353CC}">
              <c16:uniqueId val="{00000001-CD37-4E26-943D-1ECDC6AA788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85.5</c:v>
                </c:pt>
                <c:pt idx="1">
                  <c:v>86.11</c:v>
                </c:pt>
                <c:pt idx="2">
                  <c:v>87.09</c:v>
                </c:pt>
                <c:pt idx="3">
                  <c:v>86.91</c:v>
                </c:pt>
                <c:pt idx="4">
                  <c:v>87.37</c:v>
                </c:pt>
              </c:numCache>
            </c:numRef>
          </c:val>
          <c:extLst>
            <c:ext xmlns:c16="http://schemas.microsoft.com/office/drawing/2014/chart" uri="{C3380CC4-5D6E-409C-BE32-E72D297353CC}">
              <c16:uniqueId val="{00000000-87B5-4F46-8C9C-510298D4E34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89.68</c:v>
                </c:pt>
                <c:pt idx="1">
                  <c:v>89.79</c:v>
                </c:pt>
                <c:pt idx="2">
                  <c:v>90.42</c:v>
                </c:pt>
                <c:pt idx="3">
                  <c:v>90.72</c:v>
                </c:pt>
                <c:pt idx="4">
                  <c:v>91.07</c:v>
                </c:pt>
              </c:numCache>
            </c:numRef>
          </c:val>
          <c:smooth val="0"/>
          <c:extLst>
            <c:ext xmlns:c16="http://schemas.microsoft.com/office/drawing/2014/chart" uri="{C3380CC4-5D6E-409C-BE32-E72D297353CC}">
              <c16:uniqueId val="{00000001-87B5-4F46-8C9C-510298D4E34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73.91</c:v>
                </c:pt>
                <c:pt idx="1">
                  <c:v>74.459999999999994</c:v>
                </c:pt>
                <c:pt idx="2">
                  <c:v>72.599999999999994</c:v>
                </c:pt>
                <c:pt idx="3">
                  <c:v>80.19</c:v>
                </c:pt>
                <c:pt idx="4">
                  <c:v>78.2</c:v>
                </c:pt>
              </c:numCache>
            </c:numRef>
          </c:val>
          <c:extLst>
            <c:ext xmlns:c16="http://schemas.microsoft.com/office/drawing/2014/chart" uri="{C3380CC4-5D6E-409C-BE32-E72D297353CC}">
              <c16:uniqueId val="{00000000-0A69-4794-AA22-164A9B7F686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69-4794-AA22-164A9B7F686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3C-4470-AA86-496DCD99BA3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3C-4470-AA86-496DCD99BA3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9B-44CF-B9EA-3FC27BF3B13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9B-44CF-B9EA-3FC27BF3B13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12-4CA1-8658-46507B7205B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12-4CA1-8658-46507B7205B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42-483B-BFC4-FCC0544E0A6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42-483B-BFC4-FCC0544E0A6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379.44</c:v>
                </c:pt>
                <c:pt idx="1">
                  <c:v>432.51</c:v>
                </c:pt>
                <c:pt idx="2">
                  <c:v>353.01</c:v>
                </c:pt>
                <c:pt idx="3">
                  <c:v>271.17</c:v>
                </c:pt>
                <c:pt idx="4">
                  <c:v>321.33</c:v>
                </c:pt>
              </c:numCache>
            </c:numRef>
          </c:val>
          <c:extLst>
            <c:ext xmlns:c16="http://schemas.microsoft.com/office/drawing/2014/chart" uri="{C3380CC4-5D6E-409C-BE32-E72D297353CC}">
              <c16:uniqueId val="{00000000-2FCB-4222-9FA3-1BFDD01045C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799.11</c:v>
                </c:pt>
                <c:pt idx="1">
                  <c:v>768.62</c:v>
                </c:pt>
                <c:pt idx="2">
                  <c:v>789.44</c:v>
                </c:pt>
                <c:pt idx="3">
                  <c:v>789.08</c:v>
                </c:pt>
                <c:pt idx="4">
                  <c:v>747.84</c:v>
                </c:pt>
              </c:numCache>
            </c:numRef>
          </c:val>
          <c:smooth val="0"/>
          <c:extLst>
            <c:ext xmlns:c16="http://schemas.microsoft.com/office/drawing/2014/chart" uri="{C3380CC4-5D6E-409C-BE32-E72D297353CC}">
              <c16:uniqueId val="{00000001-2FCB-4222-9FA3-1BFDD01045C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100</c:v>
                </c:pt>
                <c:pt idx="4">
                  <c:v>89.58</c:v>
                </c:pt>
              </c:numCache>
            </c:numRef>
          </c:val>
          <c:extLst>
            <c:ext xmlns:c16="http://schemas.microsoft.com/office/drawing/2014/chart" uri="{C3380CC4-5D6E-409C-BE32-E72D297353CC}">
              <c16:uniqueId val="{00000000-7D2E-4A5E-987D-D6C010E2A9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87.69</c:v>
                </c:pt>
                <c:pt idx="1">
                  <c:v>88.06</c:v>
                </c:pt>
                <c:pt idx="2">
                  <c:v>87.29</c:v>
                </c:pt>
                <c:pt idx="3">
                  <c:v>88.25</c:v>
                </c:pt>
                <c:pt idx="4">
                  <c:v>90.17</c:v>
                </c:pt>
              </c:numCache>
            </c:numRef>
          </c:val>
          <c:smooth val="0"/>
          <c:extLst>
            <c:ext xmlns:c16="http://schemas.microsoft.com/office/drawing/2014/chart" uri="{C3380CC4-5D6E-409C-BE32-E72D297353CC}">
              <c16:uniqueId val="{00000001-7D2E-4A5E-987D-D6C010E2A9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163.83000000000001</c:v>
                </c:pt>
                <c:pt idx="1">
                  <c:v>164.67</c:v>
                </c:pt>
                <c:pt idx="2">
                  <c:v>165.56</c:v>
                </c:pt>
                <c:pt idx="3">
                  <c:v>167.65</c:v>
                </c:pt>
                <c:pt idx="4">
                  <c:v>157.25</c:v>
                </c:pt>
              </c:numCache>
            </c:numRef>
          </c:val>
          <c:extLst>
            <c:ext xmlns:c16="http://schemas.microsoft.com/office/drawing/2014/chart" uri="{C3380CC4-5D6E-409C-BE32-E72D297353CC}">
              <c16:uniqueId val="{00000000-E4C9-4EA2-B87F-AB805AA4893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180.07</c:v>
                </c:pt>
                <c:pt idx="1">
                  <c:v>179.32</c:v>
                </c:pt>
                <c:pt idx="2">
                  <c:v>176.67</c:v>
                </c:pt>
                <c:pt idx="3">
                  <c:v>176.37</c:v>
                </c:pt>
                <c:pt idx="4">
                  <c:v>173.17</c:v>
                </c:pt>
              </c:numCache>
            </c:numRef>
          </c:val>
          <c:smooth val="0"/>
          <c:extLst>
            <c:ext xmlns:c16="http://schemas.microsoft.com/office/drawing/2014/chart" uri="{C3380CC4-5D6E-409C-BE32-E72D297353CC}">
              <c16:uniqueId val="{00000001-E4C9-4EA2-B87F-AB805AA4893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矢吹町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17092</v>
      </c>
      <c r="AM8" s="37"/>
      <c r="AN8" s="37"/>
      <c r="AO8" s="37"/>
      <c r="AP8" s="37"/>
      <c r="AQ8" s="37"/>
      <c r="AR8" s="37"/>
      <c r="AS8" s="37"/>
      <c r="AT8" s="38">
        <f>データ!T6</f>
        <v>60.4</v>
      </c>
      <c r="AU8" s="38"/>
      <c r="AV8" s="38"/>
      <c r="AW8" s="38"/>
      <c r="AX8" s="38"/>
      <c r="AY8" s="38"/>
      <c r="AZ8" s="38"/>
      <c r="BA8" s="38"/>
      <c r="BB8" s="38">
        <f>データ!U6</f>
        <v>282.98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61.94</v>
      </c>
      <c r="Q10" s="38"/>
      <c r="R10" s="38"/>
      <c r="S10" s="38"/>
      <c r="T10" s="38"/>
      <c r="U10" s="38"/>
      <c r="V10" s="38"/>
      <c r="W10" s="38">
        <f>データ!Q6</f>
        <v>63.69</v>
      </c>
      <c r="X10" s="38"/>
      <c r="Y10" s="38"/>
      <c r="Z10" s="38"/>
      <c r="AA10" s="38"/>
      <c r="AB10" s="38"/>
      <c r="AC10" s="38"/>
      <c r="AD10" s="37">
        <f>データ!R6</f>
        <v>2992</v>
      </c>
      <c r="AE10" s="37"/>
      <c r="AF10" s="37"/>
      <c r="AG10" s="37"/>
      <c r="AH10" s="37"/>
      <c r="AI10" s="37"/>
      <c r="AJ10" s="37"/>
      <c r="AK10" s="2"/>
      <c r="AL10" s="37">
        <f>データ!V6</f>
        <v>10524</v>
      </c>
      <c r="AM10" s="37"/>
      <c r="AN10" s="37"/>
      <c r="AO10" s="37"/>
      <c r="AP10" s="37"/>
      <c r="AQ10" s="37"/>
      <c r="AR10" s="37"/>
      <c r="AS10" s="37"/>
      <c r="AT10" s="38">
        <f>データ!W6</f>
        <v>3.64</v>
      </c>
      <c r="AU10" s="38"/>
      <c r="AV10" s="38"/>
      <c r="AW10" s="38"/>
      <c r="AX10" s="38"/>
      <c r="AY10" s="38"/>
      <c r="AZ10" s="38"/>
      <c r="BA10" s="38"/>
      <c r="BB10" s="38">
        <f>データ!X6</f>
        <v>2891.21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Atw29DrHQ1Mat/ukkoWVhy5MOHw2kV8WVwmpWzTudJafdySqFnh4kgesa/SpVIJ3lCkxLczhwEWtz4LrZqAkGA==" saltValue="U0+0SEBRC7GLkceykHU7Y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74667</v>
      </c>
      <c r="D6" s="19">
        <f t="shared" si="3"/>
        <v>47</v>
      </c>
      <c r="E6" s="19">
        <f t="shared" si="3"/>
        <v>17</v>
      </c>
      <c r="F6" s="19">
        <f t="shared" si="3"/>
        <v>1</v>
      </c>
      <c r="G6" s="19">
        <f t="shared" si="3"/>
        <v>0</v>
      </c>
      <c r="H6" s="19" t="str">
        <f t="shared" si="3"/>
        <v>福島県　矢吹町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61.94</v>
      </c>
      <c r="Q6" s="20">
        <f t="shared" si="3"/>
        <v>63.69</v>
      </c>
      <c r="R6" s="20">
        <f t="shared" si="3"/>
        <v>2992</v>
      </c>
      <c r="S6" s="20">
        <f t="shared" si="3"/>
        <v>17092</v>
      </c>
      <c r="T6" s="20">
        <f t="shared" si="3"/>
        <v>60.4</v>
      </c>
      <c r="U6" s="20">
        <f t="shared" si="3"/>
        <v>282.98</v>
      </c>
      <c r="V6" s="20">
        <f t="shared" si="3"/>
        <v>10524</v>
      </c>
      <c r="W6" s="20">
        <f t="shared" si="3"/>
        <v>3.64</v>
      </c>
      <c r="X6" s="20">
        <f t="shared" si="3"/>
        <v>2891.21</v>
      </c>
      <c r="Y6" s="21">
        <f>IF(Y7="",NA(),Y7)</f>
        <v>73.91</v>
      </c>
      <c r="Z6" s="21">
        <f t="shared" ref="Z6:AH6" si="4">IF(Z7="",NA(),Z7)</f>
        <v>74.459999999999994</v>
      </c>
      <c r="AA6" s="21">
        <f t="shared" si="4"/>
        <v>72.599999999999994</v>
      </c>
      <c r="AB6" s="21">
        <f t="shared" si="4"/>
        <v>80.19</v>
      </c>
      <c r="AC6" s="21">
        <f t="shared" si="4"/>
        <v>78.2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379.44</v>
      </c>
      <c r="BG6" s="21">
        <f t="shared" ref="BG6:BO6" si="7">IF(BG7="",NA(),BG7)</f>
        <v>432.51</v>
      </c>
      <c r="BH6" s="21">
        <f t="shared" si="7"/>
        <v>353.01</v>
      </c>
      <c r="BI6" s="21">
        <f t="shared" si="7"/>
        <v>271.17</v>
      </c>
      <c r="BJ6" s="21">
        <f t="shared" si="7"/>
        <v>321.33</v>
      </c>
      <c r="BK6" s="21">
        <f t="shared" si="7"/>
        <v>799.11</v>
      </c>
      <c r="BL6" s="21">
        <f t="shared" si="7"/>
        <v>768.62</v>
      </c>
      <c r="BM6" s="21">
        <f t="shared" si="7"/>
        <v>789.44</v>
      </c>
      <c r="BN6" s="21">
        <f t="shared" si="7"/>
        <v>789.08</v>
      </c>
      <c r="BO6" s="21">
        <f t="shared" si="7"/>
        <v>747.84</v>
      </c>
      <c r="BP6" s="20" t="str">
        <f>IF(BP7="","",IF(BP7="-","【-】","【"&amp;SUBSTITUTE(TEXT(BP7,"#,##0.00"),"-","△")&amp;"】"))</f>
        <v>【669.11】</v>
      </c>
      <c r="BQ6" s="21">
        <f>IF(BQ7="",NA(),BQ7)</f>
        <v>100</v>
      </c>
      <c r="BR6" s="21">
        <f t="shared" ref="BR6:BZ6" si="8">IF(BR7="",NA(),BR7)</f>
        <v>100</v>
      </c>
      <c r="BS6" s="21">
        <f t="shared" si="8"/>
        <v>100</v>
      </c>
      <c r="BT6" s="21">
        <f t="shared" si="8"/>
        <v>100</v>
      </c>
      <c r="BU6" s="21">
        <f t="shared" si="8"/>
        <v>89.58</v>
      </c>
      <c r="BV6" s="21">
        <f t="shared" si="8"/>
        <v>87.69</v>
      </c>
      <c r="BW6" s="21">
        <f t="shared" si="8"/>
        <v>88.06</v>
      </c>
      <c r="BX6" s="21">
        <f t="shared" si="8"/>
        <v>87.29</v>
      </c>
      <c r="BY6" s="21">
        <f t="shared" si="8"/>
        <v>88.25</v>
      </c>
      <c r="BZ6" s="21">
        <f t="shared" si="8"/>
        <v>90.17</v>
      </c>
      <c r="CA6" s="20" t="str">
        <f>IF(CA7="","",IF(CA7="-","【-】","【"&amp;SUBSTITUTE(TEXT(CA7,"#,##0.00"),"-","△")&amp;"】"))</f>
        <v>【99.73】</v>
      </c>
      <c r="CB6" s="21">
        <f>IF(CB7="",NA(),CB7)</f>
        <v>163.83000000000001</v>
      </c>
      <c r="CC6" s="21">
        <f t="shared" ref="CC6:CK6" si="9">IF(CC7="",NA(),CC7)</f>
        <v>164.67</v>
      </c>
      <c r="CD6" s="21">
        <f t="shared" si="9"/>
        <v>165.56</v>
      </c>
      <c r="CE6" s="21">
        <f t="shared" si="9"/>
        <v>167.65</v>
      </c>
      <c r="CF6" s="21">
        <f t="shared" si="9"/>
        <v>157.25</v>
      </c>
      <c r="CG6" s="21">
        <f t="shared" si="9"/>
        <v>180.07</v>
      </c>
      <c r="CH6" s="21">
        <f t="shared" si="9"/>
        <v>179.32</v>
      </c>
      <c r="CI6" s="21">
        <f t="shared" si="9"/>
        <v>176.67</v>
      </c>
      <c r="CJ6" s="21">
        <f t="shared" si="9"/>
        <v>176.37</v>
      </c>
      <c r="CK6" s="21">
        <f t="shared" si="9"/>
        <v>173.17</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58.4</v>
      </c>
      <c r="CS6" s="21">
        <f t="shared" si="10"/>
        <v>58</v>
      </c>
      <c r="CT6" s="21">
        <f t="shared" si="10"/>
        <v>57.42</v>
      </c>
      <c r="CU6" s="21">
        <f t="shared" si="10"/>
        <v>56.72</v>
      </c>
      <c r="CV6" s="21">
        <f t="shared" si="10"/>
        <v>56.43</v>
      </c>
      <c r="CW6" s="20" t="str">
        <f>IF(CW7="","",IF(CW7="-","【-】","【"&amp;SUBSTITUTE(TEXT(CW7,"#,##0.00"),"-","△")&amp;"】"))</f>
        <v>【59.99】</v>
      </c>
      <c r="CX6" s="21">
        <f>IF(CX7="",NA(),CX7)</f>
        <v>85.5</v>
      </c>
      <c r="CY6" s="21">
        <f t="shared" ref="CY6:DG6" si="11">IF(CY7="",NA(),CY7)</f>
        <v>86.11</v>
      </c>
      <c r="CZ6" s="21">
        <f t="shared" si="11"/>
        <v>87.09</v>
      </c>
      <c r="DA6" s="21">
        <f t="shared" si="11"/>
        <v>86.91</v>
      </c>
      <c r="DB6" s="21">
        <f t="shared" si="11"/>
        <v>87.37</v>
      </c>
      <c r="DC6" s="21">
        <f t="shared" si="11"/>
        <v>89.68</v>
      </c>
      <c r="DD6" s="21">
        <f t="shared" si="11"/>
        <v>89.79</v>
      </c>
      <c r="DE6" s="21">
        <f t="shared" si="11"/>
        <v>90.42</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0.23</v>
      </c>
      <c r="EK6" s="21">
        <f t="shared" si="14"/>
        <v>0.21</v>
      </c>
      <c r="EL6" s="21">
        <f t="shared" si="14"/>
        <v>0.17</v>
      </c>
      <c r="EM6" s="21">
        <f t="shared" si="14"/>
        <v>0.15</v>
      </c>
      <c r="EN6" s="21">
        <f t="shared" si="14"/>
        <v>0.15</v>
      </c>
      <c r="EO6" s="20" t="str">
        <f>IF(EO7="","",IF(EO7="-","【-】","【"&amp;SUBSTITUTE(TEXT(EO7,"#,##0.00"),"-","△")&amp;"】"))</f>
        <v>【0.24】</v>
      </c>
    </row>
    <row r="7" spans="1:145" s="22" customFormat="1" x14ac:dyDescent="0.15">
      <c r="A7" s="14"/>
      <c r="B7" s="23">
        <v>2021</v>
      </c>
      <c r="C7" s="23">
        <v>74667</v>
      </c>
      <c r="D7" s="23">
        <v>47</v>
      </c>
      <c r="E7" s="23">
        <v>17</v>
      </c>
      <c r="F7" s="23">
        <v>1</v>
      </c>
      <c r="G7" s="23">
        <v>0</v>
      </c>
      <c r="H7" s="23" t="s">
        <v>98</v>
      </c>
      <c r="I7" s="23" t="s">
        <v>99</v>
      </c>
      <c r="J7" s="23" t="s">
        <v>100</v>
      </c>
      <c r="K7" s="23" t="s">
        <v>101</v>
      </c>
      <c r="L7" s="23" t="s">
        <v>102</v>
      </c>
      <c r="M7" s="23" t="s">
        <v>103</v>
      </c>
      <c r="N7" s="24" t="s">
        <v>104</v>
      </c>
      <c r="O7" s="24" t="s">
        <v>105</v>
      </c>
      <c r="P7" s="24">
        <v>61.94</v>
      </c>
      <c r="Q7" s="24">
        <v>63.69</v>
      </c>
      <c r="R7" s="24">
        <v>2992</v>
      </c>
      <c r="S7" s="24">
        <v>17092</v>
      </c>
      <c r="T7" s="24">
        <v>60.4</v>
      </c>
      <c r="U7" s="24">
        <v>282.98</v>
      </c>
      <c r="V7" s="24">
        <v>10524</v>
      </c>
      <c r="W7" s="24">
        <v>3.64</v>
      </c>
      <c r="X7" s="24">
        <v>2891.21</v>
      </c>
      <c r="Y7" s="24">
        <v>73.91</v>
      </c>
      <c r="Z7" s="24">
        <v>74.459999999999994</v>
      </c>
      <c r="AA7" s="24">
        <v>72.599999999999994</v>
      </c>
      <c r="AB7" s="24">
        <v>80.19</v>
      </c>
      <c r="AC7" s="24">
        <v>78.2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379.44</v>
      </c>
      <c r="BG7" s="24">
        <v>432.51</v>
      </c>
      <c r="BH7" s="24">
        <v>353.01</v>
      </c>
      <c r="BI7" s="24">
        <v>271.17</v>
      </c>
      <c r="BJ7" s="24">
        <v>321.33</v>
      </c>
      <c r="BK7" s="24">
        <v>799.11</v>
      </c>
      <c r="BL7" s="24">
        <v>768.62</v>
      </c>
      <c r="BM7" s="24">
        <v>789.44</v>
      </c>
      <c r="BN7" s="24">
        <v>789.08</v>
      </c>
      <c r="BO7" s="24">
        <v>747.84</v>
      </c>
      <c r="BP7" s="24">
        <v>669.11</v>
      </c>
      <c r="BQ7" s="24">
        <v>100</v>
      </c>
      <c r="BR7" s="24">
        <v>100</v>
      </c>
      <c r="BS7" s="24">
        <v>100</v>
      </c>
      <c r="BT7" s="24">
        <v>100</v>
      </c>
      <c r="BU7" s="24">
        <v>89.58</v>
      </c>
      <c r="BV7" s="24">
        <v>87.69</v>
      </c>
      <c r="BW7" s="24">
        <v>88.06</v>
      </c>
      <c r="BX7" s="24">
        <v>87.29</v>
      </c>
      <c r="BY7" s="24">
        <v>88.25</v>
      </c>
      <c r="BZ7" s="24">
        <v>90.17</v>
      </c>
      <c r="CA7" s="24">
        <v>99.73</v>
      </c>
      <c r="CB7" s="24">
        <v>163.83000000000001</v>
      </c>
      <c r="CC7" s="24">
        <v>164.67</v>
      </c>
      <c r="CD7" s="24">
        <v>165.56</v>
      </c>
      <c r="CE7" s="24">
        <v>167.65</v>
      </c>
      <c r="CF7" s="24">
        <v>157.25</v>
      </c>
      <c r="CG7" s="24">
        <v>180.07</v>
      </c>
      <c r="CH7" s="24">
        <v>179.32</v>
      </c>
      <c r="CI7" s="24">
        <v>176.67</v>
      </c>
      <c r="CJ7" s="24">
        <v>176.37</v>
      </c>
      <c r="CK7" s="24">
        <v>173.17</v>
      </c>
      <c r="CL7" s="24">
        <v>134.97999999999999</v>
      </c>
      <c r="CM7" s="24" t="s">
        <v>104</v>
      </c>
      <c r="CN7" s="24" t="s">
        <v>104</v>
      </c>
      <c r="CO7" s="24" t="s">
        <v>104</v>
      </c>
      <c r="CP7" s="24" t="s">
        <v>104</v>
      </c>
      <c r="CQ7" s="24" t="s">
        <v>104</v>
      </c>
      <c r="CR7" s="24">
        <v>58.4</v>
      </c>
      <c r="CS7" s="24">
        <v>58</v>
      </c>
      <c r="CT7" s="24">
        <v>57.42</v>
      </c>
      <c r="CU7" s="24">
        <v>56.72</v>
      </c>
      <c r="CV7" s="24">
        <v>56.43</v>
      </c>
      <c r="CW7" s="24">
        <v>59.99</v>
      </c>
      <c r="CX7" s="24">
        <v>85.5</v>
      </c>
      <c r="CY7" s="24">
        <v>86.11</v>
      </c>
      <c r="CZ7" s="24">
        <v>87.09</v>
      </c>
      <c r="DA7" s="24">
        <v>86.91</v>
      </c>
      <c r="DB7" s="24">
        <v>87.37</v>
      </c>
      <c r="DC7" s="24">
        <v>89.68</v>
      </c>
      <c r="DD7" s="24">
        <v>89.79</v>
      </c>
      <c r="DE7" s="24">
        <v>90.42</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0.23</v>
      </c>
      <c r="EK7" s="24">
        <v>0.21</v>
      </c>
      <c r="EL7" s="24">
        <v>0.17</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dcterms:created xsi:type="dcterms:W3CDTF">2023-01-12T23:52:32Z</dcterms:created>
  <dcterms:modified xsi:type="dcterms:W3CDTF">2023-01-18T05:18:10Z</dcterms:modified>
  <cp:category/>
</cp:coreProperties>
</file>