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15\Desktop\【経営比較分析表】2021_074616_46_1718\"/>
    </mc:Choice>
  </mc:AlternateContent>
  <workbookProtection workbookAlgorithmName="SHA-512" workbookHashValue="cC6RlRBV1Ng3kd5aPAOnq7pUAK6X8mhhwfPD4nKZnNJ47JvvxVJU7gzyGHSO6Jm3ReU//ljAl5PtSrmjTVTJtQ==" workbookSaltValue="9JxWe/RnqHfyDvOiTlJoX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<sst xmlns="http://schemas.openxmlformats.org/spreadsheetml/2006/main" count="300" uniqueCount="118">
  <si>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</si>
  <si>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</si>
  <si>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</si>
  <si>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</si>
  <si>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</si>
  <si>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</si>
  <si>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</si>
  <si>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</si>
  <si>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</si>
  <si>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</si>
  <si>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</si>
  <si>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</si>
  <si>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</si>
  <si>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</si>
  <si>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</si>
  <si>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</si>
  <si>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</si>
  <si>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</si>
  <si>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</si>
  <si>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</si>
  <si>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</si>
  <si>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</si>
  <si>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</si>
  <si>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</si>
  <si>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</si>
  <si>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</si>
  <si>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</si>
  <si>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</si>
  <si>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</si>
  <si>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</si>
  <si>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</si>
  <si>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</si>
  <si>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</si>
  <si>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</si>
  <si>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</si>
  <si>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</si>
  <si>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</si>
  <si>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</si>
  <si>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</si>
  <si>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</si>
  <si>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</si>
  <si>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</si>
  <si>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</si>
  <si>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</si>
  <si>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</si>
  <si>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</si>
  <si>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</si>
  <si>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</si>
  <si>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</si>
  <si>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</si>
  <si>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</si>
  <si>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</si>
  <si>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</si>
  <si>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</si>
  <si>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</si>
  <si>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</si>
  <si>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</si>
  <si>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</si>
  <si>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</si>
  <si>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</si>
  <si>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</si>
  <si>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</si>
  <si>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</si>
  <si>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</si>
  <si>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</si>
  <si>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</si>
  <si>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</si>
  <si>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</si>
  <si>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</si>
  <si>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</si>
  <si>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</si>
  <si>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</si>
  <si>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</si>
  <si>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</si>
  <si>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</si>
  <si>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</si>
  <si>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</si>
  <si>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</si>
  <si>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</si>
  <si>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</si>
  <si>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</si>
  <si>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</si>
  <si>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</si>
  <si>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</si>
  <si>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</si>
  <si>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</si>
  <si>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</si>
  <si>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</si>
  <si>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</si>
  <si>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</si>
  <si>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</si>
  <si>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</si>
  <si>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</si>
  <si>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</si>
  <si>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</si>
  <si>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</si>
  <si>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</si>
  <si>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</si>
  <si>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</si>
  <si>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</si>
  <si>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</si>
  <si>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</si>
  <si>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</si>
  <si>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</si>
  <si>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</si>
  <si>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</si>
  <si>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</si>
  <si>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</si>
  <si>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</si>
  <si>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</si>
  <si>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</si>
  <si>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</si>
  <si>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</si>
  <si>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</si>
  <si>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</si>
  <si>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当村の下水道は供用開始から約29年経過しており、平成28年度に策定したストックマネジメント計画に基づき、計画の見直しを随時図りながら、老朽化対策を行っていく予定である。</t>
    <rPh sb="0" eb="2">
      <t>トウソン</t>
    </rPh>
    <rPh sb="3" eb="6">
      <t>ゲスイドウ</t>
    </rPh>
    <rPh sb="7" eb="9">
      <t>キョウヨウ</t>
    </rPh>
    <rPh sb="9" eb="11">
      <t>カイシ</t>
    </rPh>
    <rPh sb="13" eb="14">
      <t>ヤク</t>
    </rPh>
    <rPh sb="16" eb="17">
      <t>ネン</t>
    </rPh>
    <rPh sb="17" eb="19">
      <t>ケイカ</t>
    </rPh>
    <rPh sb="24" eb="26">
      <t>ヘイセイ</t>
    </rPh>
    <rPh sb="28" eb="30">
      <t>ネンド</t>
    </rPh>
    <rPh sb="31" eb="33">
      <t>サクテイ</t>
    </rPh>
    <rPh sb="45" eb="47">
      <t>ケイカク</t>
    </rPh>
    <rPh sb="48" eb="49">
      <t>モト</t>
    </rPh>
    <rPh sb="52" eb="54">
      <t>ケイカク</t>
    </rPh>
    <rPh sb="55" eb="57">
      <t>ミナオ</t>
    </rPh>
    <rPh sb="59" eb="61">
      <t>ズイジ</t>
    </rPh>
    <rPh sb="61" eb="62">
      <t>ハカ</t>
    </rPh>
    <rPh sb="67" eb="70">
      <t>ロウキュウカ</t>
    </rPh>
    <rPh sb="70" eb="72">
      <t>タイサク</t>
    </rPh>
    <rPh sb="73" eb="74">
      <t>オコナ</t>
    </rPh>
    <rPh sb="78" eb="80">
      <t>ヨテイ</t>
    </rPh>
    <phoneticPr fontId="4"/>
  </si>
  <si>
    <t>当村は、令和2年度から地方公営企業法の全部を適用したため、経営比較分析上では令和元年度以前の比較は表示されていない。
①経常収支比率：100％以上であり、単年度収支は黒字を確保しているが、長期前受金戻入額や一般会計からの繰入の影響が大きい。（⑤経費回収率が100％を切っている要因の一つでもある。）
③流動比率：100％を大きく下回り、類似団体及び全国の平均と比較しても低水準だが、企業債償還をその年度毎に他会計からの繰入で賄う割合が多いことが主な要因である。
④企業債残高対事業規模比率：全国平均・類似団体平均値と比較してどちらも下回っている。今後大規模な下水道布設工事を行う見込みはないため、更新事業が開始されるまではさらに減少していく予定である。
⑤経費回収率：類似団体を上回ってはいるが、100％を切っており、適正な使用料収入の確保が必要となっている。
⑥汚水処理原価：類似団体と比較すると低い水準であり、昨年度比較してもほぼ横ばいではあるが、今後の人口減少や様々な要因による経費高騰により原価の上昇も見込まれるため、対策が必要である。
⑧水洗化率：類似団体と比較すると高い傾向にあるが、令和2年度と比較し令和3年度が1.31％減少したのは、令和3年4月1日より農業集落排水事業の1区域（水洗化率は公共より低い傾向にあった）を公共下水道に接続したことが主な原因である。100％を目指すにあたり、啓発活動だけではなく、費用対効果を考えた計画内容の見直しに努める。</t>
    <rPh sb="0" eb="2">
      <t>トウソン</t>
    </rPh>
    <rPh sb="4" eb="6">
      <t>レイワ</t>
    </rPh>
    <rPh sb="7" eb="9">
      <t>ネンド</t>
    </rPh>
    <rPh sb="11" eb="13">
      <t>チホウ</t>
    </rPh>
    <rPh sb="13" eb="15">
      <t>コウエイ</t>
    </rPh>
    <rPh sb="15" eb="17">
      <t>キギョウ</t>
    </rPh>
    <rPh sb="17" eb="18">
      <t>ホウ</t>
    </rPh>
    <rPh sb="19" eb="21">
      <t>ゼンブ</t>
    </rPh>
    <rPh sb="22" eb="24">
      <t>テキヨウ</t>
    </rPh>
    <rPh sb="29" eb="31">
      <t>ケイエイ</t>
    </rPh>
    <rPh sb="31" eb="33">
      <t>ヒカク</t>
    </rPh>
    <rPh sb="33" eb="35">
      <t>ブンセキ</t>
    </rPh>
    <rPh sb="35" eb="36">
      <t>ジョウ</t>
    </rPh>
    <rPh sb="38" eb="40">
      <t>レイワ</t>
    </rPh>
    <rPh sb="40" eb="42">
      <t>ガンネン</t>
    </rPh>
    <rPh sb="42" eb="43">
      <t>ド</t>
    </rPh>
    <rPh sb="43" eb="45">
      <t>イゼン</t>
    </rPh>
    <rPh sb="46" eb="48">
      <t>ヒカク</t>
    </rPh>
    <rPh sb="49" eb="51">
      <t>ヒョウジ</t>
    </rPh>
    <rPh sb="61" eb="63">
      <t>ケイジョウ</t>
    </rPh>
    <rPh sb="63" eb="65">
      <t>シュウシ</t>
    </rPh>
    <rPh sb="65" eb="67">
      <t>ヒリツ</t>
    </rPh>
    <rPh sb="72" eb="74">
      <t>イジョウ</t>
    </rPh>
    <rPh sb="78" eb="81">
      <t>タンネンド</t>
    </rPh>
    <rPh sb="81" eb="83">
      <t>シュウシ</t>
    </rPh>
    <rPh sb="84" eb="86">
      <t>クロジ</t>
    </rPh>
    <rPh sb="87" eb="89">
      <t>カクホ</t>
    </rPh>
    <rPh sb="95" eb="97">
      <t>チョウキ</t>
    </rPh>
    <rPh sb="97" eb="100">
      <t>マエウケキン</t>
    </rPh>
    <rPh sb="100" eb="102">
      <t>レイニュウ</t>
    </rPh>
    <rPh sb="102" eb="103">
      <t>ガク</t>
    </rPh>
    <rPh sb="104" eb="106">
      <t>イッパン</t>
    </rPh>
    <rPh sb="106" eb="108">
      <t>カイケイ</t>
    </rPh>
    <rPh sb="111" eb="113">
      <t>クリイレ</t>
    </rPh>
    <rPh sb="114" eb="116">
      <t>エイキョウ</t>
    </rPh>
    <rPh sb="117" eb="118">
      <t>オオ</t>
    </rPh>
    <rPh sb="123" eb="125">
      <t>ケイヒ</t>
    </rPh>
    <rPh sb="125" eb="127">
      <t>カイシュウ</t>
    </rPh>
    <rPh sb="127" eb="128">
      <t>リツ</t>
    </rPh>
    <rPh sb="134" eb="135">
      <t>キ</t>
    </rPh>
    <rPh sb="139" eb="141">
      <t>ヨウイン</t>
    </rPh>
    <rPh sb="142" eb="143">
      <t>ヒト</t>
    </rPh>
    <rPh sb="162" eb="163">
      <t>オオ</t>
    </rPh>
    <rPh sb="165" eb="167">
      <t>シタマワ</t>
    </rPh>
    <rPh sb="181" eb="183">
      <t>ヒカク</t>
    </rPh>
    <rPh sb="186" eb="189">
      <t>テイスイジュン</t>
    </rPh>
    <rPh sb="204" eb="205">
      <t>タ</t>
    </rPh>
    <rPh sb="205" eb="207">
      <t>カイケイ</t>
    </rPh>
    <rPh sb="210" eb="212">
      <t>クリイレ</t>
    </rPh>
    <rPh sb="223" eb="224">
      <t>オモ</t>
    </rPh>
    <rPh sb="225" eb="227">
      <t>ヨウイン</t>
    </rPh>
    <rPh sb="251" eb="255">
      <t>ルイジダンタイ</t>
    </rPh>
    <rPh sb="255" eb="257">
      <t>ヘイキン</t>
    </rPh>
    <rPh sb="257" eb="258">
      <t>チ</t>
    </rPh>
    <rPh sb="259" eb="261">
      <t>ヒカク</t>
    </rPh>
    <rPh sb="267" eb="269">
      <t>シタマワ</t>
    </rPh>
    <rPh sb="299" eb="301">
      <t>コウシン</t>
    </rPh>
    <rPh sb="301" eb="303">
      <t>ジギョウ</t>
    </rPh>
    <rPh sb="304" eb="306">
      <t>カイシ</t>
    </rPh>
    <rPh sb="329" eb="331">
      <t>ケイヒ</t>
    </rPh>
    <rPh sb="331" eb="333">
      <t>カイシュウ</t>
    </rPh>
    <rPh sb="333" eb="334">
      <t>リツ</t>
    </rPh>
    <rPh sb="335" eb="337">
      <t>ルイジ</t>
    </rPh>
    <rPh sb="337" eb="339">
      <t>ダンタイ</t>
    </rPh>
    <rPh sb="340" eb="342">
      <t>ウワマワ</t>
    </rPh>
    <rPh sb="354" eb="355">
      <t>キ</t>
    </rPh>
    <rPh sb="360" eb="362">
      <t>テキセイ</t>
    </rPh>
    <rPh sb="363" eb="366">
      <t>シヨウリョウ</t>
    </rPh>
    <rPh sb="366" eb="368">
      <t>シュウニュウ</t>
    </rPh>
    <rPh sb="369" eb="371">
      <t>カクホ</t>
    </rPh>
    <rPh sb="372" eb="374">
      <t>ヒツヨウ</t>
    </rPh>
    <rPh sb="383" eb="385">
      <t>オスイ</t>
    </rPh>
    <rPh sb="385" eb="387">
      <t>ショリ</t>
    </rPh>
    <rPh sb="387" eb="389">
      <t>ゲンカ</t>
    </rPh>
    <rPh sb="390" eb="392">
      <t>ルイジ</t>
    </rPh>
    <rPh sb="392" eb="394">
      <t>ダンタイ</t>
    </rPh>
    <rPh sb="395" eb="397">
      <t>ヒカク</t>
    </rPh>
    <rPh sb="400" eb="401">
      <t>ヒク</t>
    </rPh>
    <rPh sb="402" eb="404">
      <t>スイジュン</t>
    </rPh>
    <rPh sb="408" eb="411">
      <t>サクネンド</t>
    </rPh>
    <rPh sb="411" eb="413">
      <t>ヒカク</t>
    </rPh>
    <rPh sb="418" eb="419">
      <t>ヨコ</t>
    </rPh>
    <rPh sb="427" eb="429">
      <t>コンゴ</t>
    </rPh>
    <rPh sb="430" eb="432">
      <t>ジンコウ</t>
    </rPh>
    <rPh sb="432" eb="434">
      <t>ゲンショウ</t>
    </rPh>
    <rPh sb="435" eb="437">
      <t>サマザマ</t>
    </rPh>
    <rPh sb="438" eb="440">
      <t>ヨウイン</t>
    </rPh>
    <rPh sb="443" eb="447">
      <t>ケイヒコウトウ</t>
    </rPh>
    <rPh sb="450" eb="452">
      <t>ゲンカ</t>
    </rPh>
    <rPh sb="453" eb="455">
      <t>ジョウショウ</t>
    </rPh>
    <rPh sb="456" eb="458">
      <t>ミコ</t>
    </rPh>
    <rPh sb="464" eb="466">
      <t>タイサク</t>
    </rPh>
    <rPh sb="467" eb="469">
      <t>ヒツヨウ</t>
    </rPh>
    <rPh sb="475" eb="478">
      <t>スイセンカ</t>
    </rPh>
    <rPh sb="478" eb="479">
      <t>リツ</t>
    </rPh>
    <rPh sb="480" eb="482">
      <t>ルイジ</t>
    </rPh>
    <rPh sb="482" eb="484">
      <t>ダンタイ</t>
    </rPh>
    <rPh sb="485" eb="487">
      <t>ヒカク</t>
    </rPh>
    <rPh sb="490" eb="491">
      <t>タカ</t>
    </rPh>
    <rPh sb="492" eb="494">
      <t>ケイコウ</t>
    </rPh>
    <rPh sb="499" eb="501">
      <t>レイワ</t>
    </rPh>
    <rPh sb="502" eb="504">
      <t>ネンド</t>
    </rPh>
    <rPh sb="505" eb="507">
      <t>ヒカク</t>
    </rPh>
    <rPh sb="508" eb="510">
      <t>レイワ</t>
    </rPh>
    <rPh sb="511" eb="513">
      <t>ネンド</t>
    </rPh>
    <rPh sb="519" eb="521">
      <t>ゲンショウ</t>
    </rPh>
    <rPh sb="526" eb="528">
      <t>レイワ</t>
    </rPh>
    <rPh sb="542" eb="544">
      <t>ジギョウ</t>
    </rPh>
    <rPh sb="560" eb="562">
      <t>ケイコウ</t>
    </rPh>
    <rPh sb="594" eb="596">
      <t>メザ</t>
    </rPh>
    <rPh sb="602" eb="606">
      <t>ケイハツカツドウ</t>
    </rPh>
    <rPh sb="613" eb="618">
      <t>ヒヨウタイコウカ</t>
    </rPh>
    <rPh sb="619" eb="620">
      <t>カンガ</t>
    </rPh>
    <rPh sb="622" eb="624">
      <t>ケイカク</t>
    </rPh>
    <rPh sb="624" eb="626">
      <t>ナイヨウ</t>
    </rPh>
    <rPh sb="627" eb="629">
      <t>ミナオ</t>
    </rPh>
    <rPh sb="631" eb="632">
      <t>ツト</t>
    </rPh>
    <phoneticPr fontId="4"/>
  </si>
  <si>
    <t>現状として一般会計からの繰入の依存度が高く、また今後の人口減少見込みや節水型機器のさらなる普及など、使用料の低下が予想されることや、老朽化対策を早期的に計画していく必要があることからも、経営戦略やストックマネジメント計画を随時見直し、ダウンサイジングや、長期的な事業運営に必要な使用料単価の検討等の経営改善に努める。</t>
    <rPh sb="0" eb="2">
      <t>ゲンジョウ</t>
    </rPh>
    <rPh sb="5" eb="7">
      <t>イッパン</t>
    </rPh>
    <rPh sb="7" eb="9">
      <t>カイケイ</t>
    </rPh>
    <rPh sb="12" eb="14">
      <t>クリイレ</t>
    </rPh>
    <rPh sb="15" eb="18">
      <t>イゾンド</t>
    </rPh>
    <rPh sb="19" eb="20">
      <t>タカ</t>
    </rPh>
    <rPh sb="24" eb="26">
      <t>コンゴ</t>
    </rPh>
    <rPh sb="27" eb="29">
      <t>ジンコウ</t>
    </rPh>
    <rPh sb="29" eb="31">
      <t>ゲンショウ</t>
    </rPh>
    <rPh sb="31" eb="33">
      <t>ミコ</t>
    </rPh>
    <rPh sb="35" eb="38">
      <t>セッスイガタ</t>
    </rPh>
    <rPh sb="38" eb="40">
      <t>キキ</t>
    </rPh>
    <rPh sb="45" eb="47">
      <t>フキュウ</t>
    </rPh>
    <rPh sb="50" eb="53">
      <t>シヨウリョウ</t>
    </rPh>
    <rPh sb="54" eb="56">
      <t>テイカ</t>
    </rPh>
    <rPh sb="57" eb="59">
      <t>ヨソウ</t>
    </rPh>
    <rPh sb="66" eb="69">
      <t>ロウキュウカ</t>
    </rPh>
    <rPh sb="69" eb="71">
      <t>タイサク</t>
    </rPh>
    <rPh sb="72" eb="74">
      <t>ソウキ</t>
    </rPh>
    <rPh sb="74" eb="75">
      <t>テキ</t>
    </rPh>
    <rPh sb="76" eb="78">
      <t>ケイカク</t>
    </rPh>
    <rPh sb="82" eb="84">
      <t>ヒツヨウ</t>
    </rPh>
    <rPh sb="93" eb="95">
      <t>ケイエイ</t>
    </rPh>
    <rPh sb="95" eb="97">
      <t>センリャク</t>
    </rPh>
    <rPh sb="108" eb="110">
      <t>ケイカク</t>
    </rPh>
    <rPh sb="111" eb="113">
      <t>ズイジ</t>
    </rPh>
    <rPh sb="113" eb="115">
      <t>ミナオ</t>
    </rPh>
    <rPh sb="127" eb="130">
      <t>チョウキテキ</t>
    </rPh>
    <rPh sb="131" eb="133">
      <t>ジギョウ</t>
    </rPh>
    <rPh sb="133" eb="135">
      <t>ウンエイ</t>
    </rPh>
    <rPh sb="136" eb="138">
      <t>ヒツヨウ</t>
    </rPh>
    <rPh sb="139" eb="142">
      <t>シヨウリョウ</t>
    </rPh>
    <rPh sb="142" eb="144">
      <t>タンカ</t>
    </rPh>
    <rPh sb="145" eb="147">
      <t>ケントウ</t>
    </rPh>
    <rPh sb="147" eb="148">
      <t>トウ</t>
    </rPh>
    <rPh sb="154" eb="15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</si>
</sst>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A6E-4977-9F03-DC9C7B6137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0.32</c:v>
                </c:pt>
                <c:pt idx="4">
                  <c:v>0.1</c:v>
                </c:pt>
              </c:numCache>
            </c:numRef>
          </c:val>
          <c:smooth val="0"/>
          <c:extLst>
            <c:ext xmlns:c16="http://schemas.microsoft.com/office/drawing/2014/chart" uri="{C3380CC4-5D6E-409C-BE32-E72D297353CC}">
              <c16:uniqueId val="{00000001-9A6E-4977-9F03-DC9C7B6137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3B-4145-BB9A-E2EAF361C7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49.47</c:v>
                </c:pt>
                <c:pt idx="4">
                  <c:v>48.19</c:v>
                </c:pt>
              </c:numCache>
            </c:numRef>
          </c:val>
          <c:smooth val="0"/>
          <c:extLst>
            <c:ext xmlns:c16="http://schemas.microsoft.com/office/drawing/2014/chart" uri="{C3380CC4-5D6E-409C-BE32-E72D297353CC}">
              <c16:uniqueId val="{00000001-883B-4145-BB9A-E2EAF361C7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95.1</c:v>
                </c:pt>
                <c:pt idx="4">
                  <c:v>93.79</c:v>
                </c:pt>
              </c:numCache>
            </c:numRef>
          </c:val>
          <c:extLst>
            <c:ext xmlns:c16="http://schemas.microsoft.com/office/drawing/2014/chart" uri="{C3380CC4-5D6E-409C-BE32-E72D297353CC}">
              <c16:uniqueId val="{00000000-BE52-4958-AC57-4337948274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82.06</c:v>
                </c:pt>
                <c:pt idx="4">
                  <c:v>82.26</c:v>
                </c:pt>
              </c:numCache>
            </c:numRef>
          </c:val>
          <c:smooth val="0"/>
          <c:extLst>
            <c:ext xmlns:c16="http://schemas.microsoft.com/office/drawing/2014/chart" uri="{C3380CC4-5D6E-409C-BE32-E72D297353CC}">
              <c16:uniqueId val="{00000001-BE52-4958-AC57-4337948274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130.16</c:v>
                </c:pt>
                <c:pt idx="4">
                  <c:v>129.09</c:v>
                </c:pt>
              </c:numCache>
            </c:numRef>
          </c:val>
          <c:extLst>
            <c:ext xmlns:c16="http://schemas.microsoft.com/office/drawing/2014/chart" uri="{C3380CC4-5D6E-409C-BE32-E72D297353CC}">
              <c16:uniqueId val="{00000000-BA11-4B82-A7D9-E396AF98370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107.81</c:v>
                </c:pt>
                <c:pt idx="4">
                  <c:v>107.54</c:v>
                </c:pt>
              </c:numCache>
            </c:numRef>
          </c:val>
          <c:smooth val="0"/>
          <c:extLst>
            <c:ext xmlns:c16="http://schemas.microsoft.com/office/drawing/2014/chart" uri="{C3380CC4-5D6E-409C-BE32-E72D297353CC}">
              <c16:uniqueId val="{00000001-BA11-4B82-A7D9-E396AF98370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2.77</c:v>
                </c:pt>
                <c:pt idx="4">
                  <c:v>5.57</c:v>
                </c:pt>
              </c:numCache>
            </c:numRef>
          </c:val>
          <c:extLst>
            <c:ext xmlns:c16="http://schemas.microsoft.com/office/drawing/2014/chart" uri="{C3380CC4-5D6E-409C-BE32-E72D297353CC}">
              <c16:uniqueId val="{00000000-AFC1-4C4F-9777-F9FD0F7AE0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19.93</c:v>
                </c:pt>
                <c:pt idx="4">
                  <c:v>21.94</c:v>
                </c:pt>
              </c:numCache>
            </c:numRef>
          </c:val>
          <c:smooth val="0"/>
          <c:extLst>
            <c:ext xmlns:c16="http://schemas.microsoft.com/office/drawing/2014/chart" uri="{C3380CC4-5D6E-409C-BE32-E72D297353CC}">
              <c16:uniqueId val="{00000001-AFC1-4C4F-9777-F9FD0F7AE0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524-4F7C-AE1E-7675A06BE6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2524-4F7C-AE1E-7675A06BE6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F3D-4E50-AC24-97D985FE9D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18.2</c:v>
                </c:pt>
                <c:pt idx="4">
                  <c:v>19.059999999999999</c:v>
                </c:pt>
              </c:numCache>
            </c:numRef>
          </c:val>
          <c:smooth val="0"/>
          <c:extLst>
            <c:ext xmlns:c16="http://schemas.microsoft.com/office/drawing/2014/chart" uri="{C3380CC4-5D6E-409C-BE32-E72D297353CC}">
              <c16:uniqueId val="{00000001-9F3D-4E50-AC24-97D985FE9D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21.84</c:v>
                </c:pt>
                <c:pt idx="4">
                  <c:v>18.96</c:v>
                </c:pt>
              </c:numCache>
            </c:numRef>
          </c:val>
          <c:extLst>
            <c:ext xmlns:c16="http://schemas.microsoft.com/office/drawing/2014/chart" uri="{C3380CC4-5D6E-409C-BE32-E72D297353CC}">
              <c16:uniqueId val="{00000000-EBB5-4147-89A5-A6596679AA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48.56</c:v>
                </c:pt>
                <c:pt idx="4">
                  <c:v>47.58</c:v>
                </c:pt>
              </c:numCache>
            </c:numRef>
          </c:val>
          <c:smooth val="0"/>
          <c:extLst>
            <c:ext xmlns:c16="http://schemas.microsoft.com/office/drawing/2014/chart" uri="{C3380CC4-5D6E-409C-BE32-E72D297353CC}">
              <c16:uniqueId val="{00000001-EBB5-4147-89A5-A6596679AA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869.03</c:v>
                </c:pt>
                <c:pt idx="4">
                  <c:v>553.6</c:v>
                </c:pt>
              </c:numCache>
            </c:numRef>
          </c:val>
          <c:extLst>
            <c:ext xmlns:c16="http://schemas.microsoft.com/office/drawing/2014/chart" uri="{C3380CC4-5D6E-409C-BE32-E72D297353CC}">
              <c16:uniqueId val="{00000000-DFD4-4F21-A6B0-78DCAA6BC5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1245.0999999999999</c:v>
                </c:pt>
                <c:pt idx="4">
                  <c:v>1108.8</c:v>
                </c:pt>
              </c:numCache>
            </c:numRef>
          </c:val>
          <c:smooth val="0"/>
          <c:extLst>
            <c:ext xmlns:c16="http://schemas.microsoft.com/office/drawing/2014/chart" uri="{C3380CC4-5D6E-409C-BE32-E72D297353CC}">
              <c16:uniqueId val="{00000001-DFD4-4F21-A6B0-78DCAA6BC5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98.08</c:v>
                </c:pt>
                <c:pt idx="4">
                  <c:v>98.02</c:v>
                </c:pt>
              </c:numCache>
            </c:numRef>
          </c:val>
          <c:extLst>
            <c:ext xmlns:c16="http://schemas.microsoft.com/office/drawing/2014/chart" uri="{C3380CC4-5D6E-409C-BE32-E72D297353CC}">
              <c16:uniqueId val="{00000000-D952-4FB4-9C60-3786A05634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79.77</c:v>
                </c:pt>
                <c:pt idx="4">
                  <c:v>79.63</c:v>
                </c:pt>
              </c:numCache>
            </c:numRef>
          </c:val>
          <c:smooth val="0"/>
          <c:extLst>
            <c:ext xmlns:c16="http://schemas.microsoft.com/office/drawing/2014/chart" uri="{C3380CC4-5D6E-409C-BE32-E72D297353CC}">
              <c16:uniqueId val="{00000001-D952-4FB4-9C60-3786A05634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149.29</c:v>
                </c:pt>
                <c:pt idx="4">
                  <c:v>149.41999999999999</c:v>
                </c:pt>
              </c:numCache>
            </c:numRef>
          </c:val>
          <c:extLst>
            <c:ext xmlns:c16="http://schemas.microsoft.com/office/drawing/2014/chart" uri="{C3380CC4-5D6E-409C-BE32-E72D297353CC}">
              <c16:uniqueId val="{00000000-FF06-4BC0-874C-06457626BF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214.56</c:v>
                </c:pt>
                <c:pt idx="4">
                  <c:v>213.66</c:v>
                </c:pt>
              </c:numCache>
            </c:numRef>
          </c:val>
          <c:smooth val="0"/>
          <c:extLst>
            <c:ext xmlns:c16="http://schemas.microsoft.com/office/drawing/2014/chart" uri="{C3380CC4-5D6E-409C-BE32-E72D297353CC}">
              <c16:uniqueId val="{00000001-FF06-4BC0-874C-06457626BF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AZ49" zoomScaleNormal="100" zoomScaleSheetLayoutView="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西郷村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20201</v>
      </c>
      <c r="AM8" s="54"/>
      <c r="AN8" s="54"/>
      <c r="AO8" s="54"/>
      <c r="AP8" s="54"/>
      <c r="AQ8" s="54"/>
      <c r="AR8" s="54"/>
      <c r="AS8" s="54"/>
      <c r="AT8" s="53">
        <f>データ!T6</f>
        <v>192.06</v>
      </c>
      <c r="AU8" s="53"/>
      <c r="AV8" s="53"/>
      <c r="AW8" s="53"/>
      <c r="AX8" s="53"/>
      <c r="AY8" s="53"/>
      <c r="AZ8" s="53"/>
      <c r="BA8" s="53"/>
      <c r="BB8" s="53">
        <f>データ!U6</f>
        <v>105.18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73.760000000000005</v>
      </c>
      <c r="J10" s="53"/>
      <c r="K10" s="53"/>
      <c r="L10" s="53"/>
      <c r="M10" s="53"/>
      <c r="N10" s="53"/>
      <c r="O10" s="53"/>
      <c r="P10" s="53">
        <f>データ!P6</f>
        <v>78.650000000000006</v>
      </c>
      <c r="Q10" s="53"/>
      <c r="R10" s="53"/>
      <c r="S10" s="53"/>
      <c r="T10" s="53"/>
      <c r="U10" s="53"/>
      <c r="V10" s="53"/>
      <c r="W10" s="53" t="str">
        <f>データ!Q6</f>
        <v>-</v>
      </c>
      <c r="X10" s="53"/>
      <c r="Y10" s="53"/>
      <c r="Z10" s="53"/>
      <c r="AA10" s="53"/>
      <c r="AB10" s="53"/>
      <c r="AC10" s="53"/>
      <c r="AD10" s="54">
        <f>データ!R6</f>
        <v>2750</v>
      </c>
      <c r="AE10" s="54"/>
      <c r="AF10" s="54"/>
      <c r="AG10" s="54"/>
      <c r="AH10" s="54"/>
      <c r="AI10" s="54"/>
      <c r="AJ10" s="54"/>
      <c r="AK10" s="2"/>
      <c r="AL10" s="54">
        <f>データ!V6</f>
        <v>15852</v>
      </c>
      <c r="AM10" s="54"/>
      <c r="AN10" s="54"/>
      <c r="AO10" s="54"/>
      <c r="AP10" s="54"/>
      <c r="AQ10" s="54"/>
      <c r="AR10" s="54"/>
      <c r="AS10" s="54"/>
      <c r="AT10" s="53">
        <f>データ!W6</f>
        <v>7.38</v>
      </c>
      <c r="AU10" s="53"/>
      <c r="AV10" s="53"/>
      <c r="AW10" s="53"/>
      <c r="AX10" s="53"/>
      <c r="AY10" s="53"/>
      <c r="AZ10" s="53"/>
      <c r="BA10" s="53"/>
      <c r="BB10" s="53">
        <f>データ!X6</f>
        <v>2147.9699999999998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116</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7orhxB1fNzfSWaqm6s4TJtVyFv+0l7f5X/OKuFY3ZVFvxcn/UxlHdxhoRRwQ4Jf7MiVxAcck8J6hxlMmMAu6VA==" saltValue="z2v5ECCd+ZsfwXbSwJO6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74616</v>
      </c>
      <c r="D6" s="19">
        <f t="shared" si="3"/>
        <v>46</v>
      </c>
      <c r="E6" s="19">
        <f t="shared" si="3"/>
        <v>17</v>
      </c>
      <c r="F6" s="19">
        <f t="shared" si="3"/>
        <v>1</v>
      </c>
      <c r="G6" s="19">
        <f t="shared" si="3"/>
        <v>0</v>
      </c>
      <c r="H6" s="19" t="str">
        <f t="shared" si="3"/>
        <v>福島県　西郷村</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73.760000000000005</v>
      </c>
      <c r="P6" s="20">
        <f t="shared" si="3"/>
        <v>78.650000000000006</v>
      </c>
      <c r="Q6" s="20" t="str">
        <f t="shared" si="3"/>
        <v>-</v>
      </c>
      <c r="R6" s="20">
        <f t="shared" si="3"/>
        <v>2750</v>
      </c>
      <c r="S6" s="20">
        <f t="shared" si="3"/>
        <v>20201</v>
      </c>
      <c r="T6" s="20">
        <f t="shared" si="3"/>
        <v>192.06</v>
      </c>
      <c r="U6" s="20">
        <f t="shared" si="3"/>
        <v>105.18</v>
      </c>
      <c r="V6" s="20">
        <f t="shared" si="3"/>
        <v>15852</v>
      </c>
      <c r="W6" s="20">
        <f t="shared" si="3"/>
        <v>7.38</v>
      </c>
      <c r="X6" s="20">
        <f t="shared" si="3"/>
        <v>2147.9699999999998</v>
      </c>
      <c r="Y6" s="21" t="str">
        <f>IF(Y7="",NA(),Y7)</f>
        <v>-</v>
      </c>
      <c r="Z6" s="21" t="str">
        <f t="shared" ref="Z6:AH6" si="4">IF(Z7="",NA(),Z7)</f>
        <v>-</v>
      </c>
      <c r="AA6" s="21" t="str">
        <f t="shared" si="4"/>
        <v>-</v>
      </c>
      <c r="AB6" s="21">
        <f t="shared" si="4"/>
        <v>130.16</v>
      </c>
      <c r="AC6" s="21">
        <f t="shared" si="4"/>
        <v>129.09</v>
      </c>
      <c r="AD6" s="21" t="str">
        <f t="shared" si="4"/>
        <v>-</v>
      </c>
      <c r="AE6" s="21" t="str">
        <f t="shared" si="4"/>
        <v>-</v>
      </c>
      <c r="AF6" s="21" t="str">
        <f t="shared" si="4"/>
        <v>-</v>
      </c>
      <c r="AG6" s="21">
        <f t="shared" si="4"/>
        <v>107.81</v>
      </c>
      <c r="AH6" s="21">
        <f t="shared" si="4"/>
        <v>107.54</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18.2</v>
      </c>
      <c r="AS6" s="21">
        <f t="shared" si="5"/>
        <v>19.059999999999999</v>
      </c>
      <c r="AT6" s="20" t="str">
        <f>IF(AT7="","",IF(AT7="-","【-】","【"&amp;SUBSTITUTE(TEXT(AT7,"#,##0.00"),"-","△")&amp;"】"))</f>
        <v>【3.09】</v>
      </c>
      <c r="AU6" s="21" t="str">
        <f>IF(AU7="",NA(),AU7)</f>
        <v>-</v>
      </c>
      <c r="AV6" s="21" t="str">
        <f t="shared" ref="AV6:BD6" si="6">IF(AV7="",NA(),AV7)</f>
        <v>-</v>
      </c>
      <c r="AW6" s="21" t="str">
        <f t="shared" si="6"/>
        <v>-</v>
      </c>
      <c r="AX6" s="21">
        <f t="shared" si="6"/>
        <v>21.84</v>
      </c>
      <c r="AY6" s="21">
        <f t="shared" si="6"/>
        <v>18.96</v>
      </c>
      <c r="AZ6" s="21" t="str">
        <f t="shared" si="6"/>
        <v>-</v>
      </c>
      <c r="BA6" s="21" t="str">
        <f t="shared" si="6"/>
        <v>-</v>
      </c>
      <c r="BB6" s="21" t="str">
        <f t="shared" si="6"/>
        <v>-</v>
      </c>
      <c r="BC6" s="21">
        <f t="shared" si="6"/>
        <v>48.56</v>
      </c>
      <c r="BD6" s="21">
        <f t="shared" si="6"/>
        <v>47.58</v>
      </c>
      <c r="BE6" s="20" t="str">
        <f>IF(BE7="","",IF(BE7="-","【-】","【"&amp;SUBSTITUTE(TEXT(BE7,"#,##0.00"),"-","△")&amp;"】"))</f>
        <v>【71.39】</v>
      </c>
      <c r="BF6" s="21" t="str">
        <f>IF(BF7="",NA(),BF7)</f>
        <v>-</v>
      </c>
      <c r="BG6" s="21" t="str">
        <f t="shared" ref="BG6:BO6" si="7">IF(BG7="",NA(),BG7)</f>
        <v>-</v>
      </c>
      <c r="BH6" s="21" t="str">
        <f t="shared" si="7"/>
        <v>-</v>
      </c>
      <c r="BI6" s="21">
        <f t="shared" si="7"/>
        <v>869.03</v>
      </c>
      <c r="BJ6" s="21">
        <f t="shared" si="7"/>
        <v>553.6</v>
      </c>
      <c r="BK6" s="21" t="str">
        <f t="shared" si="7"/>
        <v>-</v>
      </c>
      <c r="BL6" s="21" t="str">
        <f t="shared" si="7"/>
        <v>-</v>
      </c>
      <c r="BM6" s="21" t="str">
        <f t="shared" si="7"/>
        <v>-</v>
      </c>
      <c r="BN6" s="21">
        <f t="shared" si="7"/>
        <v>1245.0999999999999</v>
      </c>
      <c r="BO6" s="21">
        <f t="shared" si="7"/>
        <v>1108.8</v>
      </c>
      <c r="BP6" s="20" t="str">
        <f>IF(BP7="","",IF(BP7="-","【-】","【"&amp;SUBSTITUTE(TEXT(BP7,"#,##0.00"),"-","△")&amp;"】"))</f>
        <v>【669.11】</v>
      </c>
      <c r="BQ6" s="21" t="str">
        <f>IF(BQ7="",NA(),BQ7)</f>
        <v>-</v>
      </c>
      <c r="BR6" s="21" t="str">
        <f t="shared" ref="BR6:BZ6" si="8">IF(BR7="",NA(),BR7)</f>
        <v>-</v>
      </c>
      <c r="BS6" s="21" t="str">
        <f t="shared" si="8"/>
        <v>-</v>
      </c>
      <c r="BT6" s="21">
        <f t="shared" si="8"/>
        <v>98.08</v>
      </c>
      <c r="BU6" s="21">
        <f t="shared" si="8"/>
        <v>98.02</v>
      </c>
      <c r="BV6" s="21" t="str">
        <f t="shared" si="8"/>
        <v>-</v>
      </c>
      <c r="BW6" s="21" t="str">
        <f t="shared" si="8"/>
        <v>-</v>
      </c>
      <c r="BX6" s="21" t="str">
        <f t="shared" si="8"/>
        <v>-</v>
      </c>
      <c r="BY6" s="21">
        <f t="shared" si="8"/>
        <v>79.77</v>
      </c>
      <c r="BZ6" s="21">
        <f t="shared" si="8"/>
        <v>79.63</v>
      </c>
      <c r="CA6" s="20" t="str">
        <f>IF(CA7="","",IF(CA7="-","【-】","【"&amp;SUBSTITUTE(TEXT(CA7,"#,##0.00"),"-","△")&amp;"】"))</f>
        <v>【99.73】</v>
      </c>
      <c r="CB6" s="21" t="str">
        <f>IF(CB7="",NA(),CB7)</f>
        <v>-</v>
      </c>
      <c r="CC6" s="21" t="str">
        <f t="shared" ref="CC6:CK6" si="9">IF(CC7="",NA(),CC7)</f>
        <v>-</v>
      </c>
      <c r="CD6" s="21" t="str">
        <f t="shared" si="9"/>
        <v>-</v>
      </c>
      <c r="CE6" s="21">
        <f t="shared" si="9"/>
        <v>149.29</v>
      </c>
      <c r="CF6" s="21">
        <f t="shared" si="9"/>
        <v>149.41999999999999</v>
      </c>
      <c r="CG6" s="21" t="str">
        <f t="shared" si="9"/>
        <v>-</v>
      </c>
      <c r="CH6" s="21" t="str">
        <f t="shared" si="9"/>
        <v>-</v>
      </c>
      <c r="CI6" s="21" t="str">
        <f t="shared" si="9"/>
        <v>-</v>
      </c>
      <c r="CJ6" s="21">
        <f t="shared" si="9"/>
        <v>214.56</v>
      </c>
      <c r="CK6" s="21">
        <f t="shared" si="9"/>
        <v>213.66</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49.47</v>
      </c>
      <c r="CV6" s="21">
        <f t="shared" si="10"/>
        <v>48.19</v>
      </c>
      <c r="CW6" s="20" t="str">
        <f>IF(CW7="","",IF(CW7="-","【-】","【"&amp;SUBSTITUTE(TEXT(CW7,"#,##0.00"),"-","△")&amp;"】"))</f>
        <v>【59.99】</v>
      </c>
      <c r="CX6" s="21" t="str">
        <f>IF(CX7="",NA(),CX7)</f>
        <v>-</v>
      </c>
      <c r="CY6" s="21" t="str">
        <f t="shared" ref="CY6:DG6" si="11">IF(CY7="",NA(),CY7)</f>
        <v>-</v>
      </c>
      <c r="CZ6" s="21" t="str">
        <f t="shared" si="11"/>
        <v>-</v>
      </c>
      <c r="DA6" s="21">
        <f t="shared" si="11"/>
        <v>95.1</v>
      </c>
      <c r="DB6" s="21">
        <f t="shared" si="11"/>
        <v>93.79</v>
      </c>
      <c r="DC6" s="21" t="str">
        <f t="shared" si="11"/>
        <v>-</v>
      </c>
      <c r="DD6" s="21" t="str">
        <f t="shared" si="11"/>
        <v>-</v>
      </c>
      <c r="DE6" s="21" t="str">
        <f t="shared" si="11"/>
        <v>-</v>
      </c>
      <c r="DF6" s="21">
        <f t="shared" si="11"/>
        <v>82.06</v>
      </c>
      <c r="DG6" s="21">
        <f t="shared" si="11"/>
        <v>82.26</v>
      </c>
      <c r="DH6" s="20" t="str">
        <f>IF(DH7="","",IF(DH7="-","【-】","【"&amp;SUBSTITUTE(TEXT(DH7,"#,##0.00"),"-","△")&amp;"】"))</f>
        <v>【95.72】</v>
      </c>
      <c r="DI6" s="21" t="str">
        <f>IF(DI7="",NA(),DI7)</f>
        <v>-</v>
      </c>
      <c r="DJ6" s="21" t="str">
        <f t="shared" ref="DJ6:DR6" si="12">IF(DJ7="",NA(),DJ7)</f>
        <v>-</v>
      </c>
      <c r="DK6" s="21" t="str">
        <f t="shared" si="12"/>
        <v>-</v>
      </c>
      <c r="DL6" s="21">
        <f t="shared" si="12"/>
        <v>2.77</v>
      </c>
      <c r="DM6" s="21">
        <f t="shared" si="12"/>
        <v>5.57</v>
      </c>
      <c r="DN6" s="21" t="str">
        <f t="shared" si="12"/>
        <v>-</v>
      </c>
      <c r="DO6" s="21" t="str">
        <f t="shared" si="12"/>
        <v>-</v>
      </c>
      <c r="DP6" s="21" t="str">
        <f t="shared" si="12"/>
        <v>-</v>
      </c>
      <c r="DQ6" s="21">
        <f t="shared" si="12"/>
        <v>19.93</v>
      </c>
      <c r="DR6" s="21">
        <f t="shared" si="12"/>
        <v>21.94</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0.32</v>
      </c>
      <c r="EN6" s="21">
        <f t="shared" si="14"/>
        <v>0.1</v>
      </c>
      <c r="EO6" s="20" t="str">
        <f>IF(EO7="","",IF(EO7="-","【-】","【"&amp;SUBSTITUTE(TEXT(EO7,"#,##0.00"),"-","△")&amp;"】"))</f>
        <v>【0.24】</v>
      </c>
    </row>
    <row r="7" spans="1:148" s="22" customFormat="1" x14ac:dyDescent="0.15">
      <c r="A7" s="14"/>
      <c r="B7" s="23">
        <v>2021</v>
      </c>
      <c r="C7" s="23">
        <v>74616</v>
      </c>
      <c r="D7" s="23">
        <v>46</v>
      </c>
      <c r="E7" s="23">
        <v>17</v>
      </c>
      <c r="F7" s="23">
        <v>1</v>
      </c>
      <c r="G7" s="23">
        <v>0</v>
      </c>
      <c r="H7" s="23" t="s">
        <v>96</v>
      </c>
      <c r="I7" s="23" t="s">
        <v>97</v>
      </c>
      <c r="J7" s="23" t="s">
        <v>98</v>
      </c>
      <c r="K7" s="23" t="s">
        <v>99</v>
      </c>
      <c r="L7" s="23" t="s">
        <v>100</v>
      </c>
      <c r="M7" s="23" t="s">
        <v>101</v>
      </c>
      <c r="N7" s="24" t="s">
        <v>102</v>
      </c>
      <c r="O7" s="24">
        <v>73.760000000000005</v>
      </c>
      <c r="P7" s="24">
        <v>78.650000000000006</v>
      </c>
      <c r="Q7" s="24" t="s">
        <v>102</v>
      </c>
      <c r="R7" s="24">
        <v>2750</v>
      </c>
      <c r="S7" s="24">
        <v>20201</v>
      </c>
      <c r="T7" s="24">
        <v>192.06</v>
      </c>
      <c r="U7" s="24">
        <v>105.18</v>
      </c>
      <c r="V7" s="24">
        <v>15852</v>
      </c>
      <c r="W7" s="24">
        <v>7.38</v>
      </c>
      <c r="X7" s="24">
        <v>2147.9699999999998</v>
      </c>
      <c r="Y7" s="24" t="s">
        <v>102</v>
      </c>
      <c r="Z7" s="24" t="s">
        <v>102</v>
      </c>
      <c r="AA7" s="24" t="s">
        <v>102</v>
      </c>
      <c r="AB7" s="24">
        <v>130.16</v>
      </c>
      <c r="AC7" s="24">
        <v>129.09</v>
      </c>
      <c r="AD7" s="24" t="s">
        <v>102</v>
      </c>
      <c r="AE7" s="24" t="s">
        <v>102</v>
      </c>
      <c r="AF7" s="24" t="s">
        <v>102</v>
      </c>
      <c r="AG7" s="24">
        <v>107.81</v>
      </c>
      <c r="AH7" s="24">
        <v>107.54</v>
      </c>
      <c r="AI7" s="24">
        <v>107.02</v>
      </c>
      <c r="AJ7" s="24" t="s">
        <v>102</v>
      </c>
      <c r="AK7" s="24" t="s">
        <v>102</v>
      </c>
      <c r="AL7" s="24" t="s">
        <v>102</v>
      </c>
      <c r="AM7" s="24">
        <v>0</v>
      </c>
      <c r="AN7" s="24">
        <v>0</v>
      </c>
      <c r="AO7" s="24" t="s">
        <v>102</v>
      </c>
      <c r="AP7" s="24" t="s">
        <v>102</v>
      </c>
      <c r="AQ7" s="24" t="s">
        <v>102</v>
      </c>
      <c r="AR7" s="24">
        <v>18.2</v>
      </c>
      <c r="AS7" s="24">
        <v>19.059999999999999</v>
      </c>
      <c r="AT7" s="24">
        <v>3.09</v>
      </c>
      <c r="AU7" s="24" t="s">
        <v>102</v>
      </c>
      <c r="AV7" s="24" t="s">
        <v>102</v>
      </c>
      <c r="AW7" s="24" t="s">
        <v>102</v>
      </c>
      <c r="AX7" s="24">
        <v>21.84</v>
      </c>
      <c r="AY7" s="24">
        <v>18.96</v>
      </c>
      <c r="AZ7" s="24" t="s">
        <v>102</v>
      </c>
      <c r="BA7" s="24" t="s">
        <v>102</v>
      </c>
      <c r="BB7" s="24" t="s">
        <v>102</v>
      </c>
      <c r="BC7" s="24">
        <v>48.56</v>
      </c>
      <c r="BD7" s="24">
        <v>47.58</v>
      </c>
      <c r="BE7" s="24">
        <v>71.39</v>
      </c>
      <c r="BF7" s="24" t="s">
        <v>102</v>
      </c>
      <c r="BG7" s="24" t="s">
        <v>102</v>
      </c>
      <c r="BH7" s="24" t="s">
        <v>102</v>
      </c>
      <c r="BI7" s="24">
        <v>869.03</v>
      </c>
      <c r="BJ7" s="24">
        <v>553.6</v>
      </c>
      <c r="BK7" s="24" t="s">
        <v>102</v>
      </c>
      <c r="BL7" s="24" t="s">
        <v>102</v>
      </c>
      <c r="BM7" s="24" t="s">
        <v>102</v>
      </c>
      <c r="BN7" s="24">
        <v>1245.0999999999999</v>
      </c>
      <c r="BO7" s="24">
        <v>1108.8</v>
      </c>
      <c r="BP7" s="24">
        <v>669.11</v>
      </c>
      <c r="BQ7" s="24" t="s">
        <v>102</v>
      </c>
      <c r="BR7" s="24" t="s">
        <v>102</v>
      </c>
      <c r="BS7" s="24" t="s">
        <v>102</v>
      </c>
      <c r="BT7" s="24">
        <v>98.08</v>
      </c>
      <c r="BU7" s="24">
        <v>98.02</v>
      </c>
      <c r="BV7" s="24" t="s">
        <v>102</v>
      </c>
      <c r="BW7" s="24" t="s">
        <v>102</v>
      </c>
      <c r="BX7" s="24" t="s">
        <v>102</v>
      </c>
      <c r="BY7" s="24">
        <v>79.77</v>
      </c>
      <c r="BZ7" s="24">
        <v>79.63</v>
      </c>
      <c r="CA7" s="24">
        <v>99.73</v>
      </c>
      <c r="CB7" s="24" t="s">
        <v>102</v>
      </c>
      <c r="CC7" s="24" t="s">
        <v>102</v>
      </c>
      <c r="CD7" s="24" t="s">
        <v>102</v>
      </c>
      <c r="CE7" s="24">
        <v>149.29</v>
      </c>
      <c r="CF7" s="24">
        <v>149.41999999999999</v>
      </c>
      <c r="CG7" s="24" t="s">
        <v>102</v>
      </c>
      <c r="CH7" s="24" t="s">
        <v>102</v>
      </c>
      <c r="CI7" s="24" t="s">
        <v>102</v>
      </c>
      <c r="CJ7" s="24">
        <v>214.56</v>
      </c>
      <c r="CK7" s="24">
        <v>213.66</v>
      </c>
      <c r="CL7" s="24">
        <v>134.97999999999999</v>
      </c>
      <c r="CM7" s="24" t="s">
        <v>102</v>
      </c>
      <c r="CN7" s="24" t="s">
        <v>102</v>
      </c>
      <c r="CO7" s="24" t="s">
        <v>102</v>
      </c>
      <c r="CP7" s="24" t="s">
        <v>102</v>
      </c>
      <c r="CQ7" s="24" t="s">
        <v>102</v>
      </c>
      <c r="CR7" s="24" t="s">
        <v>102</v>
      </c>
      <c r="CS7" s="24" t="s">
        <v>102</v>
      </c>
      <c r="CT7" s="24" t="s">
        <v>102</v>
      </c>
      <c r="CU7" s="24">
        <v>49.47</v>
      </c>
      <c r="CV7" s="24">
        <v>48.19</v>
      </c>
      <c r="CW7" s="24">
        <v>59.99</v>
      </c>
      <c r="CX7" s="24" t="s">
        <v>102</v>
      </c>
      <c r="CY7" s="24" t="s">
        <v>102</v>
      </c>
      <c r="CZ7" s="24" t="s">
        <v>102</v>
      </c>
      <c r="DA7" s="24">
        <v>95.1</v>
      </c>
      <c r="DB7" s="24">
        <v>93.79</v>
      </c>
      <c r="DC7" s="24" t="s">
        <v>102</v>
      </c>
      <c r="DD7" s="24" t="s">
        <v>102</v>
      </c>
      <c r="DE7" s="24" t="s">
        <v>102</v>
      </c>
      <c r="DF7" s="24">
        <v>82.06</v>
      </c>
      <c r="DG7" s="24">
        <v>82.26</v>
      </c>
      <c r="DH7" s="24">
        <v>95.72</v>
      </c>
      <c r="DI7" s="24" t="s">
        <v>102</v>
      </c>
      <c r="DJ7" s="24" t="s">
        <v>102</v>
      </c>
      <c r="DK7" s="24" t="s">
        <v>102</v>
      </c>
      <c r="DL7" s="24">
        <v>2.77</v>
      </c>
      <c r="DM7" s="24">
        <v>5.57</v>
      </c>
      <c r="DN7" s="24" t="s">
        <v>102</v>
      </c>
      <c r="DO7" s="24" t="s">
        <v>102</v>
      </c>
      <c r="DP7" s="24" t="s">
        <v>102</v>
      </c>
      <c r="DQ7" s="24">
        <v>19.93</v>
      </c>
      <c r="DR7" s="24">
        <v>21.94</v>
      </c>
      <c r="DS7" s="24">
        <v>38.17</v>
      </c>
      <c r="DT7" s="24" t="s">
        <v>102</v>
      </c>
      <c r="DU7" s="24" t="s">
        <v>102</v>
      </c>
      <c r="DV7" s="24" t="s">
        <v>102</v>
      </c>
      <c r="DW7" s="24">
        <v>0</v>
      </c>
      <c r="DX7" s="24">
        <v>0</v>
      </c>
      <c r="DY7" s="24" t="s">
        <v>102</v>
      </c>
      <c r="DZ7" s="24" t="s">
        <v>102</v>
      </c>
      <c r="EA7" s="24" t="s">
        <v>102</v>
      </c>
      <c r="EB7" s="24">
        <v>0</v>
      </c>
      <c r="EC7" s="24">
        <v>0</v>
      </c>
      <c r="ED7" s="24">
        <v>6.54</v>
      </c>
      <c r="EE7" s="24" t="s">
        <v>102</v>
      </c>
      <c r="EF7" s="24" t="s">
        <v>102</v>
      </c>
      <c r="EG7" s="24" t="s">
        <v>102</v>
      </c>
      <c r="EH7" s="24">
        <v>0</v>
      </c>
      <c r="EI7" s="24">
        <v>0</v>
      </c>
      <c r="EJ7" s="24" t="s">
        <v>102</v>
      </c>
      <c r="EK7" s="24" t="s">
        <v>102</v>
      </c>
      <c r="EL7" s="24" t="s">
        <v>102</v>
      </c>
      <c r="EM7" s="24">
        <v>0.32</v>
      </c>
      <c r="EN7" s="24">
        <v>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2023-01-12T23:27:18Z</dcterms:created>
  <dcterms:modified xsi:type="dcterms:W3CDTF">2023-01-27T02:59:55Z</dcterms:modified>
  <cp:category/>
</cp:coreProperties>
</file>