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61ORxmWuJKK/KPs/VqLArtFfFnSnLZZeZw+jPumOFPA6cY4QpRzkcjHT6Dq3yKqlEN0JYJ62G9iojaS2CkFAQ==" workbookSaltValue="8UKHattO9zTfQvhDLtEq5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I10"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<sst xmlns="http://schemas.openxmlformats.org/spreadsheetml/2006/main" count="236" uniqueCount="119">
  <si>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</si>
  <si>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</si>
  <si>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</si>
  <si>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</si>
  <si>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</si>
  <si>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</si>
  <si>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</si>
  <si>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</si>
  <si>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</si>
  <si>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</si>
  <si>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</si>
  <si>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</si>
  <si>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</si>
  <si>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</si>
  <si>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</si>
  <si>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</si>
  <si>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</si>
  <si>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</si>
  <si>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</si>
  <si>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</si>
  <si>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</si>
  <si>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</si>
  <si>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</si>
  <si>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</si>
  <si>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</si>
  <si>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</si>
  <si>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</si>
  <si>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</si>
  <si>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</si>
  <si>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</si>
  <si>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</si>
  <si>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</si>
  <si>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</si>
  <si>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</si>
  <si>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</si>
  <si>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</si>
  <si>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</si>
  <si>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</si>
  <si>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</si>
  <si>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</si>
  <si>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</si>
  <si>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</si>
  <si>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</si>
  <si>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</si>
  <si>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</si>
  <si>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</si>
  <si>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</si>
  <si>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</si>
  <si>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</si>
  <si>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</si>
  <si>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</si>
  <si>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</si>
  <si>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</si>
  <si>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</si>
  <si>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</si>
  <si>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</si>
  <si>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</si>
  <si>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</si>
  <si>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</si>
  <si>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</si>
  <si>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</si>
  <si>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</si>
  <si>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</si>
  <si>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</si>
  <si>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</si>
  <si>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</si>
  <si>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</si>
  <si>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</si>
  <si>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</si>
  <si>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</si>
  <si>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</si>
  <si>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</si>
  <si>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</si>
  <si>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</si>
  <si>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</si>
  <si>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</si>
  <si>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</si>
  <si>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</si>
  <si>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</si>
  <si>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</si>
  <si>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</si>
  <si>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</si>
  <si>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</si>
  <si>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</si>
  <si>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</si>
  <si>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</si>
  <si>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</si>
  <si>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</si>
  <si>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</si>
  <si>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</si>
  <si>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</si>
  <si>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</si>
  <si>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</si>
  <si>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</si>
  <si>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</si>
  <si>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</si>
  <si>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</si>
  <si>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</si>
  <si>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</si>
  <si>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</si>
  <si>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</si>
  <si>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</si>
  <si>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</si>
  <si>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</si>
  <si>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</si>
  <si>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</si>
  <si>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</si>
  <si>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</si>
  <si>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</si>
  <si>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</si>
  <si>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</si>
  <si>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</si>
  <si>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</si>
  <si>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</si>
  <si>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</si>
  <si>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</si>
  <si>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xml:space="preserve">①収益的収支比率（増）：維持管理に係る汚水処理費の公費負担分の増のため。
②累積欠損金比率（無）：該当なし
③流動比率（無）：該当なし
</t>
    </r>
    <r>
      <rPr>
        <sz val="11"/>
        <rFont val="ＭＳ ゴシック"/>
        <family val="3"/>
        <charset val="128"/>
      </rPr>
      <t>④企業債残高対事業規模比率（増）：地方債の新規発行による地方債残高増のため。</t>
    </r>
    <r>
      <rPr>
        <sz val="11"/>
        <color theme="1"/>
        <rFont val="ＭＳ ゴシック"/>
        <family val="3"/>
        <charset val="128"/>
      </rPr>
      <t xml:space="preserve">
⑤経費回収率（増減なし）：前年度と比率変わらず
</t>
    </r>
    <r>
      <rPr>
        <sz val="11"/>
        <rFont val="ＭＳ ゴシック"/>
        <family val="3"/>
        <charset val="128"/>
      </rPr>
      <t>⑥汚水処理原価（増）：年間有収水量の減のため。</t>
    </r>
    <r>
      <rPr>
        <sz val="11"/>
        <color theme="1"/>
        <rFont val="ＭＳ ゴシック"/>
        <family val="3"/>
        <charset val="128"/>
      </rPr>
      <t xml:space="preserve">
⑦施設利用率（増）：整備の進捗により整備区域が拡大されたことで処理水量が増のため。
</t>
    </r>
    <r>
      <rPr>
        <sz val="11"/>
        <rFont val="ＭＳ ゴシック"/>
        <family val="3"/>
        <charset val="128"/>
      </rPr>
      <t>⑧水洗化率（減）：整備区域の拡大により、現在処理区域内人口、水洗便所設置済人口のどちらも増加しているが、設置済人口の増加率が比較して小さかったため。</t>
    </r>
    <rPh sb="1" eb="4">
      <t>シュウエキテキ</t>
    </rPh>
    <rPh sb="4" eb="6">
      <t>シュウシ</t>
    </rPh>
    <rPh sb="6" eb="8">
      <t>ヒリツ</t>
    </rPh>
    <rPh sb="9" eb="10">
      <t>ゾウ</t>
    </rPh>
    <rPh sb="12" eb="14">
      <t>イジ</t>
    </rPh>
    <rPh sb="14" eb="16">
      <t>カンリ</t>
    </rPh>
    <rPh sb="17" eb="18">
      <t>カカ</t>
    </rPh>
    <rPh sb="19" eb="21">
      <t>オスイ</t>
    </rPh>
    <rPh sb="21" eb="23">
      <t>ショリ</t>
    </rPh>
    <rPh sb="23" eb="24">
      <t>ヒ</t>
    </rPh>
    <rPh sb="25" eb="27">
      <t>コウヒ</t>
    </rPh>
    <rPh sb="27" eb="29">
      <t>フタン</t>
    </rPh>
    <rPh sb="29" eb="30">
      <t>ブン</t>
    </rPh>
    <rPh sb="31" eb="32">
      <t>ゾウ</t>
    </rPh>
    <rPh sb="38" eb="40">
      <t>ルイセキ</t>
    </rPh>
    <rPh sb="40" eb="43">
      <t>ケッソンキン</t>
    </rPh>
    <rPh sb="43" eb="45">
      <t>ヒリツ</t>
    </rPh>
    <rPh sb="46" eb="47">
      <t>ナ</t>
    </rPh>
    <rPh sb="49" eb="51">
      <t>ガイトウ</t>
    </rPh>
    <rPh sb="55" eb="57">
      <t>リュウドウ</t>
    </rPh>
    <rPh sb="57" eb="59">
      <t>ヒリツ</t>
    </rPh>
    <rPh sb="60" eb="61">
      <t>ナ</t>
    </rPh>
    <rPh sb="63" eb="65">
      <t>ガイトウ</t>
    </rPh>
    <rPh sb="69" eb="71">
      <t>キギョウ</t>
    </rPh>
    <rPh sb="71" eb="72">
      <t>サイ</t>
    </rPh>
    <rPh sb="72" eb="74">
      <t>ザンダカ</t>
    </rPh>
    <rPh sb="74" eb="75">
      <t>タイ</t>
    </rPh>
    <rPh sb="75" eb="77">
      <t>ジギョウ</t>
    </rPh>
    <rPh sb="77" eb="79">
      <t>キボ</t>
    </rPh>
    <rPh sb="79" eb="81">
      <t>ヒリツ</t>
    </rPh>
    <rPh sb="82" eb="83">
      <t>ゾウ</t>
    </rPh>
    <rPh sb="85" eb="87">
      <t>チホウ</t>
    </rPh>
    <rPh sb="87" eb="88">
      <t>サイ</t>
    </rPh>
    <rPh sb="89" eb="91">
      <t>シンキ</t>
    </rPh>
    <rPh sb="91" eb="93">
      <t>ハッコウ</t>
    </rPh>
    <rPh sb="96" eb="98">
      <t>チホウ</t>
    </rPh>
    <rPh sb="98" eb="99">
      <t>サイ</t>
    </rPh>
    <rPh sb="99" eb="101">
      <t>ザンダカ</t>
    </rPh>
    <rPh sb="101" eb="102">
      <t>ゾウ</t>
    </rPh>
    <rPh sb="108" eb="110">
      <t>ケイヒ</t>
    </rPh>
    <rPh sb="110" eb="112">
      <t>カイシュウ</t>
    </rPh>
    <rPh sb="112" eb="113">
      <t>リツ</t>
    </rPh>
    <rPh sb="114" eb="116">
      <t>ゾウゲン</t>
    </rPh>
    <rPh sb="120" eb="123">
      <t>ゼンネンド</t>
    </rPh>
    <rPh sb="124" eb="126">
      <t>ヒリツ</t>
    </rPh>
    <rPh sb="126" eb="127">
      <t>カ</t>
    </rPh>
    <rPh sb="132" eb="134">
      <t>オスイ</t>
    </rPh>
    <rPh sb="134" eb="136">
      <t>ショリ</t>
    </rPh>
    <rPh sb="136" eb="138">
      <t>ゲンカ</t>
    </rPh>
    <rPh sb="139" eb="140">
      <t>ゾウ</t>
    </rPh>
    <rPh sb="156" eb="158">
      <t>シセツ</t>
    </rPh>
    <rPh sb="158" eb="161">
      <t>リヨウリツ</t>
    </rPh>
    <rPh sb="162" eb="163">
      <t>ゾウ</t>
    </rPh>
    <rPh sb="165" eb="167">
      <t>セイビ</t>
    </rPh>
    <rPh sb="168" eb="170">
      <t>シンチョク</t>
    </rPh>
    <rPh sb="173" eb="175">
      <t>セイビ</t>
    </rPh>
    <rPh sb="175" eb="177">
      <t>クイキ</t>
    </rPh>
    <rPh sb="178" eb="180">
      <t>カクダイ</t>
    </rPh>
    <rPh sb="186" eb="188">
      <t>ショリ</t>
    </rPh>
    <rPh sb="188" eb="190">
      <t>スイリョウ</t>
    </rPh>
    <rPh sb="191" eb="192">
      <t>ゾウ</t>
    </rPh>
    <rPh sb="198" eb="200">
      <t>スイセン</t>
    </rPh>
    <rPh sb="200" eb="201">
      <t>カ</t>
    </rPh>
    <rPh sb="201" eb="202">
      <t>リツ</t>
    </rPh>
    <rPh sb="203" eb="204">
      <t>ゲン</t>
    </rPh>
    <rPh sb="206" eb="208">
      <t>セイビ</t>
    </rPh>
    <rPh sb="208" eb="210">
      <t>クイキ</t>
    </rPh>
    <rPh sb="211" eb="213">
      <t>カクダイ</t>
    </rPh>
    <rPh sb="217" eb="219">
      <t>ゲンザイ</t>
    </rPh>
    <rPh sb="219" eb="221">
      <t>ショリ</t>
    </rPh>
    <rPh sb="221" eb="224">
      <t>クイキナイ</t>
    </rPh>
    <rPh sb="224" eb="226">
      <t>ジンコウ</t>
    </rPh>
    <rPh sb="227" eb="229">
      <t>スイセン</t>
    </rPh>
    <rPh sb="229" eb="231">
      <t>ベンジョ</t>
    </rPh>
    <rPh sb="231" eb="233">
      <t>セッチ</t>
    </rPh>
    <rPh sb="233" eb="234">
      <t>ズ</t>
    </rPh>
    <rPh sb="234" eb="236">
      <t>ジンコウ</t>
    </rPh>
    <rPh sb="241" eb="243">
      <t>ゾウカ</t>
    </rPh>
    <rPh sb="249" eb="251">
      <t>セッチ</t>
    </rPh>
    <rPh sb="251" eb="252">
      <t>ズ</t>
    </rPh>
    <rPh sb="252" eb="254">
      <t>ジンコウ</t>
    </rPh>
    <rPh sb="255" eb="257">
      <t>ゾウカ</t>
    </rPh>
    <rPh sb="257" eb="258">
      <t>リツ</t>
    </rPh>
    <rPh sb="263" eb="264">
      <t>チイ</t>
    </rPh>
    <phoneticPr fontId="4"/>
  </si>
  <si>
    <t>　施設は平成以降に整備されているため、管渠等については法定耐用年数に余裕はあるが、機械設備の経年劣化は進んでおり故障等が散発している状況である。
　現在整備の推進を図っているが、引き続き老朽化の更新について計画を進めていく必要がある。</t>
    <rPh sb="1" eb="3">
      <t>シセツ</t>
    </rPh>
    <rPh sb="4" eb="6">
      <t>ヘイセイ</t>
    </rPh>
    <rPh sb="6" eb="8">
      <t>イコウ</t>
    </rPh>
    <rPh sb="9" eb="11">
      <t>セイビ</t>
    </rPh>
    <rPh sb="19" eb="21">
      <t>カンキョ</t>
    </rPh>
    <rPh sb="21" eb="22">
      <t>トウ</t>
    </rPh>
    <rPh sb="27" eb="29">
      <t>ホウテイ</t>
    </rPh>
    <rPh sb="29" eb="31">
      <t>タイヨウ</t>
    </rPh>
    <rPh sb="31" eb="33">
      <t>ネンスウ</t>
    </rPh>
    <rPh sb="34" eb="36">
      <t>ヨユウ</t>
    </rPh>
    <rPh sb="41" eb="43">
      <t>キカイ</t>
    </rPh>
    <rPh sb="43" eb="45">
      <t>セツビ</t>
    </rPh>
    <rPh sb="46" eb="48">
      <t>ケイネン</t>
    </rPh>
    <rPh sb="48" eb="50">
      <t>レッカ</t>
    </rPh>
    <rPh sb="51" eb="52">
      <t>スス</t>
    </rPh>
    <rPh sb="56" eb="58">
      <t>コショウ</t>
    </rPh>
    <rPh sb="58" eb="59">
      <t>トウ</t>
    </rPh>
    <rPh sb="74" eb="76">
      <t>ゲンザイ</t>
    </rPh>
    <rPh sb="76" eb="78">
      <t>セイビ</t>
    </rPh>
    <rPh sb="79" eb="81">
      <t>スイシン</t>
    </rPh>
    <rPh sb="82" eb="83">
      <t>ハカ</t>
    </rPh>
    <rPh sb="89" eb="90">
      <t>ヒ</t>
    </rPh>
    <rPh sb="91" eb="92">
      <t>ツヅ</t>
    </rPh>
    <rPh sb="93" eb="96">
      <t>ロウキュウカ</t>
    </rPh>
    <rPh sb="97" eb="99">
      <t>コウシン</t>
    </rPh>
    <rPh sb="103" eb="105">
      <t>ケイカク</t>
    </rPh>
    <rPh sb="106" eb="107">
      <t>スス</t>
    </rPh>
    <rPh sb="111" eb="113">
      <t>ヒツヨウ</t>
    </rPh>
    <phoneticPr fontId="4"/>
  </si>
  <si>
    <t>　今後、人口減少に伴う使用料収入の減少や、老朽化した施設の更新費用及び管理経費の増額が見込まれる。
　そのため、経営戦略に基づき経営の安定化を図りつつ、整備に際しては、要望の多い区域（整備後の接続に繋がりやすい）を優先し接続率向上を図るとともに、管路ＤＢによる整備区域の拡大など、有効な手段を活用していく。</t>
    <rPh sb="1" eb="3">
      <t>コンゴ</t>
    </rPh>
    <rPh sb="4" eb="6">
      <t>ジンコウ</t>
    </rPh>
    <rPh sb="6" eb="8">
      <t>ゲンショウ</t>
    </rPh>
    <rPh sb="9" eb="10">
      <t>トモナ</t>
    </rPh>
    <rPh sb="11" eb="14">
      <t>シヨウリョウ</t>
    </rPh>
    <rPh sb="14" eb="16">
      <t>シュウニュウ</t>
    </rPh>
    <rPh sb="17" eb="19">
      <t>ゲンショウ</t>
    </rPh>
    <rPh sb="21" eb="24">
      <t>ロウキュウカ</t>
    </rPh>
    <rPh sb="26" eb="28">
      <t>シセツ</t>
    </rPh>
    <rPh sb="29" eb="31">
      <t>コウシン</t>
    </rPh>
    <rPh sb="31" eb="33">
      <t>ヒヨウ</t>
    </rPh>
    <rPh sb="33" eb="34">
      <t>オヨ</t>
    </rPh>
    <rPh sb="35" eb="37">
      <t>カンリ</t>
    </rPh>
    <rPh sb="37" eb="39">
      <t>ケイヒ</t>
    </rPh>
    <rPh sb="40" eb="42">
      <t>ゾウガク</t>
    </rPh>
    <rPh sb="43" eb="45">
      <t>ミコ</t>
    </rPh>
    <rPh sb="56" eb="58">
      <t>ケイエイ</t>
    </rPh>
    <rPh sb="58" eb="60">
      <t>センリャク</t>
    </rPh>
    <rPh sb="61" eb="62">
      <t>モト</t>
    </rPh>
    <rPh sb="64" eb="66">
      <t>ケイエイ</t>
    </rPh>
    <rPh sb="67" eb="70">
      <t>アンテイカ</t>
    </rPh>
    <rPh sb="71" eb="72">
      <t>ハカ</t>
    </rPh>
    <rPh sb="76" eb="78">
      <t>セイビ</t>
    </rPh>
    <rPh sb="79" eb="80">
      <t>サイ</t>
    </rPh>
    <rPh sb="84" eb="86">
      <t>ヨウボウ</t>
    </rPh>
    <rPh sb="87" eb="88">
      <t>オオ</t>
    </rPh>
    <rPh sb="89" eb="91">
      <t>クイキ</t>
    </rPh>
    <rPh sb="92" eb="94">
      <t>セイビ</t>
    </rPh>
    <rPh sb="94" eb="95">
      <t>ゴ</t>
    </rPh>
    <rPh sb="96" eb="98">
      <t>セツゾク</t>
    </rPh>
    <rPh sb="99" eb="100">
      <t>ツナ</t>
    </rPh>
    <rPh sb="107" eb="109">
      <t>ユウセン</t>
    </rPh>
    <rPh sb="110" eb="112">
      <t>セツゾク</t>
    </rPh>
    <rPh sb="112" eb="113">
      <t>リツ</t>
    </rPh>
    <rPh sb="113" eb="115">
      <t>コウジョウ</t>
    </rPh>
    <rPh sb="116" eb="117">
      <t>ハカ</t>
    </rPh>
    <rPh sb="123" eb="125">
      <t>カンロ</t>
    </rPh>
    <rPh sb="130" eb="132">
      <t>セイビ</t>
    </rPh>
    <rPh sb="132" eb="134">
      <t>クイキ</t>
    </rPh>
    <rPh sb="135" eb="137">
      <t>カクダイ</t>
    </rPh>
    <rPh sb="140" eb="142">
      <t>ユウコウ</t>
    </rPh>
    <rPh sb="143" eb="145">
      <t>シュダン</t>
    </rPh>
    <rPh sb="146" eb="148">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</si>
</sst>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53A-4C98-979D-86E93E70B2B1}"/>
            </c:ext>
          </c:extLst>
        </c:ser>
        <c:dLbls>
          <c:showLegendKey val="0"/>
          <c:showVal val="0"/>
          <c:showCatName val="0"/>
          <c:showSerName val="0"/>
          <c:showPercent val="0"/>
          <c:showBubbleSize val="0"/>
        </c:dLbls>
        <c:gapWidth val="150"/>
        <c:axId val="89785472"/>
        <c:axId val="8978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xmlns:c16r2="http://schemas.microsoft.com/office/drawing/2015/06/chart">
            <c:ext xmlns:c16="http://schemas.microsoft.com/office/drawing/2014/chart" uri="{C3380CC4-5D6E-409C-BE32-E72D297353CC}">
              <c16:uniqueId val="{00000001-B53A-4C98-979D-86E93E70B2B1}"/>
            </c:ext>
          </c:extLst>
        </c:ser>
        <c:dLbls>
          <c:showLegendKey val="0"/>
          <c:showVal val="0"/>
          <c:showCatName val="0"/>
          <c:showSerName val="0"/>
          <c:showPercent val="0"/>
          <c:showBubbleSize val="0"/>
        </c:dLbls>
        <c:marker val="1"/>
        <c:smooth val="0"/>
        <c:axId val="89785472"/>
        <c:axId val="89787392"/>
      </c:lineChart>
      <c:dateAx>
        <c:axId val="89785472"/>
        <c:scaling>
          <c:orientation val="minMax"/>
        </c:scaling>
        <c:delete val="1"/>
        <c:axPos val="b"/>
        <c:numFmt formatCode="&quot;H&quot;yy" sourceLinked="1"/>
        <c:majorTickMark val="none"/>
        <c:minorTickMark val="none"/>
        <c:tickLblPos val="none"/>
        <c:crossAx val="89787392"/>
        <c:crosses val="autoZero"/>
        <c:auto val="1"/>
        <c:lblOffset val="100"/>
        <c:baseTimeUnit val="years"/>
      </c:dateAx>
      <c:valAx>
        <c:axId val="897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30.79</c:v>
                </c:pt>
                <c:pt idx="1">
                  <c:v>31.34</c:v>
                </c:pt>
                <c:pt idx="2">
                  <c:v>32.549999999999997</c:v>
                </c:pt>
                <c:pt idx="3">
                  <c:v>33.549999999999997</c:v>
                </c:pt>
                <c:pt idx="4">
                  <c:v>34.21</c:v>
                </c:pt>
              </c:numCache>
            </c:numRef>
          </c:val>
          <c:extLst xmlns:c16r2="http://schemas.microsoft.com/office/drawing/2015/06/chart">
            <c:ext xmlns:c16="http://schemas.microsoft.com/office/drawing/2014/chart" uri="{C3380CC4-5D6E-409C-BE32-E72D297353CC}">
              <c16:uniqueId val="{00000000-28EE-43C7-AEC3-2F2E48D89D58}"/>
            </c:ext>
          </c:extLst>
        </c:ser>
        <c:dLbls>
          <c:showLegendKey val="0"/>
          <c:showVal val="0"/>
          <c:showCatName val="0"/>
          <c:showSerName val="0"/>
          <c:showPercent val="0"/>
          <c:showBubbleSize val="0"/>
        </c:dLbls>
        <c:gapWidth val="150"/>
        <c:axId val="93033600"/>
        <c:axId val="9303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xmlns:c16r2="http://schemas.microsoft.com/office/drawing/2015/06/chart">
            <c:ext xmlns:c16="http://schemas.microsoft.com/office/drawing/2014/chart" uri="{C3380CC4-5D6E-409C-BE32-E72D297353CC}">
              <c16:uniqueId val="{00000001-28EE-43C7-AEC3-2F2E48D89D58}"/>
            </c:ext>
          </c:extLst>
        </c:ser>
        <c:dLbls>
          <c:showLegendKey val="0"/>
          <c:showVal val="0"/>
          <c:showCatName val="0"/>
          <c:showSerName val="0"/>
          <c:showPercent val="0"/>
          <c:showBubbleSize val="0"/>
        </c:dLbls>
        <c:marker val="1"/>
        <c:smooth val="0"/>
        <c:axId val="93033600"/>
        <c:axId val="93035520"/>
      </c:lineChart>
      <c:dateAx>
        <c:axId val="93033600"/>
        <c:scaling>
          <c:orientation val="minMax"/>
        </c:scaling>
        <c:delete val="1"/>
        <c:axPos val="b"/>
        <c:numFmt formatCode="&quot;H&quot;yy" sourceLinked="1"/>
        <c:majorTickMark val="none"/>
        <c:minorTickMark val="none"/>
        <c:tickLblPos val="none"/>
        <c:crossAx val="93035520"/>
        <c:crosses val="autoZero"/>
        <c:auto val="1"/>
        <c:lblOffset val="100"/>
        <c:baseTimeUnit val="years"/>
      </c:dateAx>
      <c:valAx>
        <c:axId val="9303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3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75.11</c:v>
                </c:pt>
                <c:pt idx="1">
                  <c:v>77.180000000000007</c:v>
                </c:pt>
                <c:pt idx="2">
                  <c:v>74.67</c:v>
                </c:pt>
                <c:pt idx="3">
                  <c:v>75.19</c:v>
                </c:pt>
                <c:pt idx="4">
                  <c:v>73.900000000000006</c:v>
                </c:pt>
              </c:numCache>
            </c:numRef>
          </c:val>
          <c:extLst xmlns:c16r2="http://schemas.microsoft.com/office/drawing/2015/06/chart">
            <c:ext xmlns:c16="http://schemas.microsoft.com/office/drawing/2014/chart" uri="{C3380CC4-5D6E-409C-BE32-E72D297353CC}">
              <c16:uniqueId val="{00000000-07A0-46DC-8C2F-3F4DAB4D0C06}"/>
            </c:ext>
          </c:extLst>
        </c:ser>
        <c:dLbls>
          <c:showLegendKey val="0"/>
          <c:showVal val="0"/>
          <c:showCatName val="0"/>
          <c:showSerName val="0"/>
          <c:showPercent val="0"/>
          <c:showBubbleSize val="0"/>
        </c:dLbls>
        <c:gapWidth val="150"/>
        <c:axId val="92763648"/>
        <c:axId val="9276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xmlns:c16r2="http://schemas.microsoft.com/office/drawing/2015/06/chart">
            <c:ext xmlns:c16="http://schemas.microsoft.com/office/drawing/2014/chart" uri="{C3380CC4-5D6E-409C-BE32-E72D297353CC}">
              <c16:uniqueId val="{00000001-07A0-46DC-8C2F-3F4DAB4D0C06}"/>
            </c:ext>
          </c:extLst>
        </c:ser>
        <c:dLbls>
          <c:showLegendKey val="0"/>
          <c:showVal val="0"/>
          <c:showCatName val="0"/>
          <c:showSerName val="0"/>
          <c:showPercent val="0"/>
          <c:showBubbleSize val="0"/>
        </c:dLbls>
        <c:marker val="1"/>
        <c:smooth val="0"/>
        <c:axId val="92763648"/>
        <c:axId val="92765568"/>
      </c:lineChart>
      <c:dateAx>
        <c:axId val="92763648"/>
        <c:scaling>
          <c:orientation val="minMax"/>
        </c:scaling>
        <c:delete val="1"/>
        <c:axPos val="b"/>
        <c:numFmt formatCode="&quot;H&quot;yy" sourceLinked="1"/>
        <c:majorTickMark val="none"/>
        <c:minorTickMark val="none"/>
        <c:tickLblPos val="none"/>
        <c:crossAx val="92765568"/>
        <c:crosses val="autoZero"/>
        <c:auto val="1"/>
        <c:lblOffset val="100"/>
        <c:baseTimeUnit val="years"/>
      </c:dateAx>
      <c:valAx>
        <c:axId val="927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100.09</c:v>
                </c:pt>
                <c:pt idx="1">
                  <c:v>99.56</c:v>
                </c:pt>
                <c:pt idx="2">
                  <c:v>99.13</c:v>
                </c:pt>
                <c:pt idx="3">
                  <c:v>92.24</c:v>
                </c:pt>
                <c:pt idx="4">
                  <c:v>96.7</c:v>
                </c:pt>
              </c:numCache>
            </c:numRef>
          </c:val>
          <c:extLst xmlns:c16r2="http://schemas.microsoft.com/office/drawing/2015/06/chart">
            <c:ext xmlns:c16="http://schemas.microsoft.com/office/drawing/2014/chart" uri="{C3380CC4-5D6E-409C-BE32-E72D297353CC}">
              <c16:uniqueId val="{00000000-DBBB-47E8-9C64-800D04808DDA}"/>
            </c:ext>
          </c:extLst>
        </c:ser>
        <c:dLbls>
          <c:showLegendKey val="0"/>
          <c:showVal val="0"/>
          <c:showCatName val="0"/>
          <c:showSerName val="0"/>
          <c:showPercent val="0"/>
          <c:showBubbleSize val="0"/>
        </c:dLbls>
        <c:gapWidth val="150"/>
        <c:axId val="89826816"/>
        <c:axId val="8982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BB-47E8-9C64-800D04808DDA}"/>
            </c:ext>
          </c:extLst>
        </c:ser>
        <c:dLbls>
          <c:showLegendKey val="0"/>
          <c:showVal val="0"/>
          <c:showCatName val="0"/>
          <c:showSerName val="0"/>
          <c:showPercent val="0"/>
          <c:showBubbleSize val="0"/>
        </c:dLbls>
        <c:marker val="1"/>
        <c:smooth val="0"/>
        <c:axId val="89826816"/>
        <c:axId val="89828736"/>
      </c:lineChart>
      <c:dateAx>
        <c:axId val="89826816"/>
        <c:scaling>
          <c:orientation val="minMax"/>
        </c:scaling>
        <c:delete val="1"/>
        <c:axPos val="b"/>
        <c:numFmt formatCode="&quot;H&quot;yy" sourceLinked="1"/>
        <c:majorTickMark val="none"/>
        <c:minorTickMark val="none"/>
        <c:tickLblPos val="none"/>
        <c:crossAx val="89828736"/>
        <c:crosses val="autoZero"/>
        <c:auto val="1"/>
        <c:lblOffset val="100"/>
        <c:baseTimeUnit val="years"/>
      </c:dateAx>
      <c:valAx>
        <c:axId val="8982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2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52-4FD3-BDFE-888621229380}"/>
            </c:ext>
          </c:extLst>
        </c:ser>
        <c:dLbls>
          <c:showLegendKey val="0"/>
          <c:showVal val="0"/>
          <c:showCatName val="0"/>
          <c:showSerName val="0"/>
          <c:showPercent val="0"/>
          <c:showBubbleSize val="0"/>
        </c:dLbls>
        <c:gapWidth val="150"/>
        <c:axId val="90265472"/>
        <c:axId val="9027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52-4FD3-BDFE-888621229380}"/>
            </c:ext>
          </c:extLst>
        </c:ser>
        <c:dLbls>
          <c:showLegendKey val="0"/>
          <c:showVal val="0"/>
          <c:showCatName val="0"/>
          <c:showSerName val="0"/>
          <c:showPercent val="0"/>
          <c:showBubbleSize val="0"/>
        </c:dLbls>
        <c:marker val="1"/>
        <c:smooth val="0"/>
        <c:axId val="90265472"/>
        <c:axId val="90275840"/>
      </c:lineChart>
      <c:dateAx>
        <c:axId val="90265472"/>
        <c:scaling>
          <c:orientation val="minMax"/>
        </c:scaling>
        <c:delete val="1"/>
        <c:axPos val="b"/>
        <c:numFmt formatCode="&quot;H&quot;yy" sourceLinked="1"/>
        <c:majorTickMark val="none"/>
        <c:minorTickMark val="none"/>
        <c:tickLblPos val="none"/>
        <c:crossAx val="90275840"/>
        <c:crosses val="autoZero"/>
        <c:auto val="1"/>
        <c:lblOffset val="100"/>
        <c:baseTimeUnit val="years"/>
      </c:dateAx>
      <c:valAx>
        <c:axId val="9027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6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89-470A-B3F0-9CEC224BE887}"/>
            </c:ext>
          </c:extLst>
        </c:ser>
        <c:dLbls>
          <c:showLegendKey val="0"/>
          <c:showVal val="0"/>
          <c:showCatName val="0"/>
          <c:showSerName val="0"/>
          <c:showPercent val="0"/>
          <c:showBubbleSize val="0"/>
        </c:dLbls>
        <c:gapWidth val="150"/>
        <c:axId val="91429120"/>
        <c:axId val="9143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89-470A-B3F0-9CEC224BE887}"/>
            </c:ext>
          </c:extLst>
        </c:ser>
        <c:dLbls>
          <c:showLegendKey val="0"/>
          <c:showVal val="0"/>
          <c:showCatName val="0"/>
          <c:showSerName val="0"/>
          <c:showPercent val="0"/>
          <c:showBubbleSize val="0"/>
        </c:dLbls>
        <c:marker val="1"/>
        <c:smooth val="0"/>
        <c:axId val="91429120"/>
        <c:axId val="91431296"/>
      </c:lineChart>
      <c:dateAx>
        <c:axId val="91429120"/>
        <c:scaling>
          <c:orientation val="minMax"/>
        </c:scaling>
        <c:delete val="1"/>
        <c:axPos val="b"/>
        <c:numFmt formatCode="&quot;H&quot;yy" sourceLinked="1"/>
        <c:majorTickMark val="none"/>
        <c:minorTickMark val="none"/>
        <c:tickLblPos val="none"/>
        <c:crossAx val="91431296"/>
        <c:crosses val="autoZero"/>
        <c:auto val="1"/>
        <c:lblOffset val="100"/>
        <c:baseTimeUnit val="years"/>
      </c:dateAx>
      <c:valAx>
        <c:axId val="9143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1B-4F38-8CA4-36C01C163E21}"/>
            </c:ext>
          </c:extLst>
        </c:ser>
        <c:dLbls>
          <c:showLegendKey val="0"/>
          <c:showVal val="0"/>
          <c:showCatName val="0"/>
          <c:showSerName val="0"/>
          <c:showPercent val="0"/>
          <c:showBubbleSize val="0"/>
        </c:dLbls>
        <c:gapWidth val="150"/>
        <c:axId val="91473024"/>
        <c:axId val="914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1B-4F38-8CA4-36C01C163E21}"/>
            </c:ext>
          </c:extLst>
        </c:ser>
        <c:dLbls>
          <c:showLegendKey val="0"/>
          <c:showVal val="0"/>
          <c:showCatName val="0"/>
          <c:showSerName val="0"/>
          <c:showPercent val="0"/>
          <c:showBubbleSize val="0"/>
        </c:dLbls>
        <c:marker val="1"/>
        <c:smooth val="0"/>
        <c:axId val="91473024"/>
        <c:axId val="91474944"/>
      </c:lineChart>
      <c:dateAx>
        <c:axId val="91473024"/>
        <c:scaling>
          <c:orientation val="minMax"/>
        </c:scaling>
        <c:delete val="1"/>
        <c:axPos val="b"/>
        <c:numFmt formatCode="&quot;H&quot;yy" sourceLinked="1"/>
        <c:majorTickMark val="none"/>
        <c:minorTickMark val="none"/>
        <c:tickLblPos val="none"/>
        <c:crossAx val="91474944"/>
        <c:crosses val="autoZero"/>
        <c:auto val="1"/>
        <c:lblOffset val="100"/>
        <c:baseTimeUnit val="years"/>
      </c:dateAx>
      <c:valAx>
        <c:axId val="914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7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87-4E51-BB1E-3DD7D6A86816}"/>
            </c:ext>
          </c:extLst>
        </c:ser>
        <c:dLbls>
          <c:showLegendKey val="0"/>
          <c:showVal val="0"/>
          <c:showCatName val="0"/>
          <c:showSerName val="0"/>
          <c:showPercent val="0"/>
          <c:showBubbleSize val="0"/>
        </c:dLbls>
        <c:gapWidth val="150"/>
        <c:axId val="91514368"/>
        <c:axId val="9151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87-4E51-BB1E-3DD7D6A86816}"/>
            </c:ext>
          </c:extLst>
        </c:ser>
        <c:dLbls>
          <c:showLegendKey val="0"/>
          <c:showVal val="0"/>
          <c:showCatName val="0"/>
          <c:showSerName val="0"/>
          <c:showPercent val="0"/>
          <c:showBubbleSize val="0"/>
        </c:dLbls>
        <c:marker val="1"/>
        <c:smooth val="0"/>
        <c:axId val="91514368"/>
        <c:axId val="91516288"/>
      </c:lineChart>
      <c:dateAx>
        <c:axId val="91514368"/>
        <c:scaling>
          <c:orientation val="minMax"/>
        </c:scaling>
        <c:delete val="1"/>
        <c:axPos val="b"/>
        <c:numFmt formatCode="&quot;H&quot;yy" sourceLinked="1"/>
        <c:majorTickMark val="none"/>
        <c:minorTickMark val="none"/>
        <c:tickLblPos val="none"/>
        <c:crossAx val="91516288"/>
        <c:crosses val="autoZero"/>
        <c:auto val="1"/>
        <c:lblOffset val="100"/>
        <c:baseTimeUnit val="years"/>
      </c:dateAx>
      <c:valAx>
        <c:axId val="9151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1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25.08</c:v>
                </c:pt>
                <c:pt idx="1">
                  <c:v>19.95</c:v>
                </c:pt>
                <c:pt idx="2">
                  <c:v>180.8</c:v>
                </c:pt>
                <c:pt idx="3">
                  <c:v>8.59</c:v>
                </c:pt>
                <c:pt idx="4">
                  <c:v>22.6</c:v>
                </c:pt>
              </c:numCache>
            </c:numRef>
          </c:val>
          <c:extLst xmlns:c16r2="http://schemas.microsoft.com/office/drawing/2015/06/chart">
            <c:ext xmlns:c16="http://schemas.microsoft.com/office/drawing/2014/chart" uri="{C3380CC4-5D6E-409C-BE32-E72D297353CC}">
              <c16:uniqueId val="{00000000-787B-4FB5-8010-0D2BB3673CA1}"/>
            </c:ext>
          </c:extLst>
        </c:ser>
        <c:dLbls>
          <c:showLegendKey val="0"/>
          <c:showVal val="0"/>
          <c:showCatName val="0"/>
          <c:showSerName val="0"/>
          <c:showPercent val="0"/>
          <c:showBubbleSize val="0"/>
        </c:dLbls>
        <c:gapWidth val="150"/>
        <c:axId val="91559808"/>
        <c:axId val="9157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xmlns:c16r2="http://schemas.microsoft.com/office/drawing/2015/06/chart">
            <c:ext xmlns:c16="http://schemas.microsoft.com/office/drawing/2014/chart" uri="{C3380CC4-5D6E-409C-BE32-E72D297353CC}">
              <c16:uniqueId val="{00000001-787B-4FB5-8010-0D2BB3673CA1}"/>
            </c:ext>
          </c:extLst>
        </c:ser>
        <c:dLbls>
          <c:showLegendKey val="0"/>
          <c:showVal val="0"/>
          <c:showCatName val="0"/>
          <c:showSerName val="0"/>
          <c:showPercent val="0"/>
          <c:showBubbleSize val="0"/>
        </c:dLbls>
        <c:marker val="1"/>
        <c:smooth val="0"/>
        <c:axId val="91559808"/>
        <c:axId val="91570176"/>
      </c:lineChart>
      <c:dateAx>
        <c:axId val="91559808"/>
        <c:scaling>
          <c:orientation val="minMax"/>
        </c:scaling>
        <c:delete val="1"/>
        <c:axPos val="b"/>
        <c:numFmt formatCode="&quot;H&quot;yy" sourceLinked="1"/>
        <c:majorTickMark val="none"/>
        <c:minorTickMark val="none"/>
        <c:tickLblPos val="none"/>
        <c:crossAx val="91570176"/>
        <c:crosses val="autoZero"/>
        <c:auto val="1"/>
        <c:lblOffset val="100"/>
        <c:baseTimeUnit val="years"/>
      </c:dateAx>
      <c:valAx>
        <c:axId val="9157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103.58</c:v>
                </c:pt>
                <c:pt idx="1">
                  <c:v>100</c:v>
                </c:pt>
                <c:pt idx="2">
                  <c:v>97.47</c:v>
                </c:pt>
                <c:pt idx="3">
                  <c:v>100</c:v>
                </c:pt>
                <c:pt idx="4">
                  <c:v>100</c:v>
                </c:pt>
              </c:numCache>
            </c:numRef>
          </c:val>
          <c:extLst xmlns:c16r2="http://schemas.microsoft.com/office/drawing/2015/06/chart">
            <c:ext xmlns:c16="http://schemas.microsoft.com/office/drawing/2014/chart" uri="{C3380CC4-5D6E-409C-BE32-E72D297353CC}">
              <c16:uniqueId val="{00000000-6445-4032-BB74-DFE963D223C5}"/>
            </c:ext>
          </c:extLst>
        </c:ser>
        <c:dLbls>
          <c:showLegendKey val="0"/>
          <c:showVal val="0"/>
          <c:showCatName val="0"/>
          <c:showSerName val="0"/>
          <c:showPercent val="0"/>
          <c:showBubbleSize val="0"/>
        </c:dLbls>
        <c:gapWidth val="150"/>
        <c:axId val="91591424"/>
        <c:axId val="9159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xmlns:c16r2="http://schemas.microsoft.com/office/drawing/2015/06/chart">
            <c:ext xmlns:c16="http://schemas.microsoft.com/office/drawing/2014/chart" uri="{C3380CC4-5D6E-409C-BE32-E72D297353CC}">
              <c16:uniqueId val="{00000001-6445-4032-BB74-DFE963D223C5}"/>
            </c:ext>
          </c:extLst>
        </c:ser>
        <c:dLbls>
          <c:showLegendKey val="0"/>
          <c:showVal val="0"/>
          <c:showCatName val="0"/>
          <c:showSerName val="0"/>
          <c:showPercent val="0"/>
          <c:showBubbleSize val="0"/>
        </c:dLbls>
        <c:marker val="1"/>
        <c:smooth val="0"/>
        <c:axId val="91591424"/>
        <c:axId val="91593344"/>
      </c:lineChart>
      <c:dateAx>
        <c:axId val="91591424"/>
        <c:scaling>
          <c:orientation val="minMax"/>
        </c:scaling>
        <c:delete val="1"/>
        <c:axPos val="b"/>
        <c:numFmt formatCode="&quot;H&quot;yy" sourceLinked="1"/>
        <c:majorTickMark val="none"/>
        <c:minorTickMark val="none"/>
        <c:tickLblPos val="none"/>
        <c:crossAx val="91593344"/>
        <c:crosses val="autoZero"/>
        <c:auto val="1"/>
        <c:lblOffset val="100"/>
        <c:baseTimeUnit val="years"/>
      </c:dateAx>
      <c:valAx>
        <c:axId val="915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180.31</c:v>
                </c:pt>
                <c:pt idx="1">
                  <c:v>186.85</c:v>
                </c:pt>
                <c:pt idx="2">
                  <c:v>193.85</c:v>
                </c:pt>
                <c:pt idx="3">
                  <c:v>211.97</c:v>
                </c:pt>
                <c:pt idx="4">
                  <c:v>212.09</c:v>
                </c:pt>
              </c:numCache>
            </c:numRef>
          </c:val>
          <c:extLst xmlns:c16r2="http://schemas.microsoft.com/office/drawing/2015/06/chart">
            <c:ext xmlns:c16="http://schemas.microsoft.com/office/drawing/2014/chart" uri="{C3380CC4-5D6E-409C-BE32-E72D297353CC}">
              <c16:uniqueId val="{00000000-5245-420E-8F8E-CF051A187857}"/>
            </c:ext>
          </c:extLst>
        </c:ser>
        <c:dLbls>
          <c:showLegendKey val="0"/>
          <c:showVal val="0"/>
          <c:showCatName val="0"/>
          <c:showSerName val="0"/>
          <c:showPercent val="0"/>
          <c:showBubbleSize val="0"/>
        </c:dLbls>
        <c:gapWidth val="150"/>
        <c:axId val="93008640"/>
        <c:axId val="9301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xmlns:c16r2="http://schemas.microsoft.com/office/drawing/2015/06/chart">
            <c:ext xmlns:c16="http://schemas.microsoft.com/office/drawing/2014/chart" uri="{C3380CC4-5D6E-409C-BE32-E72D297353CC}">
              <c16:uniqueId val="{00000001-5245-420E-8F8E-CF051A187857}"/>
            </c:ext>
          </c:extLst>
        </c:ser>
        <c:dLbls>
          <c:showLegendKey val="0"/>
          <c:showVal val="0"/>
          <c:showCatName val="0"/>
          <c:showSerName val="0"/>
          <c:showPercent val="0"/>
          <c:showBubbleSize val="0"/>
        </c:dLbls>
        <c:marker val="1"/>
        <c:smooth val="0"/>
        <c:axId val="93008640"/>
        <c:axId val="93010560"/>
      </c:lineChart>
      <c:dateAx>
        <c:axId val="93008640"/>
        <c:scaling>
          <c:orientation val="minMax"/>
        </c:scaling>
        <c:delete val="1"/>
        <c:axPos val="b"/>
        <c:numFmt formatCode="&quot;H&quot;yy" sourceLinked="1"/>
        <c:majorTickMark val="none"/>
        <c:minorTickMark val="none"/>
        <c:tickLblPos val="none"/>
        <c:crossAx val="93010560"/>
        <c:crosses val="autoZero"/>
        <c:auto val="1"/>
        <c:lblOffset val="100"/>
        <c:baseTimeUnit val="years"/>
      </c:dateAx>
      <c:valAx>
        <c:axId val="930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O1" zoomScale="90" zoomScaleNormal="90" workbookViewId="0">
      <selection activeCell="BK6" sqref="BK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会津坂下町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15116</v>
      </c>
      <c r="AM8" s="45"/>
      <c r="AN8" s="45"/>
      <c r="AO8" s="45"/>
      <c r="AP8" s="45"/>
      <c r="AQ8" s="45"/>
      <c r="AR8" s="45"/>
      <c r="AS8" s="45"/>
      <c r="AT8" s="46">
        <f>データ!T6</f>
        <v>91.59</v>
      </c>
      <c r="AU8" s="46"/>
      <c r="AV8" s="46"/>
      <c r="AW8" s="46"/>
      <c r="AX8" s="46"/>
      <c r="AY8" s="46"/>
      <c r="AZ8" s="46"/>
      <c r="BA8" s="46"/>
      <c r="BB8" s="46">
        <f>データ!U6</f>
        <v>165.04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27.24</v>
      </c>
      <c r="Q10" s="46"/>
      <c r="R10" s="46"/>
      <c r="S10" s="46"/>
      <c r="T10" s="46"/>
      <c r="U10" s="46"/>
      <c r="V10" s="46"/>
      <c r="W10" s="46">
        <f>データ!Q6</f>
        <v>94.43</v>
      </c>
      <c r="X10" s="46"/>
      <c r="Y10" s="46"/>
      <c r="Z10" s="46"/>
      <c r="AA10" s="46"/>
      <c r="AB10" s="46"/>
      <c r="AC10" s="46"/>
      <c r="AD10" s="45">
        <f>データ!R6</f>
        <v>3549</v>
      </c>
      <c r="AE10" s="45"/>
      <c r="AF10" s="45"/>
      <c r="AG10" s="45"/>
      <c r="AH10" s="45"/>
      <c r="AI10" s="45"/>
      <c r="AJ10" s="45"/>
      <c r="AK10" s="2"/>
      <c r="AL10" s="45">
        <f>データ!V6</f>
        <v>4073</v>
      </c>
      <c r="AM10" s="45"/>
      <c r="AN10" s="45"/>
      <c r="AO10" s="45"/>
      <c r="AP10" s="45"/>
      <c r="AQ10" s="45"/>
      <c r="AR10" s="45"/>
      <c r="AS10" s="45"/>
      <c r="AT10" s="46">
        <f>データ!W6</f>
        <v>1.27</v>
      </c>
      <c r="AU10" s="46"/>
      <c r="AV10" s="46"/>
      <c r="AW10" s="46"/>
      <c r="AX10" s="46"/>
      <c r="AY10" s="46"/>
      <c r="AZ10" s="46"/>
      <c r="BA10" s="46"/>
      <c r="BB10" s="46">
        <f>データ!X6</f>
        <v>3207.09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8xN8PYFeGfLUp2F2WQ3l7gnXcu3VFftn/Pu4mhsGVrfdRYFMNBTU1/z71NMSVh2a+baxsG4UxhSTMBcF5pWfrw==" saltValue="qVKnbwfVV8hLFvsNF1Cw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74217</v>
      </c>
      <c r="D6" s="19">
        <f t="shared" si="3"/>
        <v>47</v>
      </c>
      <c r="E6" s="19">
        <f t="shared" si="3"/>
        <v>17</v>
      </c>
      <c r="F6" s="19">
        <f t="shared" si="3"/>
        <v>1</v>
      </c>
      <c r="G6" s="19">
        <f t="shared" si="3"/>
        <v>0</v>
      </c>
      <c r="H6" s="19" t="str">
        <f t="shared" si="3"/>
        <v>福島県　会津坂下町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27.24</v>
      </c>
      <c r="Q6" s="20">
        <f t="shared" si="3"/>
        <v>94.43</v>
      </c>
      <c r="R6" s="20">
        <f t="shared" si="3"/>
        <v>3549</v>
      </c>
      <c r="S6" s="20">
        <f t="shared" si="3"/>
        <v>15116</v>
      </c>
      <c r="T6" s="20">
        <f t="shared" si="3"/>
        <v>91.59</v>
      </c>
      <c r="U6" s="20">
        <f t="shared" si="3"/>
        <v>165.04</v>
      </c>
      <c r="V6" s="20">
        <f t="shared" si="3"/>
        <v>4073</v>
      </c>
      <c r="W6" s="20">
        <f t="shared" si="3"/>
        <v>1.27</v>
      </c>
      <c r="X6" s="20">
        <f t="shared" si="3"/>
        <v>3207.09</v>
      </c>
      <c r="Y6" s="21">
        <f>IF(Y7="",NA(),Y7)</f>
        <v>100.09</v>
      </c>
      <c r="Z6" s="21">
        <f t="shared" ref="Z6:AH6" si="4">IF(Z7="",NA(),Z7)</f>
        <v>99.56</v>
      </c>
      <c r="AA6" s="21">
        <f t="shared" si="4"/>
        <v>99.13</v>
      </c>
      <c r="AB6" s="21">
        <f t="shared" si="4"/>
        <v>92.24</v>
      </c>
      <c r="AC6" s="21">
        <f t="shared" si="4"/>
        <v>96.7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25.08</v>
      </c>
      <c r="BG6" s="21">
        <f t="shared" ref="BG6:BO6" si="7">IF(BG7="",NA(),BG7)</f>
        <v>19.95</v>
      </c>
      <c r="BH6" s="21">
        <f t="shared" si="7"/>
        <v>180.8</v>
      </c>
      <c r="BI6" s="21">
        <f t="shared" si="7"/>
        <v>8.59</v>
      </c>
      <c r="BJ6" s="21">
        <f t="shared" si="7"/>
        <v>22.6</v>
      </c>
      <c r="BK6" s="21">
        <f t="shared" si="7"/>
        <v>966.33</v>
      </c>
      <c r="BL6" s="21">
        <f t="shared" si="7"/>
        <v>958.81</v>
      </c>
      <c r="BM6" s="21">
        <f t="shared" si="7"/>
        <v>1001.3</v>
      </c>
      <c r="BN6" s="21">
        <f t="shared" si="7"/>
        <v>1050.51</v>
      </c>
      <c r="BO6" s="21">
        <f t="shared" si="7"/>
        <v>1102.01</v>
      </c>
      <c r="BP6" s="20" t="str">
        <f>IF(BP7="","",IF(BP7="-","【-】","【"&amp;SUBSTITUTE(TEXT(BP7,"#,##0.00"),"-","△")&amp;"】"))</f>
        <v>【669.11】</v>
      </c>
      <c r="BQ6" s="21">
        <f>IF(BQ7="",NA(),BQ7)</f>
        <v>103.58</v>
      </c>
      <c r="BR6" s="21">
        <f t="shared" ref="BR6:BZ6" si="8">IF(BR7="",NA(),BR7)</f>
        <v>100</v>
      </c>
      <c r="BS6" s="21">
        <f t="shared" si="8"/>
        <v>97.47</v>
      </c>
      <c r="BT6" s="21">
        <f t="shared" si="8"/>
        <v>100</v>
      </c>
      <c r="BU6" s="21">
        <f t="shared" si="8"/>
        <v>100</v>
      </c>
      <c r="BV6" s="21">
        <f t="shared" si="8"/>
        <v>81.739999999999995</v>
      </c>
      <c r="BW6" s="21">
        <f t="shared" si="8"/>
        <v>82.88</v>
      </c>
      <c r="BX6" s="21">
        <f t="shared" si="8"/>
        <v>81.88</v>
      </c>
      <c r="BY6" s="21">
        <f t="shared" si="8"/>
        <v>82.65</v>
      </c>
      <c r="BZ6" s="21">
        <f t="shared" si="8"/>
        <v>82.55</v>
      </c>
      <c r="CA6" s="20" t="str">
        <f>IF(CA7="","",IF(CA7="-","【-】","【"&amp;SUBSTITUTE(TEXT(CA7,"#,##0.00"),"-","△")&amp;"】"))</f>
        <v>【99.73】</v>
      </c>
      <c r="CB6" s="21">
        <f>IF(CB7="",NA(),CB7)</f>
        <v>180.31</v>
      </c>
      <c r="CC6" s="21">
        <f t="shared" ref="CC6:CK6" si="9">IF(CC7="",NA(),CC7)</f>
        <v>186.85</v>
      </c>
      <c r="CD6" s="21">
        <f t="shared" si="9"/>
        <v>193.85</v>
      </c>
      <c r="CE6" s="21">
        <f t="shared" si="9"/>
        <v>211.97</v>
      </c>
      <c r="CF6" s="21">
        <f t="shared" si="9"/>
        <v>212.09</v>
      </c>
      <c r="CG6" s="21">
        <f t="shared" si="9"/>
        <v>194.31</v>
      </c>
      <c r="CH6" s="21">
        <f t="shared" si="9"/>
        <v>190.99</v>
      </c>
      <c r="CI6" s="21">
        <f t="shared" si="9"/>
        <v>187.55</v>
      </c>
      <c r="CJ6" s="21">
        <f t="shared" si="9"/>
        <v>186.3</v>
      </c>
      <c r="CK6" s="21">
        <f t="shared" si="9"/>
        <v>188.38</v>
      </c>
      <c r="CL6" s="20" t="str">
        <f>IF(CL7="","",IF(CL7="-","【-】","【"&amp;SUBSTITUTE(TEXT(CL7,"#,##0.00"),"-","△")&amp;"】"))</f>
        <v>【134.98】</v>
      </c>
      <c r="CM6" s="21">
        <f>IF(CM7="",NA(),CM7)</f>
        <v>30.79</v>
      </c>
      <c r="CN6" s="21">
        <f t="shared" ref="CN6:CV6" si="10">IF(CN7="",NA(),CN7)</f>
        <v>31.34</v>
      </c>
      <c r="CO6" s="21">
        <f t="shared" si="10"/>
        <v>32.549999999999997</v>
      </c>
      <c r="CP6" s="21">
        <f t="shared" si="10"/>
        <v>33.549999999999997</v>
      </c>
      <c r="CQ6" s="21">
        <f t="shared" si="10"/>
        <v>34.21</v>
      </c>
      <c r="CR6" s="21">
        <f t="shared" si="10"/>
        <v>53.5</v>
      </c>
      <c r="CS6" s="21">
        <f t="shared" si="10"/>
        <v>52.58</v>
      </c>
      <c r="CT6" s="21">
        <f t="shared" si="10"/>
        <v>50.94</v>
      </c>
      <c r="CU6" s="21">
        <f t="shared" si="10"/>
        <v>50.53</v>
      </c>
      <c r="CV6" s="21">
        <f t="shared" si="10"/>
        <v>51.42</v>
      </c>
      <c r="CW6" s="20" t="str">
        <f>IF(CW7="","",IF(CW7="-","【-】","【"&amp;SUBSTITUTE(TEXT(CW7,"#,##0.00"),"-","△")&amp;"】"))</f>
        <v>【59.99】</v>
      </c>
      <c r="CX6" s="21">
        <f>IF(CX7="",NA(),CX7)</f>
        <v>75.11</v>
      </c>
      <c r="CY6" s="21">
        <f t="shared" ref="CY6:DG6" si="11">IF(CY7="",NA(),CY7)</f>
        <v>77.180000000000007</v>
      </c>
      <c r="CZ6" s="21">
        <f t="shared" si="11"/>
        <v>74.67</v>
      </c>
      <c r="DA6" s="21">
        <f t="shared" si="11"/>
        <v>75.19</v>
      </c>
      <c r="DB6" s="21">
        <f t="shared" si="11"/>
        <v>73.900000000000006</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74217</v>
      </c>
      <c r="D7" s="23">
        <v>47</v>
      </c>
      <c r="E7" s="23">
        <v>17</v>
      </c>
      <c r="F7" s="23">
        <v>1</v>
      </c>
      <c r="G7" s="23">
        <v>0</v>
      </c>
      <c r="H7" s="23" t="s">
        <v>97</v>
      </c>
      <c r="I7" s="23" t="s">
        <v>98</v>
      </c>
      <c r="J7" s="23" t="s">
        <v>99</v>
      </c>
      <c r="K7" s="23" t="s">
        <v>100</v>
      </c>
      <c r="L7" s="23" t="s">
        <v>101</v>
      </c>
      <c r="M7" s="23" t="s">
        <v>102</v>
      </c>
      <c r="N7" s="24" t="s">
        <v>103</v>
      </c>
      <c r="O7" s="24" t="s">
        <v>104</v>
      </c>
      <c r="P7" s="24">
        <v>27.24</v>
      </c>
      <c r="Q7" s="24">
        <v>94.43</v>
      </c>
      <c r="R7" s="24">
        <v>3549</v>
      </c>
      <c r="S7" s="24">
        <v>15116</v>
      </c>
      <c r="T7" s="24">
        <v>91.59</v>
      </c>
      <c r="U7" s="24">
        <v>165.04</v>
      </c>
      <c r="V7" s="24">
        <v>4073</v>
      </c>
      <c r="W7" s="24">
        <v>1.27</v>
      </c>
      <c r="X7" s="24">
        <v>3207.09</v>
      </c>
      <c r="Y7" s="24">
        <v>100.09</v>
      </c>
      <c r="Z7" s="24">
        <v>99.56</v>
      </c>
      <c r="AA7" s="24">
        <v>99.13</v>
      </c>
      <c r="AB7" s="24">
        <v>92.24</v>
      </c>
      <c r="AC7" s="24">
        <v>96.7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25.08</v>
      </c>
      <c r="BG7" s="24">
        <v>19.95</v>
      </c>
      <c r="BH7" s="24">
        <v>180.8</v>
      </c>
      <c r="BI7" s="24">
        <v>8.59</v>
      </c>
      <c r="BJ7" s="24">
        <v>22.6</v>
      </c>
      <c r="BK7" s="24">
        <v>966.33</v>
      </c>
      <c r="BL7" s="24">
        <v>958.81</v>
      </c>
      <c r="BM7" s="24">
        <v>1001.3</v>
      </c>
      <c r="BN7" s="24">
        <v>1050.51</v>
      </c>
      <c r="BO7" s="24">
        <v>1102.01</v>
      </c>
      <c r="BP7" s="24">
        <v>669.11</v>
      </c>
      <c r="BQ7" s="24">
        <v>103.58</v>
      </c>
      <c r="BR7" s="24">
        <v>100</v>
      </c>
      <c r="BS7" s="24">
        <v>97.47</v>
      </c>
      <c r="BT7" s="24">
        <v>100</v>
      </c>
      <c r="BU7" s="24">
        <v>100</v>
      </c>
      <c r="BV7" s="24">
        <v>81.739999999999995</v>
      </c>
      <c r="BW7" s="24">
        <v>82.88</v>
      </c>
      <c r="BX7" s="24">
        <v>81.88</v>
      </c>
      <c r="BY7" s="24">
        <v>82.65</v>
      </c>
      <c r="BZ7" s="24">
        <v>82.55</v>
      </c>
      <c r="CA7" s="24">
        <v>99.73</v>
      </c>
      <c r="CB7" s="24">
        <v>180.31</v>
      </c>
      <c r="CC7" s="24">
        <v>186.85</v>
      </c>
      <c r="CD7" s="24">
        <v>193.85</v>
      </c>
      <c r="CE7" s="24">
        <v>211.97</v>
      </c>
      <c r="CF7" s="24">
        <v>212.09</v>
      </c>
      <c r="CG7" s="24">
        <v>194.31</v>
      </c>
      <c r="CH7" s="24">
        <v>190.99</v>
      </c>
      <c r="CI7" s="24">
        <v>187.55</v>
      </c>
      <c r="CJ7" s="24">
        <v>186.3</v>
      </c>
      <c r="CK7" s="24">
        <v>188.38</v>
      </c>
      <c r="CL7" s="24">
        <v>134.97999999999999</v>
      </c>
      <c r="CM7" s="24">
        <v>30.79</v>
      </c>
      <c r="CN7" s="24">
        <v>31.34</v>
      </c>
      <c r="CO7" s="24">
        <v>32.549999999999997</v>
      </c>
      <c r="CP7" s="24">
        <v>33.549999999999997</v>
      </c>
      <c r="CQ7" s="24">
        <v>34.21</v>
      </c>
      <c r="CR7" s="24">
        <v>53.5</v>
      </c>
      <c r="CS7" s="24">
        <v>52.58</v>
      </c>
      <c r="CT7" s="24">
        <v>50.94</v>
      </c>
      <c r="CU7" s="24">
        <v>50.53</v>
      </c>
      <c r="CV7" s="24">
        <v>51.42</v>
      </c>
      <c r="CW7" s="24">
        <v>59.99</v>
      </c>
      <c r="CX7" s="24">
        <v>75.11</v>
      </c>
      <c r="CY7" s="24">
        <v>77.180000000000007</v>
      </c>
      <c r="CZ7" s="24">
        <v>74.67</v>
      </c>
      <c r="DA7" s="24">
        <v>75.19</v>
      </c>
      <c r="DB7" s="24">
        <v>73.900000000000006</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2023-01-24T07:45:05Z</cp:lastPrinted>
  <dcterms:created xsi:type="dcterms:W3CDTF">2023-01-12T23:52:31Z</dcterms:created>
  <dcterms:modified xsi:type="dcterms:W3CDTF">2023-01-26T00:06:54Z</dcterms:modified>
  <cp:category/>
</cp:coreProperties>
</file>