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経営比較分析表\令和3年度分\"/>
    </mc:Choice>
  </mc:AlternateContent>
  <workbookProtection workbookAlgorithmName="SHA-512" workbookHashValue="kwjuS0gkcaVrI6XnA4b4o1G4MpNRcmmfjR6lknD7CvlmNP9aQU/d2FyZEDY7G34pWnpKIx6lZIERFA3dr1ZFiQ==" workbookSaltValue="uu3Z7lCDMSuiE58Kv8BlA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<sst xmlns="http://schemas.openxmlformats.org/spreadsheetml/2006/main" count="233" uniqueCount="118">
  <si>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</si>
  <si>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</si>
  <si>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</si>
  <si>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</si>
  <si>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</si>
  <si>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</si>
  <si>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</si>
  <si>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</si>
  <si>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</si>
  <si>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</si>
  <si>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</si>
  <si>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</si>
  <si>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</si>
  <si>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</si>
  <si>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</si>
  <si>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</si>
  <si>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</si>
  <si>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</si>
  <si>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</si>
  <si>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</si>
  <si>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</si>
  <si>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</si>
  <si>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</si>
  <si>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</si>
  <si>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</si>
  <si>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</si>
  <si>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</si>
  <si>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</si>
  <si>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</si>
  <si>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</si>
  <si>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</si>
  <si>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</si>
  <si>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</si>
  <si>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</si>
  <si>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</si>
  <si>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</si>
  <si>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</si>
  <si>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</si>
  <si>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</si>
  <si>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</si>
  <si>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</si>
  <si>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</si>
  <si>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</si>
  <si>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</si>
  <si>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</si>
  <si>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</si>
  <si>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</si>
  <si>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</si>
  <si>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</si>
  <si>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</si>
  <si>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</si>
  <si>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</si>
  <si>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</si>
  <si>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</si>
  <si>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</si>
  <si>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</si>
  <si>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</si>
  <si>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</si>
  <si>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</si>
  <si>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</si>
  <si>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</si>
  <si>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</si>
  <si>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</si>
  <si>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</si>
  <si>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</si>
  <si>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</si>
  <si>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</si>
  <si>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</si>
  <si>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</si>
  <si>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</si>
  <si>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</si>
  <si>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</si>
  <si>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</si>
  <si>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</si>
  <si>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</si>
  <si>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</si>
  <si>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</si>
  <si>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</si>
  <si>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</si>
  <si>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</si>
  <si>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</si>
  <si>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</si>
  <si>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</si>
  <si>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</si>
  <si>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</si>
  <si>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</si>
  <si>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</si>
  <si>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</si>
  <si>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</si>
  <si>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</si>
  <si>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</si>
  <si>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</si>
  <si>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</si>
  <si>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</si>
  <si>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</si>
  <si>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</si>
  <si>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</si>
  <si>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</si>
  <si>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</si>
  <si>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</si>
  <si>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</si>
  <si>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</si>
  <si>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</si>
  <si>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</si>
  <si>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</si>
  <si>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</si>
  <si>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</si>
  <si>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</si>
  <si>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</si>
  <si>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</si>
  <si>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</si>
  <si>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</si>
  <si>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</si>
  <si>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</si>
  <si>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</si>
  <si>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老朽施設については、整備年限を把握し優先順位を判断しつつ更新を計画しているが、構造物に付帯している管路、機器設備等（ポンプ等）については運転状況や環境により耐用年数以内での故障も発生していることから点検等の結果に応じて適宜更新計画を修正しつつ施設全体の延命を図っておくこととなる。</t>
    <rPh sb="1" eb="5">
      <t>ロウキュウシセツ</t>
    </rPh>
    <phoneticPr fontId="4"/>
  </si>
  <si>
    <t xml:space="preserve"> 現在までに取組んできた統合事業等により地方債償還金が増加傾向にあり、収益的収支比率低下の要因となっている。今後施設改良事業があり、また、施設統合や施設更新等を継続的に行っていく必要があることから会計状況を勘案しながら単年度当りに実施可能な事業量をその都度調整し計画的な施設整備を進めていくことが必要となる。</t>
    <rPh sb="1" eb="3">
      <t>ゲンザイ</t>
    </rPh>
    <rPh sb="6" eb="8">
      <t>トリク</t>
    </rPh>
    <rPh sb="12" eb="16">
      <t>トウゴウジギョウ</t>
    </rPh>
    <rPh sb="16" eb="17">
      <t>トウ</t>
    </rPh>
    <rPh sb="20" eb="26">
      <t>チホウサイショウカンキン</t>
    </rPh>
    <rPh sb="27" eb="31">
      <t>ゾウカケイコウ</t>
    </rPh>
    <rPh sb="35" eb="37">
      <t>シュウエキ</t>
    </rPh>
    <rPh sb="37" eb="38">
      <t>テキ</t>
    </rPh>
    <rPh sb="38" eb="40">
      <t>シュウシ</t>
    </rPh>
    <rPh sb="40" eb="42">
      <t>ヒリツ</t>
    </rPh>
    <rPh sb="42" eb="44">
      <t>テイカ</t>
    </rPh>
    <rPh sb="45" eb="47">
      <t>ヨウイン</t>
    </rPh>
    <rPh sb="54" eb="56">
      <t>コンゴ</t>
    </rPh>
    <rPh sb="56" eb="60">
      <t>シセツカイリョウ</t>
    </rPh>
    <rPh sb="60" eb="62">
      <t>ジギョウ</t>
    </rPh>
    <rPh sb="69" eb="73">
      <t>シセツトウゴウ</t>
    </rPh>
    <rPh sb="74" eb="79">
      <t>シセツコウシントウ</t>
    </rPh>
    <rPh sb="80" eb="82">
      <t>ケイゾク</t>
    </rPh>
    <rPh sb="82" eb="83">
      <t>テキ</t>
    </rPh>
    <rPh sb="84" eb="85">
      <t>オコナ</t>
    </rPh>
    <rPh sb="89" eb="91">
      <t>ヒツヨウ</t>
    </rPh>
    <rPh sb="98" eb="102">
      <t>カイケイジョウキョウ</t>
    </rPh>
    <rPh sb="103" eb="105">
      <t>カンアン</t>
    </rPh>
    <rPh sb="109" eb="112">
      <t>タンネンド</t>
    </rPh>
    <rPh sb="112" eb="113">
      <t>アタ</t>
    </rPh>
    <rPh sb="115" eb="119">
      <t>ジッシカノウ</t>
    </rPh>
    <rPh sb="120" eb="123">
      <t>ジギョウリョウ</t>
    </rPh>
    <rPh sb="126" eb="128">
      <t>ツド</t>
    </rPh>
    <rPh sb="128" eb="130">
      <t>チョウセイ</t>
    </rPh>
    <rPh sb="131" eb="134">
      <t>ケイカクテキ</t>
    </rPh>
    <rPh sb="135" eb="139">
      <t>シセツセイビ</t>
    </rPh>
    <rPh sb="140" eb="141">
      <t>スス</t>
    </rPh>
    <rPh sb="148" eb="150">
      <t>ヒツヨウ</t>
    </rPh>
    <phoneticPr fontId="4"/>
  </si>
  <si>
    <t>　町内の安定した生活環境を整備することを目的として統合による施設の安全化などに取組んでいるが、事業実施による地方債償還金の増加など事業を永続していく上での様々な課題も発生している。今後も老朽施設の更新費用増、新規事業の実施、人口減少に伴う使用料の減少、施設耐震化の推進、災害・テロへの備えなど事業継続のために避けては通れない対応に迫られているため、平成28年度末に策定した経営戦略の履行や適正な変更を行い事業継続に向けて進めていく必要がある。</t>
    <rPh sb="1" eb="3">
      <t>チョウナイ</t>
    </rPh>
    <rPh sb="4" eb="6">
      <t>アンテイ</t>
    </rPh>
    <rPh sb="8" eb="12">
      <t>セイカツカンキョウ</t>
    </rPh>
    <rPh sb="13" eb="15">
      <t>セイビ</t>
    </rPh>
    <rPh sb="20" eb="22">
      <t>モクテキ</t>
    </rPh>
    <rPh sb="25" eb="27">
      <t>トウゴウ</t>
    </rPh>
    <rPh sb="30" eb="32">
      <t>シセツ</t>
    </rPh>
    <rPh sb="33" eb="35">
      <t>アンゼン</t>
    </rPh>
    <rPh sb="35" eb="36">
      <t>カ</t>
    </rPh>
    <rPh sb="39" eb="41">
      <t>トリク</t>
    </rPh>
    <rPh sb="47" eb="49">
      <t>ジギョウ</t>
    </rPh>
    <rPh sb="49" eb="51">
      <t>ジッシ</t>
    </rPh>
    <rPh sb="54" eb="59">
      <t>チホウサイショウカン</t>
    </rPh>
    <rPh sb="59" eb="60">
      <t>キン</t>
    </rPh>
    <rPh sb="61" eb="63">
      <t>ゾウカ</t>
    </rPh>
    <rPh sb="65" eb="67">
      <t>ジギョウ</t>
    </rPh>
    <rPh sb="68" eb="70">
      <t>エイゾク</t>
    </rPh>
    <rPh sb="74" eb="75">
      <t>ウエ</t>
    </rPh>
    <rPh sb="77" eb="79">
      <t>サマザマ</t>
    </rPh>
    <rPh sb="80" eb="82">
      <t>カダイ</t>
    </rPh>
    <rPh sb="83" eb="85">
      <t>ハッセイ</t>
    </rPh>
    <rPh sb="90" eb="92">
      <t>コンゴ</t>
    </rPh>
    <rPh sb="93" eb="97">
      <t>ロウキュウシセツ</t>
    </rPh>
    <rPh sb="98" eb="101">
      <t>コウシンヒ</t>
    </rPh>
    <rPh sb="101" eb="102">
      <t>ヨウ</t>
    </rPh>
    <rPh sb="102" eb="103">
      <t>ゾウ</t>
    </rPh>
    <rPh sb="104" eb="108">
      <t>シンキジギョウ</t>
    </rPh>
    <rPh sb="109" eb="111">
      <t>ジッシ</t>
    </rPh>
    <rPh sb="112" eb="116">
      <t>ジンコウゲンショウ</t>
    </rPh>
    <rPh sb="117" eb="118">
      <t>トモナ</t>
    </rPh>
    <rPh sb="119" eb="122">
      <t>シヨウリョウ</t>
    </rPh>
    <rPh sb="123" eb="125">
      <t>ゲンショウ</t>
    </rPh>
    <rPh sb="126" eb="131">
      <t>シセツタイシンカ</t>
    </rPh>
    <rPh sb="132" eb="134">
      <t>スイシン</t>
    </rPh>
    <rPh sb="135" eb="137">
      <t>サイガイ</t>
    </rPh>
    <rPh sb="142" eb="143">
      <t>ソナ</t>
    </rPh>
    <rPh sb="146" eb="150">
      <t>ジギョウケイゾク</t>
    </rPh>
    <rPh sb="154" eb="155">
      <t>サ</t>
    </rPh>
    <rPh sb="158" eb="159">
      <t>トオ</t>
    </rPh>
    <rPh sb="162" eb="164">
      <t>タイオウ</t>
    </rPh>
    <rPh sb="165" eb="166">
      <t>セマ</t>
    </rPh>
    <rPh sb="174" eb="176">
      <t>ヘイセイ</t>
    </rPh>
    <rPh sb="178" eb="180">
      <t>ネンド</t>
    </rPh>
    <rPh sb="180" eb="181">
      <t>マツ</t>
    </rPh>
    <rPh sb="182" eb="184">
      <t>サクテイ</t>
    </rPh>
    <rPh sb="186" eb="190">
      <t>ケイエイセンリャク</t>
    </rPh>
    <rPh sb="191" eb="193">
      <t>リコウ</t>
    </rPh>
    <rPh sb="194" eb="196">
      <t>テキセイ</t>
    </rPh>
    <rPh sb="197" eb="199">
      <t>ヘンコウ</t>
    </rPh>
    <rPh sb="200" eb="201">
      <t>オコナ</t>
    </rPh>
    <rPh sb="202" eb="206">
      <t>ジギョウケイゾク</t>
    </rPh>
    <rPh sb="207" eb="208">
      <t>ム</t>
    </rPh>
    <rPh sb="210" eb="211">
      <t>スス</t>
    </rPh>
    <rPh sb="215" eb="2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</si>
</sst>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04-4330-8AC8-A7DD8DFB8E7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8204-4330-8AC8-A7DD8DFB8E7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22.86</c:v>
                </c:pt>
                <c:pt idx="1">
                  <c:v>23.67</c:v>
                </c:pt>
                <c:pt idx="2">
                  <c:v>22.13</c:v>
                </c:pt>
                <c:pt idx="3">
                  <c:v>21.48</c:v>
                </c:pt>
                <c:pt idx="4">
                  <c:v>21.12</c:v>
                </c:pt>
              </c:numCache>
            </c:numRef>
          </c:val>
          <c:extLst>
            <c:ext xmlns:c16="http://schemas.microsoft.com/office/drawing/2014/chart" uri="{C3380CC4-5D6E-409C-BE32-E72D297353CC}">
              <c16:uniqueId val="{00000000-AEDF-4415-9EC0-0ABD037CCD4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AEDF-4415-9EC0-0ABD037CCD4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97.09</c:v>
                </c:pt>
                <c:pt idx="1">
                  <c:v>97.09</c:v>
                </c:pt>
                <c:pt idx="2">
                  <c:v>97.09</c:v>
                </c:pt>
                <c:pt idx="3">
                  <c:v>97.09</c:v>
                </c:pt>
                <c:pt idx="4">
                  <c:v>97.09</c:v>
                </c:pt>
              </c:numCache>
            </c:numRef>
          </c:val>
          <c:extLst>
            <c:ext xmlns:c16="http://schemas.microsoft.com/office/drawing/2014/chart" uri="{C3380CC4-5D6E-409C-BE32-E72D297353CC}">
              <c16:uniqueId val="{00000000-BC52-42F3-9BFE-CD8F96E102C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BC52-42F3-9BFE-CD8F96E102C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70.17</c:v>
                </c:pt>
                <c:pt idx="1">
                  <c:v>73.61</c:v>
                </c:pt>
                <c:pt idx="2">
                  <c:v>60.33</c:v>
                </c:pt>
                <c:pt idx="3">
                  <c:v>56.24</c:v>
                </c:pt>
                <c:pt idx="4">
                  <c:v>56.82</c:v>
                </c:pt>
              </c:numCache>
            </c:numRef>
          </c:val>
          <c:extLst>
            <c:ext xmlns:c16="http://schemas.microsoft.com/office/drawing/2014/chart" uri="{C3380CC4-5D6E-409C-BE32-E72D297353CC}">
              <c16:uniqueId val="{00000000-0621-4D63-8698-5EEBDE302D6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0621-4D63-8698-5EEBDE302D6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FB-46BE-82B3-7A1259DA698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FB-46BE-82B3-7A1259DA698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27-45ED-A5EC-FD222549EA1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27-45ED-A5EC-FD222549EA1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BC-4F50-8B55-7AE7C7F5C74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BC-4F50-8B55-7AE7C7F5C74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54-419B-8DD4-1F506D34E74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54-419B-8DD4-1F506D34E74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1353.72</c:v>
                </c:pt>
                <c:pt idx="1">
                  <c:v>1317.64</c:v>
                </c:pt>
                <c:pt idx="2">
                  <c:v>1250.68</c:v>
                </c:pt>
                <c:pt idx="3">
                  <c:v>1134.6400000000001</c:v>
                </c:pt>
                <c:pt idx="4">
                  <c:v>1021.07</c:v>
                </c:pt>
              </c:numCache>
            </c:numRef>
          </c:val>
          <c:extLst>
            <c:ext xmlns:c16="http://schemas.microsoft.com/office/drawing/2014/chart" uri="{C3380CC4-5D6E-409C-BE32-E72D297353CC}">
              <c16:uniqueId val="{00000000-E663-490D-9F33-7BCC39AA330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E663-490D-9F33-7BCC39AA330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42.01</c:v>
                </c:pt>
                <c:pt idx="1">
                  <c:v>41.76</c:v>
                </c:pt>
                <c:pt idx="2">
                  <c:v>40.92</c:v>
                </c:pt>
                <c:pt idx="3">
                  <c:v>37.58</c:v>
                </c:pt>
                <c:pt idx="4">
                  <c:v>35.229999999999997</c:v>
                </c:pt>
              </c:numCache>
            </c:numRef>
          </c:val>
          <c:extLst>
            <c:ext xmlns:c16="http://schemas.microsoft.com/office/drawing/2014/chart" uri="{C3380CC4-5D6E-409C-BE32-E72D297353CC}">
              <c16:uniqueId val="{00000000-F90D-4222-AA4A-CE35DCDB944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F90D-4222-AA4A-CE35DCDB944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505.1</c:v>
                </c:pt>
                <c:pt idx="1">
                  <c:v>510.97</c:v>
                </c:pt>
                <c:pt idx="2">
                  <c:v>542.15</c:v>
                </c:pt>
                <c:pt idx="3">
                  <c:v>605.28</c:v>
                </c:pt>
                <c:pt idx="4">
                  <c:v>642</c:v>
                </c:pt>
              </c:numCache>
            </c:numRef>
          </c:val>
          <c:extLst>
            <c:ext xmlns:c16="http://schemas.microsoft.com/office/drawing/2014/chart" uri="{C3380CC4-5D6E-409C-BE32-E72D297353CC}">
              <c16:uniqueId val="{00000000-54E7-449D-B46C-D5D4B45D4EF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54E7-449D-B46C-D5D4B45D4EF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柳津町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3135</v>
      </c>
      <c r="AM8" s="37"/>
      <c r="AN8" s="37"/>
      <c r="AO8" s="37"/>
      <c r="AP8" s="37"/>
      <c r="AQ8" s="37"/>
      <c r="AR8" s="37"/>
      <c r="AS8" s="37"/>
      <c r="AT8" s="38">
        <f>データ!$S$6</f>
        <v>175.82</v>
      </c>
      <c r="AU8" s="38"/>
      <c r="AV8" s="38"/>
      <c r="AW8" s="38"/>
      <c r="AX8" s="38"/>
      <c r="AY8" s="38"/>
      <c r="AZ8" s="38"/>
      <c r="BA8" s="38"/>
      <c r="BB8" s="38">
        <f>データ!$T$6</f>
        <v>17.829999999999998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92.55</v>
      </c>
      <c r="Q10" s="38"/>
      <c r="R10" s="38"/>
      <c r="S10" s="38"/>
      <c r="T10" s="38"/>
      <c r="U10" s="38"/>
      <c r="V10" s="38"/>
      <c r="W10" s="37">
        <f>データ!$Q$6</f>
        <v>3799</v>
      </c>
      <c r="X10" s="37"/>
      <c r="Y10" s="37"/>
      <c r="Z10" s="37"/>
      <c r="AA10" s="37"/>
      <c r="AB10" s="37"/>
      <c r="AC10" s="37"/>
      <c r="AD10" s="2"/>
      <c r="AE10" s="2"/>
      <c r="AF10" s="2"/>
      <c r="AG10" s="2"/>
      <c r="AH10" s="2"/>
      <c r="AI10" s="2"/>
      <c r="AJ10" s="2"/>
      <c r="AK10" s="2"/>
      <c r="AL10" s="37">
        <f>データ!$U$6</f>
        <v>2857</v>
      </c>
      <c r="AM10" s="37"/>
      <c r="AN10" s="37"/>
      <c r="AO10" s="37"/>
      <c r="AP10" s="37"/>
      <c r="AQ10" s="37"/>
      <c r="AR10" s="37"/>
      <c r="AS10" s="37"/>
      <c r="AT10" s="38">
        <f>データ!$V$6</f>
        <v>31.68</v>
      </c>
      <c r="AU10" s="38"/>
      <c r="AV10" s="38"/>
      <c r="AW10" s="38"/>
      <c r="AX10" s="38"/>
      <c r="AY10" s="38"/>
      <c r="AZ10" s="38"/>
      <c r="BA10" s="38"/>
      <c r="BB10" s="38">
        <f>データ!$W$6</f>
        <v>90.18</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41</v>
      </c>
      <c r="O85" s="13" t="str">
        <f>データ!EN6</f>
        <v>【0.58】</v>
      </c>
    </row>
  </sheetData>
  <sheetProtection algorithmName="SHA-512" hashValue="k7/9EqD0GeP37bRhvvhg8EbPYIuaXQlKH+84jphjssqMgd8hoc8HNbtgtBiCp8uvFbnCyGqlQFw0alpjNVBb8A==" saltValue="SqFni0kr3TjPdhcDzrXk8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74233</v>
      </c>
      <c r="D6" s="20">
        <f t="shared" si="3"/>
        <v>47</v>
      </c>
      <c r="E6" s="20">
        <f t="shared" si="3"/>
        <v>1</v>
      </c>
      <c r="F6" s="20">
        <f t="shared" si="3"/>
        <v>0</v>
      </c>
      <c r="G6" s="20">
        <f t="shared" si="3"/>
        <v>0</v>
      </c>
      <c r="H6" s="20" t="str">
        <f t="shared" si="3"/>
        <v>福島県　柳津町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92.55</v>
      </c>
      <c r="Q6" s="21">
        <f t="shared" si="3"/>
        <v>3799</v>
      </c>
      <c r="R6" s="21">
        <f t="shared" si="3"/>
        <v>3135</v>
      </c>
      <c r="S6" s="21">
        <f t="shared" si="3"/>
        <v>175.82</v>
      </c>
      <c r="T6" s="21">
        <f t="shared" si="3"/>
        <v>17.829999999999998</v>
      </c>
      <c r="U6" s="21">
        <f t="shared" si="3"/>
        <v>2857</v>
      </c>
      <c r="V6" s="21">
        <f t="shared" si="3"/>
        <v>31.68</v>
      </c>
      <c r="W6" s="21">
        <f t="shared" si="3"/>
        <v>90.18</v>
      </c>
      <c r="X6" s="22">
        <f>IF(X7="",NA(),X7)</f>
        <v>70.17</v>
      </c>
      <c r="Y6" s="22">
        <f t="shared" ref="Y6:AG6" si="4">IF(Y7="",NA(),Y7)</f>
        <v>73.61</v>
      </c>
      <c r="Z6" s="22">
        <f t="shared" si="4"/>
        <v>60.33</v>
      </c>
      <c r="AA6" s="22">
        <f t="shared" si="4"/>
        <v>56.24</v>
      </c>
      <c r="AB6" s="22">
        <f t="shared" si="4"/>
        <v>56.82</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1353.72</v>
      </c>
      <c r="BF6" s="22">
        <f t="shared" ref="BF6:BN6" si="7">IF(BF7="",NA(),BF7)</f>
        <v>1317.64</v>
      </c>
      <c r="BG6" s="22">
        <f t="shared" si="7"/>
        <v>1250.68</v>
      </c>
      <c r="BH6" s="22">
        <f t="shared" si="7"/>
        <v>1134.6400000000001</v>
      </c>
      <c r="BI6" s="22">
        <f t="shared" si="7"/>
        <v>1021.07</v>
      </c>
      <c r="BJ6" s="22">
        <f t="shared" si="7"/>
        <v>1061.58</v>
      </c>
      <c r="BK6" s="22">
        <f t="shared" si="7"/>
        <v>1007.7</v>
      </c>
      <c r="BL6" s="22">
        <f t="shared" si="7"/>
        <v>1018.52</v>
      </c>
      <c r="BM6" s="22">
        <f t="shared" si="7"/>
        <v>949.61</v>
      </c>
      <c r="BN6" s="22">
        <f t="shared" si="7"/>
        <v>918.84</v>
      </c>
      <c r="BO6" s="21" t="str">
        <f>IF(BO7="","",IF(BO7="-","【-】","【"&amp;SUBSTITUTE(TEXT(BO7,"#,##0.00"),"-","△")&amp;"】"))</f>
        <v>【940.88】</v>
      </c>
      <c r="BP6" s="22">
        <f>IF(BP7="",NA(),BP7)</f>
        <v>42.01</v>
      </c>
      <c r="BQ6" s="22">
        <f t="shared" ref="BQ6:BY6" si="8">IF(BQ7="",NA(),BQ7)</f>
        <v>41.76</v>
      </c>
      <c r="BR6" s="22">
        <f t="shared" si="8"/>
        <v>40.92</v>
      </c>
      <c r="BS6" s="22">
        <f t="shared" si="8"/>
        <v>37.58</v>
      </c>
      <c r="BT6" s="22">
        <f t="shared" si="8"/>
        <v>35.229999999999997</v>
      </c>
      <c r="BU6" s="22">
        <f t="shared" si="8"/>
        <v>58.52</v>
      </c>
      <c r="BV6" s="22">
        <f t="shared" si="8"/>
        <v>59.22</v>
      </c>
      <c r="BW6" s="22">
        <f t="shared" si="8"/>
        <v>58.79</v>
      </c>
      <c r="BX6" s="22">
        <f t="shared" si="8"/>
        <v>58.41</v>
      </c>
      <c r="BY6" s="22">
        <f t="shared" si="8"/>
        <v>58.27</v>
      </c>
      <c r="BZ6" s="21" t="str">
        <f>IF(BZ7="","",IF(BZ7="-","【-】","【"&amp;SUBSTITUTE(TEXT(BZ7,"#,##0.00"),"-","△")&amp;"】"))</f>
        <v>【54.59】</v>
      </c>
      <c r="CA6" s="22">
        <f>IF(CA7="",NA(),CA7)</f>
        <v>505.1</v>
      </c>
      <c r="CB6" s="22">
        <f t="shared" ref="CB6:CJ6" si="9">IF(CB7="",NA(),CB7)</f>
        <v>510.97</v>
      </c>
      <c r="CC6" s="22">
        <f t="shared" si="9"/>
        <v>542.15</v>
      </c>
      <c r="CD6" s="22">
        <f t="shared" si="9"/>
        <v>605.28</v>
      </c>
      <c r="CE6" s="22">
        <f t="shared" si="9"/>
        <v>642</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22.86</v>
      </c>
      <c r="CM6" s="22">
        <f t="shared" ref="CM6:CU6" si="10">IF(CM7="",NA(),CM7)</f>
        <v>23.67</v>
      </c>
      <c r="CN6" s="22">
        <f t="shared" si="10"/>
        <v>22.13</v>
      </c>
      <c r="CO6" s="22">
        <f t="shared" si="10"/>
        <v>21.48</v>
      </c>
      <c r="CP6" s="22">
        <f t="shared" si="10"/>
        <v>21.12</v>
      </c>
      <c r="CQ6" s="22">
        <f t="shared" si="10"/>
        <v>57.3</v>
      </c>
      <c r="CR6" s="22">
        <f t="shared" si="10"/>
        <v>56.76</v>
      </c>
      <c r="CS6" s="22">
        <f t="shared" si="10"/>
        <v>56.04</v>
      </c>
      <c r="CT6" s="22">
        <f t="shared" si="10"/>
        <v>58.52</v>
      </c>
      <c r="CU6" s="22">
        <f t="shared" si="10"/>
        <v>58.88</v>
      </c>
      <c r="CV6" s="21" t="str">
        <f>IF(CV7="","",IF(CV7="-","【-】","【"&amp;SUBSTITUTE(TEXT(CV7,"#,##0.00"),"-","△")&amp;"】"))</f>
        <v>【56.42】</v>
      </c>
      <c r="CW6" s="22">
        <f>IF(CW7="",NA(),CW7)</f>
        <v>97.09</v>
      </c>
      <c r="CX6" s="22">
        <f t="shared" ref="CX6:DF6" si="11">IF(CX7="",NA(),CX7)</f>
        <v>97.09</v>
      </c>
      <c r="CY6" s="22">
        <f t="shared" si="11"/>
        <v>97.09</v>
      </c>
      <c r="CZ6" s="22">
        <f t="shared" si="11"/>
        <v>97.09</v>
      </c>
      <c r="DA6" s="22">
        <f t="shared" si="11"/>
        <v>97.09</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74233</v>
      </c>
      <c r="D7" s="24">
        <v>47</v>
      </c>
      <c r="E7" s="24">
        <v>1</v>
      </c>
      <c r="F7" s="24">
        <v>0</v>
      </c>
      <c r="G7" s="24">
        <v>0</v>
      </c>
      <c r="H7" s="24" t="s">
        <v>96</v>
      </c>
      <c r="I7" s="24" t="s">
        <v>97</v>
      </c>
      <c r="J7" s="24" t="s">
        <v>98</v>
      </c>
      <c r="K7" s="24" t="s">
        <v>99</v>
      </c>
      <c r="L7" s="24" t="s">
        <v>100</v>
      </c>
      <c r="M7" s="24" t="s">
        <v>101</v>
      </c>
      <c r="N7" s="25" t="s">
        <v>102</v>
      </c>
      <c r="O7" s="25" t="s">
        <v>103</v>
      </c>
      <c r="P7" s="25">
        <v>92.55</v>
      </c>
      <c r="Q7" s="25">
        <v>3799</v>
      </c>
      <c r="R7" s="25">
        <v>3135</v>
      </c>
      <c r="S7" s="25">
        <v>175.82</v>
      </c>
      <c r="T7" s="25">
        <v>17.829999999999998</v>
      </c>
      <c r="U7" s="25">
        <v>2857</v>
      </c>
      <c r="V7" s="25">
        <v>31.68</v>
      </c>
      <c r="W7" s="25">
        <v>90.18</v>
      </c>
      <c r="X7" s="25">
        <v>70.17</v>
      </c>
      <c r="Y7" s="25">
        <v>73.61</v>
      </c>
      <c r="Z7" s="25">
        <v>60.33</v>
      </c>
      <c r="AA7" s="25">
        <v>56.24</v>
      </c>
      <c r="AB7" s="25">
        <v>56.82</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1353.72</v>
      </c>
      <c r="BF7" s="25">
        <v>1317.64</v>
      </c>
      <c r="BG7" s="25">
        <v>1250.68</v>
      </c>
      <c r="BH7" s="25">
        <v>1134.6400000000001</v>
      </c>
      <c r="BI7" s="25">
        <v>1021.07</v>
      </c>
      <c r="BJ7" s="25">
        <v>1061.58</v>
      </c>
      <c r="BK7" s="25">
        <v>1007.7</v>
      </c>
      <c r="BL7" s="25">
        <v>1018.52</v>
      </c>
      <c r="BM7" s="25">
        <v>949.61</v>
      </c>
      <c r="BN7" s="25">
        <v>918.84</v>
      </c>
      <c r="BO7" s="25">
        <v>940.88</v>
      </c>
      <c r="BP7" s="25">
        <v>42.01</v>
      </c>
      <c r="BQ7" s="25">
        <v>41.76</v>
      </c>
      <c r="BR7" s="25">
        <v>40.92</v>
      </c>
      <c r="BS7" s="25">
        <v>37.58</v>
      </c>
      <c r="BT7" s="25">
        <v>35.229999999999997</v>
      </c>
      <c r="BU7" s="25">
        <v>58.52</v>
      </c>
      <c r="BV7" s="25">
        <v>59.22</v>
      </c>
      <c r="BW7" s="25">
        <v>58.79</v>
      </c>
      <c r="BX7" s="25">
        <v>58.41</v>
      </c>
      <c r="BY7" s="25">
        <v>58.27</v>
      </c>
      <c r="BZ7" s="25">
        <v>54.59</v>
      </c>
      <c r="CA7" s="25">
        <v>505.1</v>
      </c>
      <c r="CB7" s="25">
        <v>510.97</v>
      </c>
      <c r="CC7" s="25">
        <v>542.15</v>
      </c>
      <c r="CD7" s="25">
        <v>605.28</v>
      </c>
      <c r="CE7" s="25">
        <v>642</v>
      </c>
      <c r="CF7" s="25">
        <v>296.3</v>
      </c>
      <c r="CG7" s="25">
        <v>292.89999999999998</v>
      </c>
      <c r="CH7" s="25">
        <v>298.25</v>
      </c>
      <c r="CI7" s="25">
        <v>303.27999999999997</v>
      </c>
      <c r="CJ7" s="25">
        <v>303.81</v>
      </c>
      <c r="CK7" s="25">
        <v>301.2</v>
      </c>
      <c r="CL7" s="25">
        <v>22.86</v>
      </c>
      <c r="CM7" s="25">
        <v>23.67</v>
      </c>
      <c r="CN7" s="25">
        <v>22.13</v>
      </c>
      <c r="CO7" s="25">
        <v>21.48</v>
      </c>
      <c r="CP7" s="25">
        <v>21.12</v>
      </c>
      <c r="CQ7" s="25">
        <v>57.3</v>
      </c>
      <c r="CR7" s="25">
        <v>56.76</v>
      </c>
      <c r="CS7" s="25">
        <v>56.04</v>
      </c>
      <c r="CT7" s="25">
        <v>58.52</v>
      </c>
      <c r="CU7" s="25">
        <v>58.88</v>
      </c>
      <c r="CV7" s="25">
        <v>56.42</v>
      </c>
      <c r="CW7" s="25">
        <v>97.09</v>
      </c>
      <c r="CX7" s="25">
        <v>97.09</v>
      </c>
      <c r="CY7" s="25">
        <v>97.09</v>
      </c>
      <c r="CZ7" s="25">
        <v>97.09</v>
      </c>
      <c r="DA7" s="25">
        <v>97.09</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2023-02-13T00:37:49Z</cp:lastPrinted>
  <dcterms:created xsi:type="dcterms:W3CDTF">2022-12-01T01:09:18Z</dcterms:created>
  <dcterms:modified xsi:type="dcterms:W3CDTF">2023-02-13T00:39:25Z</dcterms:modified>
  <cp:category/>
</cp:coreProperties>
</file>