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通常業務フォルダ\経営比較分析表\R3年度(R4年度照会)\回答\"/>
    </mc:Choice>
  </mc:AlternateContent>
  <xr:revisionPtr revIDLastSave="0" documentId="13_ncr:1_{34CDFDC4-02ED-4935-9150-091F2A26153A}" xr6:coauthVersionLast="47" xr6:coauthVersionMax="47" xr10:uidLastSave="{00000000-0000-0000-0000-000000000000}"/>
  <workbookProtection workbookAlgorithmName="SHA-512" workbookHashValue="+zHsf9PDtKYaqdEqQnpOqQ8wyhxNPpmWwBDdHyrbs6lEyB1CrLKFbJ9QgC8uR0MMjLZ12slks5QpcndP9XWLWw==" workbookSaltValue="a1JBeSoFT41JCQNhoGUbj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B10" i="4" s="1"/>
  <c r="M6" i="5"/>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AL10" i="4"/>
  <c r="W10" i="4"/>
  <c r="I10" i="4"/>
  <c r="AD8" i="4"/>
  <c r="I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<sst xmlns="http://schemas.openxmlformats.org/spreadsheetml/2006/main" count="228" uniqueCount="113">
  <si>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</si>
  <si>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</si>
  <si>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</si>
  <si>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</si>
  <si>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</si>
  <si>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</si>
  <si>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</si>
  <si>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</si>
  <si>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</si>
  <si>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</si>
  <si>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</si>
  <si>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</si>
  <si>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</si>
  <si>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</si>
  <si>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</si>
  <si>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</si>
  <si>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</si>
  <si>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</si>
  <si>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</si>
  <si>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</si>
  <si>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</si>
  <si>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</si>
  <si>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</si>
  <si>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</si>
  <si>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</si>
  <si>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</si>
  <si>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</si>
  <si>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</si>
  <si>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</si>
  <si>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</si>
  <si>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</si>
  <si>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</si>
  <si>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</si>
  <si>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</si>
  <si>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</si>
  <si>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</si>
  <si>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</si>
  <si>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</si>
  <si>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</si>
  <si>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</si>
  <si>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</si>
  <si>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</si>
  <si>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</si>
  <si>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</si>
  <si>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</si>
  <si>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</si>
  <si>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</si>
  <si>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</si>
  <si>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</si>
  <si>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</si>
  <si>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</si>
  <si>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</si>
  <si>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</si>
  <si>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</si>
  <si>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</si>
  <si>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</si>
  <si>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</si>
  <si>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</si>
  <si>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</si>
  <si>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</si>
  <si>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</si>
  <si>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</si>
  <si>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</si>
  <si>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</si>
  <si>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</si>
  <si>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</si>
  <si>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</si>
  <si>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</si>
  <si>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</si>
  <si>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</si>
  <si>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</si>
  <si>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</si>
  <si>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</si>
  <si>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</si>
  <si>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</si>
  <si>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</si>
  <si>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</si>
  <si>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</si>
  <si>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</si>
  <si>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</si>
  <si>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</si>
  <si>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</si>
  <si>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</si>
  <si>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</si>
  <si>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</si>
  <si>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</si>
  <si>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</si>
  <si>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</si>
  <si>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</si>
  <si>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</si>
  <si>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</si>
  <si>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</si>
  <si>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</si>
  <si>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</si>
  <si>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</si>
  <si>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</si>
  <si>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</si>
  <si>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</si>
  <si>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</si>
  <si>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</si>
  <si>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</si>
  <si>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</si>
  <si>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</si>
  <si>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</si>
  <si>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</si>
  <si>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</si>
  <si>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</si>
  <si>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</si>
  <si>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</si>
  <si>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</si>
  <si>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における令和3年度の経常収支比率は100％を超え、類似団体平均値よりも低いものの例年並みの数値となっている。料金回収率では施設及び給水管の老朽化に伴う修繕や電気料の高騰等により、給水原価が高いことから、類似団体平均よりも低い値となっている。
　収益的収支では営業費用のうち約77.2％を使用料のみで賄えており、ある程度は健全な状態といえるが、企業債残高対給水収益比率をみると依然として類似団体平均値よりも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令和5年度がピークであり、令和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77" eb="78">
      <t>トモナ</t>
    </rPh>
    <rPh sb="79" eb="81">
      <t>シュウゼン</t>
    </rPh>
    <rPh sb="105" eb="111">
      <t>ルイジダンタイヘイキン</t>
    </rPh>
    <rPh sb="114" eb="115">
      <t>ヒク</t>
    </rPh>
    <rPh sb="116" eb="117">
      <t>アタイ</t>
    </rPh>
    <phoneticPr fontId="4"/>
  </si>
  <si>
    <t>　現在、多くの管路が法定耐用年数に近いことから、平成29年度から本格的に老朽管等更新事業に着手したが、地方債の元利償還金がピークを迎えるにあたり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
　今後は、管路更新率の通り毎年平均1.0％を目安に老朽管更新事業を継続的に実施していく予定である。
　また、事業費の平準化を図りつつ、財政収支を常に把握し将来世代に過度な負担とならないよう財源の確保に努める。</t>
    <rPh sb="238" eb="241">
      <t>ジギョウヒ</t>
    </rPh>
    <rPh sb="242" eb="245">
      <t>ヘイジュンカ</t>
    </rPh>
    <rPh sb="246" eb="247">
      <t>ハカ</t>
    </rPh>
    <rPh sb="251" eb="253">
      <t>ザイセイ</t>
    </rPh>
    <rPh sb="253" eb="255">
      <t>シュウシ</t>
    </rPh>
    <rPh sb="256" eb="257">
      <t>ツネ</t>
    </rPh>
    <rPh sb="258" eb="260">
      <t>ハアク</t>
    </rPh>
    <rPh sb="261" eb="263">
      <t>ショウライ</t>
    </rPh>
    <rPh sb="263" eb="265">
      <t>セダイ</t>
    </rPh>
    <rPh sb="266" eb="268">
      <t>カド</t>
    </rPh>
    <rPh sb="269" eb="271">
      <t>フタン</t>
    </rPh>
    <rPh sb="278" eb="280">
      <t>ザイゲン</t>
    </rPh>
    <rPh sb="281" eb="283">
      <t>カクホ</t>
    </rPh>
    <rPh sb="284" eb="285">
      <t>ツト</t>
    </rPh>
    <phoneticPr fontId="4"/>
  </si>
  <si>
    <t>　経営的には、今後、人口減に伴う収入減や人件費の高騰、労務単価の上昇などにより収支ギャップが現状よりも大きくなる見込みであり、収支ギャップの改善のため、経営戦略による中長期的な事業運営を適宜見直していくことにより、将来予測を検討しながら、適切な事業規模と料金体系の見直しを検討する必要がある。
　今後は、健全な経営状態を目指し老朽化対策、ダウンサイジング、投資可能額と対策優先順位などを検討された上水道アセットマネジメント計画に基づき、計画的かつ効率的に事業を推進していく必要がある。</t>
    <rPh sb="214" eb="21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</si>
</sst>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0.97</c:v>
                </c:pt>
                <c:pt idx="1">
                  <c:v>1.1399999999999999</c:v>
                </c:pt>
                <c:pt idx="2">
                  <c:v>0.86</c:v>
                </c:pt>
                <c:pt idx="3">
                  <c:v>0.86</c:v>
                </c:pt>
                <c:pt idx="4">
                  <c:v>1.0900000000000001</c:v>
                </c:pt>
              </c:numCache>
            </c:numRef>
          </c:val>
          <c:extLst>
            <c:ext xmlns:c16="http://schemas.microsoft.com/office/drawing/2014/chart" uri="{C3380CC4-5D6E-409C-BE32-E72D297353CC}">
              <c16:uniqueId val="{00000000-36FD-4F42-991E-C264C631FC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0.32</c:v>
                </c:pt>
                <c:pt idx="2">
                  <c:v>0.81</c:v>
                </c:pt>
                <c:pt idx="3">
                  <c:v>0.38</c:v>
                </c:pt>
                <c:pt idx="4">
                  <c:v>0.51</c:v>
                </c:pt>
              </c:numCache>
            </c:numRef>
          </c:val>
          <c:smooth val="0"/>
          <c:extLst>
            <c:ext xmlns:c16="http://schemas.microsoft.com/office/drawing/2014/chart" uri="{C3380CC4-5D6E-409C-BE32-E72D297353CC}">
              <c16:uniqueId val="{00000001-36FD-4F42-991E-C264C631FC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60.2</c:v>
                </c:pt>
                <c:pt idx="1">
                  <c:v>56.87</c:v>
                </c:pt>
                <c:pt idx="2">
                  <c:v>58.98</c:v>
                </c:pt>
                <c:pt idx="3">
                  <c:v>55.34</c:v>
                </c:pt>
                <c:pt idx="4">
                  <c:v>57.08</c:v>
                </c:pt>
              </c:numCache>
            </c:numRef>
          </c:val>
          <c:extLst>
            <c:ext xmlns:c16="http://schemas.microsoft.com/office/drawing/2014/chart" uri="{C3380CC4-5D6E-409C-BE32-E72D297353CC}">
              <c16:uniqueId val="{00000000-A150-4F01-BC14-8B5D47538F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38.979999999999997</c:v>
                </c:pt>
                <c:pt idx="1">
                  <c:v>39.61</c:v>
                </c:pt>
                <c:pt idx="2">
                  <c:v>41.06</c:v>
                </c:pt>
                <c:pt idx="3">
                  <c:v>39.94</c:v>
                </c:pt>
                <c:pt idx="4">
                  <c:v>40.19</c:v>
                </c:pt>
              </c:numCache>
            </c:numRef>
          </c:val>
          <c:smooth val="0"/>
          <c:extLst>
            <c:ext xmlns:c16="http://schemas.microsoft.com/office/drawing/2014/chart" uri="{C3380CC4-5D6E-409C-BE32-E72D297353CC}">
              <c16:uniqueId val="{00000001-A150-4F01-BC14-8B5D47538F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69.28</c:v>
                </c:pt>
                <c:pt idx="1">
                  <c:v>72.17</c:v>
                </c:pt>
                <c:pt idx="2">
                  <c:v>68.62</c:v>
                </c:pt>
                <c:pt idx="3">
                  <c:v>73.040000000000006</c:v>
                </c:pt>
                <c:pt idx="4">
                  <c:v>68.08</c:v>
                </c:pt>
              </c:numCache>
            </c:numRef>
          </c:val>
          <c:extLst>
            <c:ext xmlns:c16="http://schemas.microsoft.com/office/drawing/2014/chart" uri="{C3380CC4-5D6E-409C-BE32-E72D297353CC}">
              <c16:uniqueId val="{00000000-D90D-4708-B55D-5BD35C8EF3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75.010000000000005</c:v>
                </c:pt>
                <c:pt idx="1">
                  <c:v>72.959999999999994</c:v>
                </c:pt>
                <c:pt idx="2">
                  <c:v>72.42</c:v>
                </c:pt>
                <c:pt idx="3">
                  <c:v>69.41</c:v>
                </c:pt>
                <c:pt idx="4">
                  <c:v>71.52</c:v>
                </c:pt>
              </c:numCache>
            </c:numRef>
          </c:val>
          <c:smooth val="0"/>
          <c:extLst>
            <c:ext xmlns:c16="http://schemas.microsoft.com/office/drawing/2014/chart" uri="{C3380CC4-5D6E-409C-BE32-E72D297353CC}">
              <c16:uniqueId val="{00000001-D90D-4708-B55D-5BD35C8EF3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102.52</c:v>
                </c:pt>
                <c:pt idx="1">
                  <c:v>102.84</c:v>
                </c:pt>
                <c:pt idx="2">
                  <c:v>102.48</c:v>
                </c:pt>
                <c:pt idx="3">
                  <c:v>101.55</c:v>
                </c:pt>
                <c:pt idx="4">
                  <c:v>101.37</c:v>
                </c:pt>
              </c:numCache>
            </c:numRef>
          </c:val>
          <c:extLst>
            <c:ext xmlns:c16="http://schemas.microsoft.com/office/drawing/2014/chart" uri="{C3380CC4-5D6E-409C-BE32-E72D297353CC}">
              <c16:uniqueId val="{00000000-6E6C-405F-A779-55D85AA22A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104.85</c:v>
                </c:pt>
                <c:pt idx="1">
                  <c:v>107.64</c:v>
                </c:pt>
                <c:pt idx="2">
                  <c:v>108.22</c:v>
                </c:pt>
                <c:pt idx="3">
                  <c:v>114.22</c:v>
                </c:pt>
                <c:pt idx="4">
                  <c:v>108.19</c:v>
                </c:pt>
              </c:numCache>
            </c:numRef>
          </c:val>
          <c:smooth val="0"/>
          <c:extLst>
            <c:ext xmlns:c16="http://schemas.microsoft.com/office/drawing/2014/chart" uri="{C3380CC4-5D6E-409C-BE32-E72D297353CC}">
              <c16:uniqueId val="{00000001-6E6C-405F-A779-55D85AA22A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39.58</c:v>
                </c:pt>
                <c:pt idx="1">
                  <c:v>40.94</c:v>
                </c:pt>
                <c:pt idx="2">
                  <c:v>41.9</c:v>
                </c:pt>
                <c:pt idx="3">
                  <c:v>43.07</c:v>
                </c:pt>
                <c:pt idx="4">
                  <c:v>44.55</c:v>
                </c:pt>
              </c:numCache>
            </c:numRef>
          </c:val>
          <c:extLst>
            <c:ext xmlns:c16="http://schemas.microsoft.com/office/drawing/2014/chart" uri="{C3380CC4-5D6E-409C-BE32-E72D297353CC}">
              <c16:uniqueId val="{00000000-6CEF-411B-8021-3C30E4A6305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51.89</c:v>
                </c:pt>
                <c:pt idx="1">
                  <c:v>54.09</c:v>
                </c:pt>
                <c:pt idx="2">
                  <c:v>52.73</c:v>
                </c:pt>
                <c:pt idx="3">
                  <c:v>53.25</c:v>
                </c:pt>
                <c:pt idx="4">
                  <c:v>53.4</c:v>
                </c:pt>
              </c:numCache>
            </c:numRef>
          </c:val>
          <c:smooth val="0"/>
          <c:extLst>
            <c:ext xmlns:c16="http://schemas.microsoft.com/office/drawing/2014/chart" uri="{C3380CC4-5D6E-409C-BE32-E72D297353CC}">
              <c16:uniqueId val="{00000001-6CEF-411B-8021-3C30E4A6305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0C-4D77-BE2E-85608949F1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14.74</c:v>
                </c:pt>
                <c:pt idx="1">
                  <c:v>18.68</c:v>
                </c:pt>
                <c:pt idx="2">
                  <c:v>19.91</c:v>
                </c:pt>
                <c:pt idx="3">
                  <c:v>23.02</c:v>
                </c:pt>
                <c:pt idx="4">
                  <c:v>21.86</c:v>
                </c:pt>
              </c:numCache>
            </c:numRef>
          </c:val>
          <c:smooth val="0"/>
          <c:extLst>
            <c:ext xmlns:c16="http://schemas.microsoft.com/office/drawing/2014/chart" uri="{C3380CC4-5D6E-409C-BE32-E72D297353CC}">
              <c16:uniqueId val="{00000001-8B0C-4D77-BE2E-85608949F1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30-4FB8-BE40-E63B854F94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27.52</c:v>
                </c:pt>
                <c:pt idx="1">
                  <c:v>30.84</c:v>
                </c:pt>
                <c:pt idx="2">
                  <c:v>25.29</c:v>
                </c:pt>
                <c:pt idx="3">
                  <c:v>22.71</c:v>
                </c:pt>
                <c:pt idx="4">
                  <c:v>6.17</c:v>
                </c:pt>
              </c:numCache>
            </c:numRef>
          </c:val>
          <c:smooth val="0"/>
          <c:extLst>
            <c:ext xmlns:c16="http://schemas.microsoft.com/office/drawing/2014/chart" uri="{C3380CC4-5D6E-409C-BE32-E72D297353CC}">
              <c16:uniqueId val="{00000001-E430-4FB8-BE40-E63B854F94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183.92</c:v>
                </c:pt>
                <c:pt idx="1">
                  <c:v>169.5</c:v>
                </c:pt>
                <c:pt idx="2">
                  <c:v>168.05</c:v>
                </c:pt>
                <c:pt idx="3">
                  <c:v>146.38</c:v>
                </c:pt>
                <c:pt idx="4">
                  <c:v>125.89</c:v>
                </c:pt>
              </c:numCache>
            </c:numRef>
          </c:val>
          <c:extLst>
            <c:ext xmlns:c16="http://schemas.microsoft.com/office/drawing/2014/chart" uri="{C3380CC4-5D6E-409C-BE32-E72D297353CC}">
              <c16:uniqueId val="{00000000-5C1F-47B6-A0F8-5175F43FD7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445.85</c:v>
                </c:pt>
                <c:pt idx="1">
                  <c:v>450.54</c:v>
                </c:pt>
                <c:pt idx="2">
                  <c:v>348.88</c:v>
                </c:pt>
                <c:pt idx="3">
                  <c:v>381.07</c:v>
                </c:pt>
                <c:pt idx="4">
                  <c:v>367.4</c:v>
                </c:pt>
              </c:numCache>
            </c:numRef>
          </c:val>
          <c:smooth val="0"/>
          <c:extLst>
            <c:ext xmlns:c16="http://schemas.microsoft.com/office/drawing/2014/chart" uri="{C3380CC4-5D6E-409C-BE32-E72D297353CC}">
              <c16:uniqueId val="{00000001-5C1F-47B6-A0F8-5175F43FD7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1077.44</c:v>
                </c:pt>
                <c:pt idx="1">
                  <c:v>987.67</c:v>
                </c:pt>
                <c:pt idx="2">
                  <c:v>936.61</c:v>
                </c:pt>
                <c:pt idx="3">
                  <c:v>900.77</c:v>
                </c:pt>
                <c:pt idx="4">
                  <c:v>856.27</c:v>
                </c:pt>
              </c:numCache>
            </c:numRef>
          </c:val>
          <c:extLst>
            <c:ext xmlns:c16="http://schemas.microsoft.com/office/drawing/2014/chart" uri="{C3380CC4-5D6E-409C-BE32-E72D297353CC}">
              <c16:uniqueId val="{00000000-14FE-4D63-8C64-48EEC3B8A2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516.34</c:v>
                </c:pt>
                <c:pt idx="1">
                  <c:v>496.56</c:v>
                </c:pt>
                <c:pt idx="2">
                  <c:v>540.38</c:v>
                </c:pt>
                <c:pt idx="3">
                  <c:v>556.47</c:v>
                </c:pt>
                <c:pt idx="4">
                  <c:v>564.99</c:v>
                </c:pt>
              </c:numCache>
            </c:numRef>
          </c:val>
          <c:smooth val="0"/>
          <c:extLst>
            <c:ext xmlns:c16="http://schemas.microsoft.com/office/drawing/2014/chart" uri="{C3380CC4-5D6E-409C-BE32-E72D297353CC}">
              <c16:uniqueId val="{00000001-14FE-4D63-8C64-48EEC3B8A2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71.88</c:v>
                </c:pt>
                <c:pt idx="1">
                  <c:v>67.260000000000005</c:v>
                </c:pt>
                <c:pt idx="2">
                  <c:v>67.709999999999994</c:v>
                </c:pt>
                <c:pt idx="3">
                  <c:v>66.540000000000006</c:v>
                </c:pt>
                <c:pt idx="4">
                  <c:v>68.53</c:v>
                </c:pt>
              </c:numCache>
            </c:numRef>
          </c:val>
          <c:extLst>
            <c:ext xmlns:c16="http://schemas.microsoft.com/office/drawing/2014/chart" uri="{C3380CC4-5D6E-409C-BE32-E72D297353CC}">
              <c16:uniqueId val="{00000000-31CA-4E24-B718-BB58014C1A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83.27</c:v>
                </c:pt>
                <c:pt idx="1">
                  <c:v>84.9</c:v>
                </c:pt>
                <c:pt idx="2">
                  <c:v>83.22</c:v>
                </c:pt>
                <c:pt idx="3">
                  <c:v>78.67</c:v>
                </c:pt>
                <c:pt idx="4">
                  <c:v>80.56</c:v>
                </c:pt>
              </c:numCache>
            </c:numRef>
          </c:val>
          <c:smooth val="0"/>
          <c:extLst>
            <c:ext xmlns:c16="http://schemas.microsoft.com/office/drawing/2014/chart" uri="{C3380CC4-5D6E-409C-BE32-E72D297353CC}">
              <c16:uniqueId val="{00000001-31CA-4E24-B718-BB58014C1A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299.25</c:v>
                </c:pt>
                <c:pt idx="1">
                  <c:v>332.33</c:v>
                </c:pt>
                <c:pt idx="2">
                  <c:v>327.87</c:v>
                </c:pt>
                <c:pt idx="3">
                  <c:v>331.93</c:v>
                </c:pt>
                <c:pt idx="4">
                  <c:v>331.64</c:v>
                </c:pt>
              </c:numCache>
            </c:numRef>
          </c:val>
          <c:extLst>
            <c:ext xmlns:c16="http://schemas.microsoft.com/office/drawing/2014/chart" uri="{C3380CC4-5D6E-409C-BE32-E72D297353CC}">
              <c16:uniqueId val="{00000000-1B4D-45F2-AE4C-B13B19C942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228.81</c:v>
                </c:pt>
                <c:pt idx="1">
                  <c:v>231.9</c:v>
                </c:pt>
                <c:pt idx="2">
                  <c:v>234.17</c:v>
                </c:pt>
                <c:pt idx="3">
                  <c:v>257.95</c:v>
                </c:pt>
                <c:pt idx="4">
                  <c:v>260.87</c:v>
                </c:pt>
              </c:numCache>
            </c:numRef>
          </c:val>
          <c:smooth val="0"/>
          <c:extLst>
            <c:ext xmlns:c16="http://schemas.microsoft.com/office/drawing/2014/chart" uri="{C3380CC4-5D6E-409C-BE32-E72D297353CC}">
              <c16:uniqueId val="{00000001-1B4D-45F2-AE4C-B13B19C942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西会津町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A9</v>
      </c>
      <c r="X8" s="44"/>
      <c r="Y8" s="44"/>
      <c r="Z8" s="44"/>
      <c r="AA8" s="44"/>
      <c r="AB8" s="44"/>
      <c r="AC8" s="44"/>
      <c r="AD8" s="44" t="str">
        <f>データ!$M$6</f>
        <v>非設置</v>
      </c>
      <c r="AE8" s="44"/>
      <c r="AF8" s="44"/>
      <c r="AG8" s="44"/>
      <c r="AH8" s="44"/>
      <c r="AI8" s="44"/>
      <c r="AJ8" s="44"/>
      <c r="AK8" s="2"/>
      <c r="AL8" s="45">
        <f>データ!$R$6</f>
        <v>5850</v>
      </c>
      <c r="AM8" s="45"/>
      <c r="AN8" s="45"/>
      <c r="AO8" s="45"/>
      <c r="AP8" s="45"/>
      <c r="AQ8" s="45"/>
      <c r="AR8" s="45"/>
      <c r="AS8" s="45"/>
      <c r="AT8" s="46">
        <f>データ!$S$6</f>
        <v>298.18</v>
      </c>
      <c r="AU8" s="47"/>
      <c r="AV8" s="47"/>
      <c r="AW8" s="47"/>
      <c r="AX8" s="47"/>
      <c r="AY8" s="47"/>
      <c r="AZ8" s="47"/>
      <c r="BA8" s="47"/>
      <c r="BB8" s="48">
        <f>データ!$T$6</f>
        <v>19.62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63.92</v>
      </c>
      <c r="J10" s="47"/>
      <c r="K10" s="47"/>
      <c r="L10" s="47"/>
      <c r="M10" s="47"/>
      <c r="N10" s="47"/>
      <c r="O10" s="81"/>
      <c r="P10" s="48">
        <f>データ!$P$6</f>
        <v>60.37</v>
      </c>
      <c r="Q10" s="48"/>
      <c r="R10" s="48"/>
      <c r="S10" s="48"/>
      <c r="T10" s="48"/>
      <c r="U10" s="48"/>
      <c r="V10" s="48"/>
      <c r="W10" s="45">
        <f>データ!$Q$6</f>
        <v>4378</v>
      </c>
      <c r="X10" s="45"/>
      <c r="Y10" s="45"/>
      <c r="Z10" s="45"/>
      <c r="AA10" s="45"/>
      <c r="AB10" s="45"/>
      <c r="AC10" s="45"/>
      <c r="AD10" s="2"/>
      <c r="AE10" s="2"/>
      <c r="AF10" s="2"/>
      <c r="AG10" s="2"/>
      <c r="AH10" s="2"/>
      <c r="AI10" s="2"/>
      <c r="AJ10" s="2"/>
      <c r="AK10" s="2"/>
      <c r="AL10" s="45">
        <f>データ!$U$6</f>
        <v>3506</v>
      </c>
      <c r="AM10" s="45"/>
      <c r="AN10" s="45"/>
      <c r="AO10" s="45"/>
      <c r="AP10" s="45"/>
      <c r="AQ10" s="45"/>
      <c r="AR10" s="45"/>
      <c r="AS10" s="45"/>
      <c r="AT10" s="46">
        <f>データ!$V$6</f>
        <v>12.93</v>
      </c>
      <c r="AU10" s="47"/>
      <c r="AV10" s="47"/>
      <c r="AW10" s="47"/>
      <c r="AX10" s="47"/>
      <c r="AY10" s="47"/>
      <c r="AZ10" s="47"/>
      <c r="BA10" s="47"/>
      <c r="BB10" s="48">
        <f>データ!$W$6</f>
        <v>271.14999999999998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Rjn4dUaS6XWSThWla/Ua1Bz0d9Fr+IA059OGvSTmigCPDQXMGfh2zUwmZtpPhqHH1XzQ51DOmdSzvgWF4Y3Aw==" saltValue="jcwnRHCswsqRpwRDZODr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74055</v>
      </c>
      <c r="D6" s="20">
        <f t="shared" si="3"/>
        <v>46</v>
      </c>
      <c r="E6" s="20">
        <f t="shared" si="3"/>
        <v>1</v>
      </c>
      <c r="F6" s="20">
        <f t="shared" si="3"/>
        <v>0</v>
      </c>
      <c r="G6" s="20">
        <f t="shared" si="3"/>
        <v>1</v>
      </c>
      <c r="H6" s="20" t="str">
        <f t="shared" si="3"/>
        <v>福島県　西会津町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63.92</v>
      </c>
      <c r="P6" s="21">
        <f t="shared" si="3"/>
        <v>60.37</v>
      </c>
      <c r="Q6" s="21">
        <f t="shared" si="3"/>
        <v>4378</v>
      </c>
      <c r="R6" s="21">
        <f t="shared" si="3"/>
        <v>5850</v>
      </c>
      <c r="S6" s="21">
        <f t="shared" si="3"/>
        <v>298.18</v>
      </c>
      <c r="T6" s="21">
        <f t="shared" si="3"/>
        <v>19.62</v>
      </c>
      <c r="U6" s="21">
        <f t="shared" si="3"/>
        <v>3506</v>
      </c>
      <c r="V6" s="21">
        <f t="shared" si="3"/>
        <v>12.93</v>
      </c>
      <c r="W6" s="21">
        <f t="shared" si="3"/>
        <v>271.14999999999998</v>
      </c>
      <c r="X6" s="22">
        <f>IF(X7="",NA(),X7)</f>
        <v>102.52</v>
      </c>
      <c r="Y6" s="22">
        <f t="shared" ref="Y6:AG6" si="4">IF(Y7="",NA(),Y7)</f>
        <v>102.84</v>
      </c>
      <c r="Z6" s="22">
        <f t="shared" si="4"/>
        <v>102.48</v>
      </c>
      <c r="AA6" s="22">
        <f t="shared" si="4"/>
        <v>101.55</v>
      </c>
      <c r="AB6" s="22">
        <f t="shared" si="4"/>
        <v>101.37</v>
      </c>
      <c r="AC6" s="22">
        <f t="shared" si="4"/>
        <v>104.85</v>
      </c>
      <c r="AD6" s="22">
        <f t="shared" si="4"/>
        <v>107.64</v>
      </c>
      <c r="AE6" s="22">
        <f t="shared" si="4"/>
        <v>108.22</v>
      </c>
      <c r="AF6" s="22">
        <f t="shared" si="4"/>
        <v>114.22</v>
      </c>
      <c r="AG6" s="22">
        <f t="shared" si="4"/>
        <v>108.19</v>
      </c>
      <c r="AH6" s="21" t="str">
        <f>IF(AH7="","",IF(AH7="-","【-】","【"&amp;SUBSTITUTE(TEXT(AH7,"#,##0.00"),"-","△")&amp;"】"))</f>
        <v>【111.39】</v>
      </c>
      <c r="AI6" s="21">
        <f>IF(AI7="",NA(),AI7)</f>
        <v>0</v>
      </c>
      <c r="AJ6" s="21">
        <f t="shared" ref="AJ6:AR6" si="5">IF(AJ7="",NA(),AJ7)</f>
        <v>0</v>
      </c>
      <c r="AK6" s="21">
        <f t="shared" si="5"/>
        <v>0</v>
      </c>
      <c r="AL6" s="21">
        <f t="shared" si="5"/>
        <v>0</v>
      </c>
      <c r="AM6" s="21">
        <f t="shared" si="5"/>
        <v>0</v>
      </c>
      <c r="AN6" s="22">
        <f t="shared" si="5"/>
        <v>27.52</v>
      </c>
      <c r="AO6" s="22">
        <f t="shared" si="5"/>
        <v>30.84</v>
      </c>
      <c r="AP6" s="22">
        <f t="shared" si="5"/>
        <v>25.29</v>
      </c>
      <c r="AQ6" s="22">
        <f t="shared" si="5"/>
        <v>22.71</v>
      </c>
      <c r="AR6" s="22">
        <f t="shared" si="5"/>
        <v>6.17</v>
      </c>
      <c r="AS6" s="21" t="str">
        <f>IF(AS7="","",IF(AS7="-","【-】","【"&amp;SUBSTITUTE(TEXT(AS7,"#,##0.00"),"-","△")&amp;"】"))</f>
        <v>【1.30】</v>
      </c>
      <c r="AT6" s="22">
        <f>IF(AT7="",NA(),AT7)</f>
        <v>183.92</v>
      </c>
      <c r="AU6" s="22">
        <f t="shared" ref="AU6:BC6" si="6">IF(AU7="",NA(),AU7)</f>
        <v>169.5</v>
      </c>
      <c r="AV6" s="22">
        <f t="shared" si="6"/>
        <v>168.05</v>
      </c>
      <c r="AW6" s="22">
        <f t="shared" si="6"/>
        <v>146.38</v>
      </c>
      <c r="AX6" s="22">
        <f t="shared" si="6"/>
        <v>125.89</v>
      </c>
      <c r="AY6" s="22">
        <f t="shared" si="6"/>
        <v>445.85</v>
      </c>
      <c r="AZ6" s="22">
        <f t="shared" si="6"/>
        <v>450.54</v>
      </c>
      <c r="BA6" s="22">
        <f t="shared" si="6"/>
        <v>348.88</v>
      </c>
      <c r="BB6" s="22">
        <f t="shared" si="6"/>
        <v>381.07</v>
      </c>
      <c r="BC6" s="22">
        <f t="shared" si="6"/>
        <v>367.4</v>
      </c>
      <c r="BD6" s="21" t="str">
        <f>IF(BD7="","",IF(BD7="-","【-】","【"&amp;SUBSTITUTE(TEXT(BD7,"#,##0.00"),"-","△")&amp;"】"))</f>
        <v>【261.51】</v>
      </c>
      <c r="BE6" s="22">
        <f>IF(BE7="",NA(),BE7)</f>
        <v>1077.44</v>
      </c>
      <c r="BF6" s="22">
        <f t="shared" ref="BF6:BN6" si="7">IF(BF7="",NA(),BF7)</f>
        <v>987.67</v>
      </c>
      <c r="BG6" s="22">
        <f t="shared" si="7"/>
        <v>936.61</v>
      </c>
      <c r="BH6" s="22">
        <f t="shared" si="7"/>
        <v>900.77</v>
      </c>
      <c r="BI6" s="22">
        <f t="shared" si="7"/>
        <v>856.27</v>
      </c>
      <c r="BJ6" s="22">
        <f t="shared" si="7"/>
        <v>516.34</v>
      </c>
      <c r="BK6" s="22">
        <f t="shared" si="7"/>
        <v>496.56</v>
      </c>
      <c r="BL6" s="22">
        <f t="shared" si="7"/>
        <v>540.38</v>
      </c>
      <c r="BM6" s="22">
        <f t="shared" si="7"/>
        <v>556.47</v>
      </c>
      <c r="BN6" s="22">
        <f t="shared" si="7"/>
        <v>564.99</v>
      </c>
      <c r="BO6" s="21" t="str">
        <f>IF(BO7="","",IF(BO7="-","【-】","【"&amp;SUBSTITUTE(TEXT(BO7,"#,##0.00"),"-","△")&amp;"】"))</f>
        <v>【265.16】</v>
      </c>
      <c r="BP6" s="22">
        <f>IF(BP7="",NA(),BP7)</f>
        <v>71.88</v>
      </c>
      <c r="BQ6" s="22">
        <f t="shared" ref="BQ6:BY6" si="8">IF(BQ7="",NA(),BQ7)</f>
        <v>67.260000000000005</v>
      </c>
      <c r="BR6" s="22">
        <f t="shared" si="8"/>
        <v>67.709999999999994</v>
      </c>
      <c r="BS6" s="22">
        <f t="shared" si="8"/>
        <v>66.540000000000006</v>
      </c>
      <c r="BT6" s="22">
        <f t="shared" si="8"/>
        <v>68.53</v>
      </c>
      <c r="BU6" s="22">
        <f t="shared" si="8"/>
        <v>83.27</v>
      </c>
      <c r="BV6" s="22">
        <f t="shared" si="8"/>
        <v>84.9</v>
      </c>
      <c r="BW6" s="22">
        <f t="shared" si="8"/>
        <v>83.22</v>
      </c>
      <c r="BX6" s="22">
        <f t="shared" si="8"/>
        <v>78.67</v>
      </c>
      <c r="BY6" s="22">
        <f t="shared" si="8"/>
        <v>80.56</v>
      </c>
      <c r="BZ6" s="21" t="str">
        <f>IF(BZ7="","",IF(BZ7="-","【-】","【"&amp;SUBSTITUTE(TEXT(BZ7,"#,##0.00"),"-","△")&amp;"】"))</f>
        <v>【102.35】</v>
      </c>
      <c r="CA6" s="22">
        <f>IF(CA7="",NA(),CA7)</f>
        <v>299.25</v>
      </c>
      <c r="CB6" s="22">
        <f t="shared" ref="CB6:CJ6" si="9">IF(CB7="",NA(),CB7)</f>
        <v>332.33</v>
      </c>
      <c r="CC6" s="22">
        <f t="shared" si="9"/>
        <v>327.87</v>
      </c>
      <c r="CD6" s="22">
        <f t="shared" si="9"/>
        <v>331.93</v>
      </c>
      <c r="CE6" s="22">
        <f t="shared" si="9"/>
        <v>331.64</v>
      </c>
      <c r="CF6" s="22">
        <f t="shared" si="9"/>
        <v>228.81</v>
      </c>
      <c r="CG6" s="22">
        <f t="shared" si="9"/>
        <v>231.9</v>
      </c>
      <c r="CH6" s="22">
        <f t="shared" si="9"/>
        <v>234.17</v>
      </c>
      <c r="CI6" s="22">
        <f t="shared" si="9"/>
        <v>257.95</v>
      </c>
      <c r="CJ6" s="22">
        <f t="shared" si="9"/>
        <v>260.87</v>
      </c>
      <c r="CK6" s="21" t="str">
        <f>IF(CK7="","",IF(CK7="-","【-】","【"&amp;SUBSTITUTE(TEXT(CK7,"#,##0.00"),"-","△")&amp;"】"))</f>
        <v>【167.74】</v>
      </c>
      <c r="CL6" s="22">
        <f>IF(CL7="",NA(),CL7)</f>
        <v>60.2</v>
      </c>
      <c r="CM6" s="22">
        <f t="shared" ref="CM6:CU6" si="10">IF(CM7="",NA(),CM7)</f>
        <v>56.87</v>
      </c>
      <c r="CN6" s="22">
        <f t="shared" si="10"/>
        <v>58.98</v>
      </c>
      <c r="CO6" s="22">
        <f t="shared" si="10"/>
        <v>55.34</v>
      </c>
      <c r="CP6" s="22">
        <f t="shared" si="10"/>
        <v>57.08</v>
      </c>
      <c r="CQ6" s="22">
        <f t="shared" si="10"/>
        <v>38.979999999999997</v>
      </c>
      <c r="CR6" s="22">
        <f t="shared" si="10"/>
        <v>39.61</v>
      </c>
      <c r="CS6" s="22">
        <f t="shared" si="10"/>
        <v>41.06</v>
      </c>
      <c r="CT6" s="22">
        <f t="shared" si="10"/>
        <v>39.94</v>
      </c>
      <c r="CU6" s="22">
        <f t="shared" si="10"/>
        <v>40.19</v>
      </c>
      <c r="CV6" s="21" t="str">
        <f>IF(CV7="","",IF(CV7="-","【-】","【"&amp;SUBSTITUTE(TEXT(CV7,"#,##0.00"),"-","△")&amp;"】"))</f>
        <v>【60.29】</v>
      </c>
      <c r="CW6" s="22">
        <f>IF(CW7="",NA(),CW7)</f>
        <v>69.28</v>
      </c>
      <c r="CX6" s="22">
        <f t="shared" ref="CX6:DF6" si="11">IF(CX7="",NA(),CX7)</f>
        <v>72.17</v>
      </c>
      <c r="CY6" s="22">
        <f t="shared" si="11"/>
        <v>68.62</v>
      </c>
      <c r="CZ6" s="22">
        <f t="shared" si="11"/>
        <v>73.040000000000006</v>
      </c>
      <c r="DA6" s="22">
        <f t="shared" si="11"/>
        <v>68.08</v>
      </c>
      <c r="DB6" s="22">
        <f t="shared" si="11"/>
        <v>75.010000000000005</v>
      </c>
      <c r="DC6" s="22">
        <f t="shared" si="11"/>
        <v>72.959999999999994</v>
      </c>
      <c r="DD6" s="22">
        <f t="shared" si="11"/>
        <v>72.42</v>
      </c>
      <c r="DE6" s="22">
        <f t="shared" si="11"/>
        <v>69.41</v>
      </c>
      <c r="DF6" s="22">
        <f t="shared" si="11"/>
        <v>71.52</v>
      </c>
      <c r="DG6" s="21" t="str">
        <f>IF(DG7="","",IF(DG7="-","【-】","【"&amp;SUBSTITUTE(TEXT(DG7,"#,##0.00"),"-","△")&amp;"】"))</f>
        <v>【90.12】</v>
      </c>
      <c r="DH6" s="22">
        <f>IF(DH7="",NA(),DH7)</f>
        <v>39.58</v>
      </c>
      <c r="DI6" s="22">
        <f t="shared" ref="DI6:DQ6" si="12">IF(DI7="",NA(),DI7)</f>
        <v>40.94</v>
      </c>
      <c r="DJ6" s="22">
        <f t="shared" si="12"/>
        <v>41.9</v>
      </c>
      <c r="DK6" s="22">
        <f t="shared" si="12"/>
        <v>43.07</v>
      </c>
      <c r="DL6" s="22">
        <f t="shared" si="12"/>
        <v>44.55</v>
      </c>
      <c r="DM6" s="22">
        <f t="shared" si="12"/>
        <v>51.89</v>
      </c>
      <c r="DN6" s="22">
        <f t="shared" si="12"/>
        <v>54.09</v>
      </c>
      <c r="DO6" s="22">
        <f t="shared" si="12"/>
        <v>52.73</v>
      </c>
      <c r="DP6" s="22">
        <f t="shared" si="12"/>
        <v>53.25</v>
      </c>
      <c r="DQ6" s="22">
        <f t="shared" si="12"/>
        <v>53.4</v>
      </c>
      <c r="DR6" s="21" t="str">
        <f>IF(DR7="","",IF(DR7="-","【-】","【"&amp;SUBSTITUTE(TEXT(DR7,"#,##0.00"),"-","△")&amp;"】"))</f>
        <v>【50.88】</v>
      </c>
      <c r="DS6" s="21">
        <f>IF(DS7="",NA(),DS7)</f>
        <v>0</v>
      </c>
      <c r="DT6" s="21">
        <f t="shared" ref="DT6:EB6" si="13">IF(DT7="",NA(),DT7)</f>
        <v>0</v>
      </c>
      <c r="DU6" s="21">
        <f t="shared" si="13"/>
        <v>0</v>
      </c>
      <c r="DV6" s="21">
        <f t="shared" si="13"/>
        <v>0</v>
      </c>
      <c r="DW6" s="21">
        <f t="shared" si="13"/>
        <v>0</v>
      </c>
      <c r="DX6" s="22">
        <f t="shared" si="13"/>
        <v>14.74</v>
      </c>
      <c r="DY6" s="22">
        <f t="shared" si="13"/>
        <v>18.68</v>
      </c>
      <c r="DZ6" s="22">
        <f t="shared" si="13"/>
        <v>19.91</v>
      </c>
      <c r="EA6" s="22">
        <f t="shared" si="13"/>
        <v>23.02</v>
      </c>
      <c r="EB6" s="22">
        <f t="shared" si="13"/>
        <v>21.86</v>
      </c>
      <c r="EC6" s="21" t="str">
        <f>IF(EC7="","",IF(EC7="-","【-】","【"&amp;SUBSTITUTE(TEXT(EC7,"#,##0.00"),"-","△")&amp;"】"))</f>
        <v>【22.30】</v>
      </c>
      <c r="ED6" s="22">
        <f>IF(ED7="",NA(),ED7)</f>
        <v>0.97</v>
      </c>
      <c r="EE6" s="22">
        <f t="shared" ref="EE6:EM6" si="14">IF(EE7="",NA(),EE7)</f>
        <v>1.1399999999999999</v>
      </c>
      <c r="EF6" s="22">
        <f t="shared" si="14"/>
        <v>0.86</v>
      </c>
      <c r="EG6" s="22">
        <f t="shared" si="14"/>
        <v>0.86</v>
      </c>
      <c r="EH6" s="22">
        <f t="shared" si="14"/>
        <v>1.0900000000000001</v>
      </c>
      <c r="EI6" s="22">
        <f t="shared" si="14"/>
        <v>0.4</v>
      </c>
      <c r="EJ6" s="22">
        <f t="shared" si="14"/>
        <v>0.32</v>
      </c>
      <c r="EK6" s="22">
        <f t="shared" si="14"/>
        <v>0.81</v>
      </c>
      <c r="EL6" s="22">
        <f t="shared" si="14"/>
        <v>0.38</v>
      </c>
      <c r="EM6" s="22">
        <f t="shared" si="14"/>
        <v>0.51</v>
      </c>
      <c r="EN6" s="21" t="str">
        <f>IF(EN7="","",IF(EN7="-","【-】","【"&amp;SUBSTITUTE(TEXT(EN7,"#,##0.00"),"-","△")&amp;"】"))</f>
        <v>【0.66】</v>
      </c>
    </row>
    <row r="7" spans="1:144" s="23" customFormat="1" x14ac:dyDescent="0.2">
      <c r="A7" s="15"/>
      <c r="B7" s="24">
        <v>2021</v>
      </c>
      <c r="C7" s="24">
        <v>74055</v>
      </c>
      <c r="D7" s="24">
        <v>46</v>
      </c>
      <c r="E7" s="24">
        <v>1</v>
      </c>
      <c r="F7" s="24">
        <v>0</v>
      </c>
      <c r="G7" s="24">
        <v>1</v>
      </c>
      <c r="H7" s="24" t="s">
        <v>93</v>
      </c>
      <c r="I7" s="24" t="s">
        <v>94</v>
      </c>
      <c r="J7" s="24" t="s">
        <v>95</v>
      </c>
      <c r="K7" s="24" t="s">
        <v>96</v>
      </c>
      <c r="L7" s="24" t="s">
        <v>97</v>
      </c>
      <c r="M7" s="24" t="s">
        <v>98</v>
      </c>
      <c r="N7" s="25" t="s">
        <v>99</v>
      </c>
      <c r="O7" s="25">
        <v>63.92</v>
      </c>
      <c r="P7" s="25">
        <v>60.37</v>
      </c>
      <c r="Q7" s="25">
        <v>4378</v>
      </c>
      <c r="R7" s="25">
        <v>5850</v>
      </c>
      <c r="S7" s="25">
        <v>298.18</v>
      </c>
      <c r="T7" s="25">
        <v>19.62</v>
      </c>
      <c r="U7" s="25">
        <v>3506</v>
      </c>
      <c r="V7" s="25">
        <v>12.93</v>
      </c>
      <c r="W7" s="25">
        <v>271.14999999999998</v>
      </c>
      <c r="X7" s="25">
        <v>102.52</v>
      </c>
      <c r="Y7" s="25">
        <v>102.84</v>
      </c>
      <c r="Z7" s="25">
        <v>102.48</v>
      </c>
      <c r="AA7" s="25">
        <v>101.55</v>
      </c>
      <c r="AB7" s="25">
        <v>101.37</v>
      </c>
      <c r="AC7" s="25">
        <v>104.85</v>
      </c>
      <c r="AD7" s="25">
        <v>107.64</v>
      </c>
      <c r="AE7" s="25">
        <v>108.22</v>
      </c>
      <c r="AF7" s="25">
        <v>114.22</v>
      </c>
      <c r="AG7" s="25">
        <v>108.19</v>
      </c>
      <c r="AH7" s="25">
        <v>111.39</v>
      </c>
      <c r="AI7" s="25">
        <v>0</v>
      </c>
      <c r="AJ7" s="25">
        <v>0</v>
      </c>
      <c r="AK7" s="25">
        <v>0</v>
      </c>
      <c r="AL7" s="25">
        <v>0</v>
      </c>
      <c r="AM7" s="25">
        <v>0</v>
      </c>
      <c r="AN7" s="25">
        <v>27.52</v>
      </c>
      <c r="AO7" s="25">
        <v>30.84</v>
      </c>
      <c r="AP7" s="25">
        <v>25.29</v>
      </c>
      <c r="AQ7" s="25">
        <v>22.71</v>
      </c>
      <c r="AR7" s="25">
        <v>6.17</v>
      </c>
      <c r="AS7" s="25">
        <v>1.3</v>
      </c>
      <c r="AT7" s="25">
        <v>183.92</v>
      </c>
      <c r="AU7" s="25">
        <v>169.5</v>
      </c>
      <c r="AV7" s="25">
        <v>168.05</v>
      </c>
      <c r="AW7" s="25">
        <v>146.38</v>
      </c>
      <c r="AX7" s="25">
        <v>125.89</v>
      </c>
      <c r="AY7" s="25">
        <v>445.85</v>
      </c>
      <c r="AZ7" s="25">
        <v>450.54</v>
      </c>
      <c r="BA7" s="25">
        <v>348.88</v>
      </c>
      <c r="BB7" s="25">
        <v>381.07</v>
      </c>
      <c r="BC7" s="25">
        <v>367.4</v>
      </c>
      <c r="BD7" s="25">
        <v>261.51</v>
      </c>
      <c r="BE7" s="25">
        <v>1077.44</v>
      </c>
      <c r="BF7" s="25">
        <v>987.67</v>
      </c>
      <c r="BG7" s="25">
        <v>936.61</v>
      </c>
      <c r="BH7" s="25">
        <v>900.77</v>
      </c>
      <c r="BI7" s="25">
        <v>856.27</v>
      </c>
      <c r="BJ7" s="25">
        <v>516.34</v>
      </c>
      <c r="BK7" s="25">
        <v>496.56</v>
      </c>
      <c r="BL7" s="25">
        <v>540.38</v>
      </c>
      <c r="BM7" s="25">
        <v>556.47</v>
      </c>
      <c r="BN7" s="25">
        <v>564.99</v>
      </c>
      <c r="BO7" s="25">
        <v>265.16000000000003</v>
      </c>
      <c r="BP7" s="25">
        <v>71.88</v>
      </c>
      <c r="BQ7" s="25">
        <v>67.260000000000005</v>
      </c>
      <c r="BR7" s="25">
        <v>67.709999999999994</v>
      </c>
      <c r="BS7" s="25">
        <v>66.540000000000006</v>
      </c>
      <c r="BT7" s="25">
        <v>68.53</v>
      </c>
      <c r="BU7" s="25">
        <v>83.27</v>
      </c>
      <c r="BV7" s="25">
        <v>84.9</v>
      </c>
      <c r="BW7" s="25">
        <v>83.22</v>
      </c>
      <c r="BX7" s="25">
        <v>78.67</v>
      </c>
      <c r="BY7" s="25">
        <v>80.56</v>
      </c>
      <c r="BZ7" s="25">
        <v>102.35</v>
      </c>
      <c r="CA7" s="25">
        <v>299.25</v>
      </c>
      <c r="CB7" s="25">
        <v>332.33</v>
      </c>
      <c r="CC7" s="25">
        <v>327.87</v>
      </c>
      <c r="CD7" s="25">
        <v>331.93</v>
      </c>
      <c r="CE7" s="25">
        <v>331.64</v>
      </c>
      <c r="CF7" s="25">
        <v>228.81</v>
      </c>
      <c r="CG7" s="25">
        <v>231.9</v>
      </c>
      <c r="CH7" s="25">
        <v>234.17</v>
      </c>
      <c r="CI7" s="25">
        <v>257.95</v>
      </c>
      <c r="CJ7" s="25">
        <v>260.87</v>
      </c>
      <c r="CK7" s="25">
        <v>167.74</v>
      </c>
      <c r="CL7" s="25">
        <v>60.2</v>
      </c>
      <c r="CM7" s="25">
        <v>56.87</v>
      </c>
      <c r="CN7" s="25">
        <v>58.98</v>
      </c>
      <c r="CO7" s="25">
        <v>55.34</v>
      </c>
      <c r="CP7" s="25">
        <v>57.08</v>
      </c>
      <c r="CQ7" s="25">
        <v>38.979999999999997</v>
      </c>
      <c r="CR7" s="25">
        <v>39.61</v>
      </c>
      <c r="CS7" s="25">
        <v>41.06</v>
      </c>
      <c r="CT7" s="25">
        <v>39.94</v>
      </c>
      <c r="CU7" s="25">
        <v>40.19</v>
      </c>
      <c r="CV7" s="25">
        <v>60.29</v>
      </c>
      <c r="CW7" s="25">
        <v>69.28</v>
      </c>
      <c r="CX7" s="25">
        <v>72.17</v>
      </c>
      <c r="CY7" s="25">
        <v>68.62</v>
      </c>
      <c r="CZ7" s="25">
        <v>73.040000000000006</v>
      </c>
      <c r="DA7" s="25">
        <v>68.08</v>
      </c>
      <c r="DB7" s="25">
        <v>75.010000000000005</v>
      </c>
      <c r="DC7" s="25">
        <v>72.959999999999994</v>
      </c>
      <c r="DD7" s="25">
        <v>72.42</v>
      </c>
      <c r="DE7" s="25">
        <v>69.41</v>
      </c>
      <c r="DF7" s="25">
        <v>71.52</v>
      </c>
      <c r="DG7" s="25">
        <v>90.12</v>
      </c>
      <c r="DH7" s="25">
        <v>39.58</v>
      </c>
      <c r="DI7" s="25">
        <v>40.94</v>
      </c>
      <c r="DJ7" s="25">
        <v>41.9</v>
      </c>
      <c r="DK7" s="25">
        <v>43.07</v>
      </c>
      <c r="DL7" s="25">
        <v>44.55</v>
      </c>
      <c r="DM7" s="25">
        <v>51.89</v>
      </c>
      <c r="DN7" s="25">
        <v>54.09</v>
      </c>
      <c r="DO7" s="25">
        <v>52.73</v>
      </c>
      <c r="DP7" s="25">
        <v>53.25</v>
      </c>
      <c r="DQ7" s="25">
        <v>53.4</v>
      </c>
      <c r="DR7" s="25">
        <v>50.88</v>
      </c>
      <c r="DS7" s="25">
        <v>0</v>
      </c>
      <c r="DT7" s="25">
        <v>0</v>
      </c>
      <c r="DU7" s="25">
        <v>0</v>
      </c>
      <c r="DV7" s="25">
        <v>0</v>
      </c>
      <c r="DW7" s="25">
        <v>0</v>
      </c>
      <c r="DX7" s="25">
        <v>14.74</v>
      </c>
      <c r="DY7" s="25">
        <v>18.68</v>
      </c>
      <c r="DZ7" s="25">
        <v>19.91</v>
      </c>
      <c r="EA7" s="25">
        <v>23.02</v>
      </c>
      <c r="EB7" s="25">
        <v>21.86</v>
      </c>
      <c r="EC7" s="25">
        <v>22.3</v>
      </c>
      <c r="ED7" s="25">
        <v>0.97</v>
      </c>
      <c r="EE7" s="25">
        <v>1.1399999999999999</v>
      </c>
      <c r="EF7" s="25">
        <v>0.86</v>
      </c>
      <c r="EG7" s="25">
        <v>0.86</v>
      </c>
      <c r="EH7" s="25">
        <v>1.0900000000000001</v>
      </c>
      <c r="EI7" s="25">
        <v>0.4</v>
      </c>
      <c r="EJ7" s="25">
        <v>0.32</v>
      </c>
      <c r="EK7" s="25">
        <v>0.81</v>
      </c>
      <c r="EL7" s="25">
        <v>0.38</v>
      </c>
      <c r="EM7" s="25">
        <v>0.51</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dcterms:created xsi:type="dcterms:W3CDTF">2022-12-01T00:54:09Z</dcterms:created>
  <dcterms:modified xsi:type="dcterms:W3CDTF">2023-01-25T10:56:19Z</dcterms:modified>
  <cp:category/>
</cp:coreProperties>
</file>