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ensetsu\水道\上水道係\027経営比較分析表\R04\"/>
    </mc:Choice>
  </mc:AlternateContent>
  <xr:revisionPtr revIDLastSave="0" documentId="13_ncr:1_{A65D6FEA-0B4F-4F82-B60F-2A4BDC5F1FFD}" xr6:coauthVersionLast="45" xr6:coauthVersionMax="45" xr10:uidLastSave="{00000000-0000-0000-0000-000000000000}"/>
  <workbookProtection workbookAlgorithmName="SHA-512" workbookHashValue="B3waAHW6aPxBt9/2jAIy9sinfyF8lYbkm5caV+v9gF3z/FK7RVJJrZ9BFSJWOldDnxtyJQHpNhA7NcI2Pobetw==" workbookSaltValue="Xf3ryj1SHDvTFK3xbSGsu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<sst xmlns="http://schemas.openxmlformats.org/spreadsheetml/2006/main" count="228" uniqueCount="114">
  <si>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</si>
  <si>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</si>
  <si>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</si>
  <si>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</si>
  <si>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</si>
  <si>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</si>
  <si>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</si>
  <si>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</si>
  <si>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</si>
  <si>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</si>
  <si>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</si>
  <si>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</si>
  <si>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</si>
  <si>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</si>
  <si>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</si>
  <si>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</si>
  <si>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</si>
  <si>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</si>
  <si>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</si>
  <si>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</si>
  <si>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</si>
  <si>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</si>
  <si>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</si>
  <si>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</si>
  <si>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</si>
  <si>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</si>
  <si>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</si>
  <si>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</si>
  <si>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</si>
  <si>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</si>
  <si>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</si>
  <si>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</si>
  <si>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</si>
  <si>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</si>
  <si>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</si>
  <si>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</si>
  <si>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</si>
  <si>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</si>
  <si>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</si>
  <si>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</si>
  <si>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</si>
  <si>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</si>
  <si>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</si>
  <si>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</si>
  <si>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</si>
  <si>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</si>
  <si>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</si>
  <si>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</si>
  <si>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</si>
  <si>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</si>
  <si>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</si>
  <si>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</si>
  <si>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</si>
  <si>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</si>
  <si>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</si>
  <si>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</si>
  <si>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</si>
  <si>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</si>
  <si>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</si>
  <si>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</si>
  <si>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</si>
  <si>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</si>
  <si>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</si>
  <si>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</si>
  <si>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</si>
  <si>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</si>
  <si>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</si>
  <si>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</si>
  <si>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</si>
  <si>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</si>
  <si>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</si>
  <si>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</si>
  <si>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</si>
  <si>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</si>
  <si>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</si>
  <si>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</si>
  <si>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</si>
  <si>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</si>
  <si>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</si>
  <si>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</si>
  <si>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</si>
  <si>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</si>
  <si>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</si>
  <si>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</si>
  <si>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</si>
  <si>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</si>
  <si>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</si>
  <si>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</si>
  <si>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</si>
  <si>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</si>
  <si>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</si>
  <si>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</si>
  <si>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</si>
  <si>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</si>
  <si>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</si>
  <si>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</si>
  <si>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</si>
  <si>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</si>
  <si>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</si>
  <si>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</si>
  <si>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</si>
  <si>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</si>
  <si>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</si>
  <si>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</si>
  <si>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</si>
  <si>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</si>
  <si>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</si>
  <si>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</si>
  <si>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</si>
  <si>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</si>
  <si>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</si>
  <si>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村水道事業については、水源の大部分が水質の安定した湧水であるため、浄水施設に係る費用が抑えられてはいますが、給水区域が広大で点在しているという地域的特徴から、継続して安全な水を安定して供給するための、維持管理費や管路更新費には、多大なる時間と費用を要すると予想されます。
　今後、施設等更新時期が到来することを見据え、経営計画を立てることが急務であり、また、給水人口も年々減少していることから、料金収入の減少も予想されるため、水道料金が適切かどうか、定期的に見直しを行い、料金改定等も含めた検討が必要となりますが、料金改定が必要となった際には、十分な議論と使用者への説明を行うことが必要と考えます。</t>
    <phoneticPr fontId="4"/>
  </si>
  <si>
    <t xml:space="preserve">　①経常収支比率については、100％を超え各年とも 黒字となっているため経営が安定している状態ですが、平均値と比べると低水準であるため、維持管理費等の縮減と効率化の推進に努める必要があります。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は平均を若干上回っておりますが、料金回収率が82.8%と事業運営が給水収益では賄えておらず、一般会計繰入金で補っている状況を表しています。今後、水道料金が適切か料金改定も踏まえた検討が必要になる可能性があります。
　⑥給水原価については、天栄村は広大な面積を有しており、点在する集落へ水道水を供給するため費用が大きくなる傾向があるため、前年度から平均値を下回っているものの、毎年費用の見直しを行い費用の削減に努める必要があります。
　⑦施設利用率は、類似団体と同程度の水準で推移しています。　
　⑧有収率は、継続した管路の更新事業や漏水調査により改善され、平均値を上回っております。引続き計画的な更新を行い有収率の向上に努めていきます。
</t>
    <rPh sb="250" eb="252">
      <t>ウワマワ</t>
    </rPh>
    <rPh sb="260" eb="262">
      <t>リョウキン</t>
    </rPh>
    <rPh sb="262" eb="265">
      <t>カイシュウリツ</t>
    </rPh>
    <rPh sb="353" eb="355">
      <t>キュウスイ</t>
    </rPh>
    <rPh sb="355" eb="357">
      <t>ゲンカ</t>
    </rPh>
    <rPh sb="404" eb="406">
      <t>ケイコウ</t>
    </rPh>
    <rPh sb="412" eb="415">
      <t>ゼンネンド</t>
    </rPh>
    <rPh sb="417" eb="420">
      <t>ヘイキンチ</t>
    </rPh>
    <rPh sb="421" eb="423">
      <t>シタマワ</t>
    </rPh>
    <rPh sb="462" eb="464">
      <t>シセツ</t>
    </rPh>
    <rPh sb="464" eb="466">
      <t>リヨウ</t>
    </rPh>
    <rPh sb="466" eb="467">
      <t>リツ</t>
    </rPh>
    <rPh sb="469" eb="473">
      <t>ルイジダンタイ</t>
    </rPh>
    <rPh sb="474" eb="477">
      <t>ドウテイド</t>
    </rPh>
    <rPh sb="478" eb="480">
      <t>スイジュン</t>
    </rPh>
    <rPh sb="481" eb="483">
      <t>スイイ</t>
    </rPh>
    <phoneticPr fontId="4"/>
  </si>
  <si>
    <t>　毎年計画的に老朽管を更新しています。昭和５０年代布設の石綿セメント管が約2.6ｋｍ残っており、毎年度約４００mの布設替を行い耐震管への更新を図っています。
　水道管の耐用年数である４０年を経過した管が全体の約１４％あり、計画的な更新が必要になります。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</si>
</sst>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0.24</c:v>
                </c:pt>
                <c:pt idx="1">
                  <c:v>0</c:v>
                </c:pt>
                <c:pt idx="2">
                  <c:v>0</c:v>
                </c:pt>
                <c:pt idx="3">
                  <c:v>0</c:v>
                </c:pt>
                <c:pt idx="4">
                  <c:v>0</c:v>
                </c:pt>
              </c:numCache>
            </c:numRef>
          </c:val>
          <c:extLst>
            <c:ext xmlns:c16="http://schemas.microsoft.com/office/drawing/2014/chart" uri="{C3380CC4-5D6E-409C-BE32-E72D297353CC}">
              <c16:uniqueId val="{00000000-8655-4EAD-BA26-E86E2F9001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0.32</c:v>
                </c:pt>
                <c:pt idx="2">
                  <c:v>0.81</c:v>
                </c:pt>
                <c:pt idx="3">
                  <c:v>0.38</c:v>
                </c:pt>
                <c:pt idx="4">
                  <c:v>0.51</c:v>
                </c:pt>
              </c:numCache>
            </c:numRef>
          </c:val>
          <c:smooth val="0"/>
          <c:extLst>
            <c:ext xmlns:c16="http://schemas.microsoft.com/office/drawing/2014/chart" uri="{C3380CC4-5D6E-409C-BE32-E72D297353CC}">
              <c16:uniqueId val="{00000001-8655-4EAD-BA26-E86E2F9001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49.58</c:v>
                </c:pt>
                <c:pt idx="1">
                  <c:v>41.55</c:v>
                </c:pt>
                <c:pt idx="2">
                  <c:v>42.38</c:v>
                </c:pt>
                <c:pt idx="3">
                  <c:v>43.94</c:v>
                </c:pt>
                <c:pt idx="4">
                  <c:v>43.04</c:v>
                </c:pt>
              </c:numCache>
            </c:numRef>
          </c:val>
          <c:extLst>
            <c:ext xmlns:c16="http://schemas.microsoft.com/office/drawing/2014/chart" uri="{C3380CC4-5D6E-409C-BE32-E72D297353CC}">
              <c16:uniqueId val="{00000000-B3B2-48B7-8E5A-04A7283DA2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38.979999999999997</c:v>
                </c:pt>
                <c:pt idx="1">
                  <c:v>39.61</c:v>
                </c:pt>
                <c:pt idx="2">
                  <c:v>41.06</c:v>
                </c:pt>
                <c:pt idx="3">
                  <c:v>39.94</c:v>
                </c:pt>
                <c:pt idx="4">
                  <c:v>40.19</c:v>
                </c:pt>
              </c:numCache>
            </c:numRef>
          </c:val>
          <c:smooth val="0"/>
          <c:extLst>
            <c:ext xmlns:c16="http://schemas.microsoft.com/office/drawing/2014/chart" uri="{C3380CC4-5D6E-409C-BE32-E72D297353CC}">
              <c16:uniqueId val="{00000001-B3B2-48B7-8E5A-04A7283DA2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74.19</c:v>
                </c:pt>
                <c:pt idx="1">
                  <c:v>89.56</c:v>
                </c:pt>
                <c:pt idx="2">
                  <c:v>86.13</c:v>
                </c:pt>
                <c:pt idx="3">
                  <c:v>86.4</c:v>
                </c:pt>
                <c:pt idx="4">
                  <c:v>86.97</c:v>
                </c:pt>
              </c:numCache>
            </c:numRef>
          </c:val>
          <c:extLst>
            <c:ext xmlns:c16="http://schemas.microsoft.com/office/drawing/2014/chart" uri="{C3380CC4-5D6E-409C-BE32-E72D297353CC}">
              <c16:uniqueId val="{00000000-E551-475F-A64B-BF59FD71F7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75.010000000000005</c:v>
                </c:pt>
                <c:pt idx="1">
                  <c:v>72.959999999999994</c:v>
                </c:pt>
                <c:pt idx="2">
                  <c:v>72.42</c:v>
                </c:pt>
                <c:pt idx="3">
                  <c:v>69.41</c:v>
                </c:pt>
                <c:pt idx="4">
                  <c:v>71.52</c:v>
                </c:pt>
              </c:numCache>
            </c:numRef>
          </c:val>
          <c:smooth val="0"/>
          <c:extLst>
            <c:ext xmlns:c16="http://schemas.microsoft.com/office/drawing/2014/chart" uri="{C3380CC4-5D6E-409C-BE32-E72D297353CC}">
              <c16:uniqueId val="{00000001-E551-475F-A64B-BF59FD71F7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103.35</c:v>
                </c:pt>
                <c:pt idx="1">
                  <c:v>105.83</c:v>
                </c:pt>
                <c:pt idx="2">
                  <c:v>104.26</c:v>
                </c:pt>
                <c:pt idx="3">
                  <c:v>105.11</c:v>
                </c:pt>
                <c:pt idx="4">
                  <c:v>102.51</c:v>
                </c:pt>
              </c:numCache>
            </c:numRef>
          </c:val>
          <c:extLst>
            <c:ext xmlns:c16="http://schemas.microsoft.com/office/drawing/2014/chart" uri="{C3380CC4-5D6E-409C-BE32-E72D297353CC}">
              <c16:uniqueId val="{00000000-2837-461F-8981-AF42B7E122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104.85</c:v>
                </c:pt>
                <c:pt idx="1">
                  <c:v>107.64</c:v>
                </c:pt>
                <c:pt idx="2">
                  <c:v>108.22</c:v>
                </c:pt>
                <c:pt idx="3">
                  <c:v>114.22</c:v>
                </c:pt>
                <c:pt idx="4">
                  <c:v>108.19</c:v>
                </c:pt>
              </c:numCache>
            </c:numRef>
          </c:val>
          <c:smooth val="0"/>
          <c:extLst>
            <c:ext xmlns:c16="http://schemas.microsoft.com/office/drawing/2014/chart" uri="{C3380CC4-5D6E-409C-BE32-E72D297353CC}">
              <c16:uniqueId val="{00000001-2837-461F-8981-AF42B7E122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40.4</c:v>
                </c:pt>
                <c:pt idx="1">
                  <c:v>41.79</c:v>
                </c:pt>
                <c:pt idx="2">
                  <c:v>43.48</c:v>
                </c:pt>
                <c:pt idx="3">
                  <c:v>45.26</c:v>
                </c:pt>
                <c:pt idx="4">
                  <c:v>46.81</c:v>
                </c:pt>
              </c:numCache>
            </c:numRef>
          </c:val>
          <c:extLst>
            <c:ext xmlns:c16="http://schemas.microsoft.com/office/drawing/2014/chart" uri="{C3380CC4-5D6E-409C-BE32-E72D297353CC}">
              <c16:uniqueId val="{00000000-CD44-4E84-BCEF-15E250210C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51.89</c:v>
                </c:pt>
                <c:pt idx="1">
                  <c:v>54.09</c:v>
                </c:pt>
                <c:pt idx="2">
                  <c:v>52.73</c:v>
                </c:pt>
                <c:pt idx="3">
                  <c:v>53.25</c:v>
                </c:pt>
                <c:pt idx="4">
                  <c:v>53.4</c:v>
                </c:pt>
              </c:numCache>
            </c:numRef>
          </c:val>
          <c:smooth val="0"/>
          <c:extLst>
            <c:ext xmlns:c16="http://schemas.microsoft.com/office/drawing/2014/chart" uri="{C3380CC4-5D6E-409C-BE32-E72D297353CC}">
              <c16:uniqueId val="{00000001-CD44-4E84-BCEF-15E250210C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06-4544-BA4F-6021AEEE9E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14.74</c:v>
                </c:pt>
                <c:pt idx="1">
                  <c:v>18.68</c:v>
                </c:pt>
                <c:pt idx="2">
                  <c:v>19.91</c:v>
                </c:pt>
                <c:pt idx="3">
                  <c:v>23.02</c:v>
                </c:pt>
                <c:pt idx="4">
                  <c:v>21.86</c:v>
                </c:pt>
              </c:numCache>
            </c:numRef>
          </c:val>
          <c:smooth val="0"/>
          <c:extLst>
            <c:ext xmlns:c16="http://schemas.microsoft.com/office/drawing/2014/chart" uri="{C3380CC4-5D6E-409C-BE32-E72D297353CC}">
              <c16:uniqueId val="{00000001-6806-4544-BA4F-6021AEEE9E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D8-4615-8893-8D07F9541C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27.52</c:v>
                </c:pt>
                <c:pt idx="1">
                  <c:v>30.84</c:v>
                </c:pt>
                <c:pt idx="2">
                  <c:v>25.29</c:v>
                </c:pt>
                <c:pt idx="3">
                  <c:v>22.71</c:v>
                </c:pt>
                <c:pt idx="4">
                  <c:v>6.17</c:v>
                </c:pt>
              </c:numCache>
            </c:numRef>
          </c:val>
          <c:smooth val="0"/>
          <c:extLst>
            <c:ext xmlns:c16="http://schemas.microsoft.com/office/drawing/2014/chart" uri="{C3380CC4-5D6E-409C-BE32-E72D297353CC}">
              <c16:uniqueId val="{00000001-73D8-4615-8893-8D07F9541C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107.94</c:v>
                </c:pt>
                <c:pt idx="1">
                  <c:v>152.41999999999999</c:v>
                </c:pt>
                <c:pt idx="2">
                  <c:v>180.31</c:v>
                </c:pt>
                <c:pt idx="3">
                  <c:v>161.44999999999999</c:v>
                </c:pt>
                <c:pt idx="4">
                  <c:v>156.5</c:v>
                </c:pt>
              </c:numCache>
            </c:numRef>
          </c:val>
          <c:extLst>
            <c:ext xmlns:c16="http://schemas.microsoft.com/office/drawing/2014/chart" uri="{C3380CC4-5D6E-409C-BE32-E72D297353CC}">
              <c16:uniqueId val="{00000000-A747-476C-9D39-A7D9DE0234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445.85</c:v>
                </c:pt>
                <c:pt idx="1">
                  <c:v>450.54</c:v>
                </c:pt>
                <c:pt idx="2">
                  <c:v>348.88</c:v>
                </c:pt>
                <c:pt idx="3">
                  <c:v>381.07</c:v>
                </c:pt>
                <c:pt idx="4">
                  <c:v>367.4</c:v>
                </c:pt>
              </c:numCache>
            </c:numRef>
          </c:val>
          <c:smooth val="0"/>
          <c:extLst>
            <c:ext xmlns:c16="http://schemas.microsoft.com/office/drawing/2014/chart" uri="{C3380CC4-5D6E-409C-BE32-E72D297353CC}">
              <c16:uniqueId val="{00000001-A747-476C-9D39-A7D9DE0234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970.18</c:v>
                </c:pt>
                <c:pt idx="1">
                  <c:v>923.96</c:v>
                </c:pt>
                <c:pt idx="2">
                  <c:v>918.68</c:v>
                </c:pt>
                <c:pt idx="3">
                  <c:v>833.35</c:v>
                </c:pt>
                <c:pt idx="4">
                  <c:v>802.65</c:v>
                </c:pt>
              </c:numCache>
            </c:numRef>
          </c:val>
          <c:extLst>
            <c:ext xmlns:c16="http://schemas.microsoft.com/office/drawing/2014/chart" uri="{C3380CC4-5D6E-409C-BE32-E72D297353CC}">
              <c16:uniqueId val="{00000000-551D-4BF6-B77A-4F3131A00F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516.34</c:v>
                </c:pt>
                <c:pt idx="1">
                  <c:v>496.56</c:v>
                </c:pt>
                <c:pt idx="2">
                  <c:v>540.38</c:v>
                </c:pt>
                <c:pt idx="3">
                  <c:v>556.47</c:v>
                </c:pt>
                <c:pt idx="4">
                  <c:v>564.99</c:v>
                </c:pt>
              </c:numCache>
            </c:numRef>
          </c:val>
          <c:smooth val="0"/>
          <c:extLst>
            <c:ext xmlns:c16="http://schemas.microsoft.com/office/drawing/2014/chart" uri="{C3380CC4-5D6E-409C-BE32-E72D297353CC}">
              <c16:uniqueId val="{00000001-551D-4BF6-B77A-4F3131A00F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82.14</c:v>
                </c:pt>
                <c:pt idx="1">
                  <c:v>85.5</c:v>
                </c:pt>
                <c:pt idx="2">
                  <c:v>80.34</c:v>
                </c:pt>
                <c:pt idx="3">
                  <c:v>87.21</c:v>
                </c:pt>
                <c:pt idx="4">
                  <c:v>82.83</c:v>
                </c:pt>
              </c:numCache>
            </c:numRef>
          </c:val>
          <c:extLst>
            <c:ext xmlns:c16="http://schemas.microsoft.com/office/drawing/2014/chart" uri="{C3380CC4-5D6E-409C-BE32-E72D297353CC}">
              <c16:uniqueId val="{00000000-24C8-4105-9DE0-3AEF1459FC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83.27</c:v>
                </c:pt>
                <c:pt idx="1">
                  <c:v>84.9</c:v>
                </c:pt>
                <c:pt idx="2">
                  <c:v>83.22</c:v>
                </c:pt>
                <c:pt idx="3">
                  <c:v>78.67</c:v>
                </c:pt>
                <c:pt idx="4">
                  <c:v>80.56</c:v>
                </c:pt>
              </c:numCache>
            </c:numRef>
          </c:val>
          <c:smooth val="0"/>
          <c:extLst>
            <c:ext xmlns:c16="http://schemas.microsoft.com/office/drawing/2014/chart" uri="{C3380CC4-5D6E-409C-BE32-E72D297353CC}">
              <c16:uniqueId val="{00000001-24C8-4105-9DE0-3AEF1459FC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244.1</c:v>
                </c:pt>
                <c:pt idx="1">
                  <c:v>236.46</c:v>
                </c:pt>
                <c:pt idx="2">
                  <c:v>248.51</c:v>
                </c:pt>
                <c:pt idx="3">
                  <c:v>230.22</c:v>
                </c:pt>
                <c:pt idx="4">
                  <c:v>242.21</c:v>
                </c:pt>
              </c:numCache>
            </c:numRef>
          </c:val>
          <c:extLst>
            <c:ext xmlns:c16="http://schemas.microsoft.com/office/drawing/2014/chart" uri="{C3380CC4-5D6E-409C-BE32-E72D297353CC}">
              <c16:uniqueId val="{00000000-7A46-472C-A04B-DE1DDE5C73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228.81</c:v>
                </c:pt>
                <c:pt idx="1">
                  <c:v>231.9</c:v>
                </c:pt>
                <c:pt idx="2">
                  <c:v>234.17</c:v>
                </c:pt>
                <c:pt idx="3">
                  <c:v>257.95</c:v>
                </c:pt>
                <c:pt idx="4">
                  <c:v>260.87</c:v>
                </c:pt>
              </c:numCache>
            </c:numRef>
          </c:val>
          <c:smooth val="0"/>
          <c:extLst>
            <c:ext xmlns:c16="http://schemas.microsoft.com/office/drawing/2014/chart" uri="{C3380CC4-5D6E-409C-BE32-E72D297353CC}">
              <c16:uniqueId val="{00000001-7A46-472C-A04B-DE1DDE5C73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5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天栄村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66">
        <f>データ!$R$6</f>
        <v>5403</v>
      </c>
      <c r="AM8" s="66"/>
      <c r="AN8" s="66"/>
      <c r="AO8" s="66"/>
      <c r="AP8" s="66"/>
      <c r="AQ8" s="66"/>
      <c r="AR8" s="66"/>
      <c r="AS8" s="66"/>
      <c r="AT8" s="37">
        <f>データ!$S$6</f>
        <v>225.52</v>
      </c>
      <c r="AU8" s="38"/>
      <c r="AV8" s="38"/>
      <c r="AW8" s="38"/>
      <c r="AX8" s="38"/>
      <c r="AY8" s="38"/>
      <c r="AZ8" s="38"/>
      <c r="BA8" s="38"/>
      <c r="BB8" s="55">
        <f>データ!$T$6</f>
        <v>23.96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65.06</v>
      </c>
      <c r="J10" s="38"/>
      <c r="K10" s="38"/>
      <c r="L10" s="38"/>
      <c r="M10" s="38"/>
      <c r="N10" s="38"/>
      <c r="O10" s="65"/>
      <c r="P10" s="55">
        <f>データ!$P$6</f>
        <v>87.93</v>
      </c>
      <c r="Q10" s="55"/>
      <c r="R10" s="55"/>
      <c r="S10" s="55"/>
      <c r="T10" s="55"/>
      <c r="U10" s="55"/>
      <c r="V10" s="55"/>
      <c r="W10" s="66">
        <f>データ!$Q$6</f>
        <v>4087</v>
      </c>
      <c r="X10" s="66"/>
      <c r="Y10" s="66"/>
      <c r="Z10" s="66"/>
      <c r="AA10" s="66"/>
      <c r="AB10" s="66"/>
      <c r="AC10" s="66"/>
      <c r="AD10" s="2"/>
      <c r="AE10" s="2"/>
      <c r="AF10" s="2"/>
      <c r="AG10" s="2"/>
      <c r="AH10" s="2"/>
      <c r="AI10" s="2"/>
      <c r="AJ10" s="2"/>
      <c r="AK10" s="2"/>
      <c r="AL10" s="66">
        <f>データ!$U$6</f>
        <v>4720</v>
      </c>
      <c r="AM10" s="66"/>
      <c r="AN10" s="66"/>
      <c r="AO10" s="66"/>
      <c r="AP10" s="66"/>
      <c r="AQ10" s="66"/>
      <c r="AR10" s="66"/>
      <c r="AS10" s="66"/>
      <c r="AT10" s="37">
        <f>データ!$V$6</f>
        <v>80.42</v>
      </c>
      <c r="AU10" s="38"/>
      <c r="AV10" s="38"/>
      <c r="AW10" s="38"/>
      <c r="AX10" s="38"/>
      <c r="AY10" s="38"/>
      <c r="AZ10" s="38"/>
      <c r="BA10" s="38"/>
      <c r="BB10" s="55">
        <f>データ!$W$6</f>
        <v>58.69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zbjxsnKT+YRhnszChKdxhTnUYjPtwTcWe/TjaVwzfQo3BTglt42mFtoHeHg1l0O5FpyrAiyOALsHue7xCwd0Q==" saltValue="cc9c1IFMpjd0/mrvbY/N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73440</v>
      </c>
      <c r="D6" s="20">
        <f t="shared" si="3"/>
        <v>46</v>
      </c>
      <c r="E6" s="20">
        <f t="shared" si="3"/>
        <v>1</v>
      </c>
      <c r="F6" s="20">
        <f t="shared" si="3"/>
        <v>0</v>
      </c>
      <c r="G6" s="20">
        <f t="shared" si="3"/>
        <v>1</v>
      </c>
      <c r="H6" s="20" t="str">
        <f t="shared" si="3"/>
        <v>福島県　天栄村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65.06</v>
      </c>
      <c r="P6" s="21">
        <f t="shared" si="3"/>
        <v>87.93</v>
      </c>
      <c r="Q6" s="21">
        <f t="shared" si="3"/>
        <v>4087</v>
      </c>
      <c r="R6" s="21">
        <f t="shared" si="3"/>
        <v>5403</v>
      </c>
      <c r="S6" s="21">
        <f t="shared" si="3"/>
        <v>225.52</v>
      </c>
      <c r="T6" s="21">
        <f t="shared" si="3"/>
        <v>23.96</v>
      </c>
      <c r="U6" s="21">
        <f t="shared" si="3"/>
        <v>4720</v>
      </c>
      <c r="V6" s="21">
        <f t="shared" si="3"/>
        <v>80.42</v>
      </c>
      <c r="W6" s="21">
        <f t="shared" si="3"/>
        <v>58.69</v>
      </c>
      <c r="X6" s="22">
        <f>IF(X7="",NA(),X7)</f>
        <v>103.35</v>
      </c>
      <c r="Y6" s="22">
        <f t="shared" ref="Y6:AG6" si="4">IF(Y7="",NA(),Y7)</f>
        <v>105.83</v>
      </c>
      <c r="Z6" s="22">
        <f t="shared" si="4"/>
        <v>104.26</v>
      </c>
      <c r="AA6" s="22">
        <f t="shared" si="4"/>
        <v>105.11</v>
      </c>
      <c r="AB6" s="22">
        <f t="shared" si="4"/>
        <v>102.51</v>
      </c>
      <c r="AC6" s="22">
        <f t="shared" si="4"/>
        <v>104.85</v>
      </c>
      <c r="AD6" s="22">
        <f t="shared" si="4"/>
        <v>107.64</v>
      </c>
      <c r="AE6" s="22">
        <f t="shared" si="4"/>
        <v>108.22</v>
      </c>
      <c r="AF6" s="22">
        <f t="shared" si="4"/>
        <v>114.22</v>
      </c>
      <c r="AG6" s="22">
        <f t="shared" si="4"/>
        <v>108.19</v>
      </c>
      <c r="AH6" s="21" t="str">
        <f>IF(AH7="","",IF(AH7="-","【-】","【"&amp;SUBSTITUTE(TEXT(AH7,"#,##0.00"),"-","△")&amp;"】"))</f>
        <v>【111.39】</v>
      </c>
      <c r="AI6" s="21">
        <f>IF(AI7="",NA(),AI7)</f>
        <v>0</v>
      </c>
      <c r="AJ6" s="21">
        <f t="shared" ref="AJ6:AR6" si="5">IF(AJ7="",NA(),AJ7)</f>
        <v>0</v>
      </c>
      <c r="AK6" s="21">
        <f t="shared" si="5"/>
        <v>0</v>
      </c>
      <c r="AL6" s="21">
        <f t="shared" si="5"/>
        <v>0</v>
      </c>
      <c r="AM6" s="21">
        <f t="shared" si="5"/>
        <v>0</v>
      </c>
      <c r="AN6" s="22">
        <f t="shared" si="5"/>
        <v>27.52</v>
      </c>
      <c r="AO6" s="22">
        <f t="shared" si="5"/>
        <v>30.84</v>
      </c>
      <c r="AP6" s="22">
        <f t="shared" si="5"/>
        <v>25.29</v>
      </c>
      <c r="AQ6" s="22">
        <f t="shared" si="5"/>
        <v>22.71</v>
      </c>
      <c r="AR6" s="22">
        <f t="shared" si="5"/>
        <v>6.17</v>
      </c>
      <c r="AS6" s="21" t="str">
        <f>IF(AS7="","",IF(AS7="-","【-】","【"&amp;SUBSTITUTE(TEXT(AS7,"#,##0.00"),"-","△")&amp;"】"))</f>
        <v>【1.30】</v>
      </c>
      <c r="AT6" s="22">
        <f>IF(AT7="",NA(),AT7)</f>
        <v>107.94</v>
      </c>
      <c r="AU6" s="22">
        <f t="shared" ref="AU6:BC6" si="6">IF(AU7="",NA(),AU7)</f>
        <v>152.41999999999999</v>
      </c>
      <c r="AV6" s="22">
        <f t="shared" si="6"/>
        <v>180.31</v>
      </c>
      <c r="AW6" s="22">
        <f t="shared" si="6"/>
        <v>161.44999999999999</v>
      </c>
      <c r="AX6" s="22">
        <f t="shared" si="6"/>
        <v>156.5</v>
      </c>
      <c r="AY6" s="22">
        <f t="shared" si="6"/>
        <v>445.85</v>
      </c>
      <c r="AZ6" s="22">
        <f t="shared" si="6"/>
        <v>450.54</v>
      </c>
      <c r="BA6" s="22">
        <f t="shared" si="6"/>
        <v>348.88</v>
      </c>
      <c r="BB6" s="22">
        <f t="shared" si="6"/>
        <v>381.07</v>
      </c>
      <c r="BC6" s="22">
        <f t="shared" si="6"/>
        <v>367.4</v>
      </c>
      <c r="BD6" s="21" t="str">
        <f>IF(BD7="","",IF(BD7="-","【-】","【"&amp;SUBSTITUTE(TEXT(BD7,"#,##0.00"),"-","△")&amp;"】"))</f>
        <v>【261.51】</v>
      </c>
      <c r="BE6" s="22">
        <f>IF(BE7="",NA(),BE7)</f>
        <v>970.18</v>
      </c>
      <c r="BF6" s="22">
        <f t="shared" ref="BF6:BN6" si="7">IF(BF7="",NA(),BF7)</f>
        <v>923.96</v>
      </c>
      <c r="BG6" s="22">
        <f t="shared" si="7"/>
        <v>918.68</v>
      </c>
      <c r="BH6" s="22">
        <f t="shared" si="7"/>
        <v>833.35</v>
      </c>
      <c r="BI6" s="22">
        <f t="shared" si="7"/>
        <v>802.65</v>
      </c>
      <c r="BJ6" s="22">
        <f t="shared" si="7"/>
        <v>516.34</v>
      </c>
      <c r="BK6" s="22">
        <f t="shared" si="7"/>
        <v>496.56</v>
      </c>
      <c r="BL6" s="22">
        <f t="shared" si="7"/>
        <v>540.38</v>
      </c>
      <c r="BM6" s="22">
        <f t="shared" si="7"/>
        <v>556.47</v>
      </c>
      <c r="BN6" s="22">
        <f t="shared" si="7"/>
        <v>564.99</v>
      </c>
      <c r="BO6" s="21" t="str">
        <f>IF(BO7="","",IF(BO7="-","【-】","【"&amp;SUBSTITUTE(TEXT(BO7,"#,##0.00"),"-","△")&amp;"】"))</f>
        <v>【265.16】</v>
      </c>
      <c r="BP6" s="22">
        <f>IF(BP7="",NA(),BP7)</f>
        <v>82.14</v>
      </c>
      <c r="BQ6" s="22">
        <f t="shared" ref="BQ6:BY6" si="8">IF(BQ7="",NA(),BQ7)</f>
        <v>85.5</v>
      </c>
      <c r="BR6" s="22">
        <f t="shared" si="8"/>
        <v>80.34</v>
      </c>
      <c r="BS6" s="22">
        <f t="shared" si="8"/>
        <v>87.21</v>
      </c>
      <c r="BT6" s="22">
        <f t="shared" si="8"/>
        <v>82.83</v>
      </c>
      <c r="BU6" s="22">
        <f t="shared" si="8"/>
        <v>83.27</v>
      </c>
      <c r="BV6" s="22">
        <f t="shared" si="8"/>
        <v>84.9</v>
      </c>
      <c r="BW6" s="22">
        <f t="shared" si="8"/>
        <v>83.22</v>
      </c>
      <c r="BX6" s="22">
        <f t="shared" si="8"/>
        <v>78.67</v>
      </c>
      <c r="BY6" s="22">
        <f t="shared" si="8"/>
        <v>80.56</v>
      </c>
      <c r="BZ6" s="21" t="str">
        <f>IF(BZ7="","",IF(BZ7="-","【-】","【"&amp;SUBSTITUTE(TEXT(BZ7,"#,##0.00"),"-","△")&amp;"】"))</f>
        <v>【102.35】</v>
      </c>
      <c r="CA6" s="22">
        <f>IF(CA7="",NA(),CA7)</f>
        <v>244.1</v>
      </c>
      <c r="CB6" s="22">
        <f t="shared" ref="CB6:CJ6" si="9">IF(CB7="",NA(),CB7)</f>
        <v>236.46</v>
      </c>
      <c r="CC6" s="22">
        <f t="shared" si="9"/>
        <v>248.51</v>
      </c>
      <c r="CD6" s="22">
        <f t="shared" si="9"/>
        <v>230.22</v>
      </c>
      <c r="CE6" s="22">
        <f t="shared" si="9"/>
        <v>242.21</v>
      </c>
      <c r="CF6" s="22">
        <f t="shared" si="9"/>
        <v>228.81</v>
      </c>
      <c r="CG6" s="22">
        <f t="shared" si="9"/>
        <v>231.9</v>
      </c>
      <c r="CH6" s="22">
        <f t="shared" si="9"/>
        <v>234.17</v>
      </c>
      <c r="CI6" s="22">
        <f t="shared" si="9"/>
        <v>257.95</v>
      </c>
      <c r="CJ6" s="22">
        <f t="shared" si="9"/>
        <v>260.87</v>
      </c>
      <c r="CK6" s="21" t="str">
        <f>IF(CK7="","",IF(CK7="-","【-】","【"&amp;SUBSTITUTE(TEXT(CK7,"#,##0.00"),"-","△")&amp;"】"))</f>
        <v>【167.74】</v>
      </c>
      <c r="CL6" s="22">
        <f>IF(CL7="",NA(),CL7)</f>
        <v>49.58</v>
      </c>
      <c r="CM6" s="22">
        <f t="shared" ref="CM6:CU6" si="10">IF(CM7="",NA(),CM7)</f>
        <v>41.55</v>
      </c>
      <c r="CN6" s="22">
        <f t="shared" si="10"/>
        <v>42.38</v>
      </c>
      <c r="CO6" s="22">
        <f t="shared" si="10"/>
        <v>43.94</v>
      </c>
      <c r="CP6" s="22">
        <f t="shared" si="10"/>
        <v>43.04</v>
      </c>
      <c r="CQ6" s="22">
        <f t="shared" si="10"/>
        <v>38.979999999999997</v>
      </c>
      <c r="CR6" s="22">
        <f t="shared" si="10"/>
        <v>39.61</v>
      </c>
      <c r="CS6" s="22">
        <f t="shared" si="10"/>
        <v>41.06</v>
      </c>
      <c r="CT6" s="22">
        <f t="shared" si="10"/>
        <v>39.94</v>
      </c>
      <c r="CU6" s="22">
        <f t="shared" si="10"/>
        <v>40.19</v>
      </c>
      <c r="CV6" s="21" t="str">
        <f>IF(CV7="","",IF(CV7="-","【-】","【"&amp;SUBSTITUTE(TEXT(CV7,"#,##0.00"),"-","△")&amp;"】"))</f>
        <v>【60.29】</v>
      </c>
      <c r="CW6" s="22">
        <f>IF(CW7="",NA(),CW7)</f>
        <v>74.19</v>
      </c>
      <c r="CX6" s="22">
        <f t="shared" ref="CX6:DF6" si="11">IF(CX7="",NA(),CX7)</f>
        <v>89.56</v>
      </c>
      <c r="CY6" s="22">
        <f t="shared" si="11"/>
        <v>86.13</v>
      </c>
      <c r="CZ6" s="22">
        <f t="shared" si="11"/>
        <v>86.4</v>
      </c>
      <c r="DA6" s="22">
        <f t="shared" si="11"/>
        <v>86.97</v>
      </c>
      <c r="DB6" s="22">
        <f t="shared" si="11"/>
        <v>75.010000000000005</v>
      </c>
      <c r="DC6" s="22">
        <f t="shared" si="11"/>
        <v>72.959999999999994</v>
      </c>
      <c r="DD6" s="22">
        <f t="shared" si="11"/>
        <v>72.42</v>
      </c>
      <c r="DE6" s="22">
        <f t="shared" si="11"/>
        <v>69.41</v>
      </c>
      <c r="DF6" s="22">
        <f t="shared" si="11"/>
        <v>71.52</v>
      </c>
      <c r="DG6" s="21" t="str">
        <f>IF(DG7="","",IF(DG7="-","【-】","【"&amp;SUBSTITUTE(TEXT(DG7,"#,##0.00"),"-","△")&amp;"】"))</f>
        <v>【90.12】</v>
      </c>
      <c r="DH6" s="22">
        <f>IF(DH7="",NA(),DH7)</f>
        <v>40.4</v>
      </c>
      <c r="DI6" s="22">
        <f t="shared" ref="DI6:DQ6" si="12">IF(DI7="",NA(),DI7)</f>
        <v>41.79</v>
      </c>
      <c r="DJ6" s="22">
        <f t="shared" si="12"/>
        <v>43.48</v>
      </c>
      <c r="DK6" s="22">
        <f t="shared" si="12"/>
        <v>45.26</v>
      </c>
      <c r="DL6" s="22">
        <f t="shared" si="12"/>
        <v>46.81</v>
      </c>
      <c r="DM6" s="22">
        <f t="shared" si="12"/>
        <v>51.89</v>
      </c>
      <c r="DN6" s="22">
        <f t="shared" si="12"/>
        <v>54.09</v>
      </c>
      <c r="DO6" s="22">
        <f t="shared" si="12"/>
        <v>52.73</v>
      </c>
      <c r="DP6" s="22">
        <f t="shared" si="12"/>
        <v>53.25</v>
      </c>
      <c r="DQ6" s="22">
        <f t="shared" si="12"/>
        <v>53.4</v>
      </c>
      <c r="DR6" s="21" t="str">
        <f>IF(DR7="","",IF(DR7="-","【-】","【"&amp;SUBSTITUTE(TEXT(DR7,"#,##0.00"),"-","△")&amp;"】"))</f>
        <v>【50.88】</v>
      </c>
      <c r="DS6" s="21">
        <f>IF(DS7="",NA(),DS7)</f>
        <v>0</v>
      </c>
      <c r="DT6" s="21">
        <f t="shared" ref="DT6:EB6" si="13">IF(DT7="",NA(),DT7)</f>
        <v>0</v>
      </c>
      <c r="DU6" s="21">
        <f t="shared" si="13"/>
        <v>0</v>
      </c>
      <c r="DV6" s="21">
        <f t="shared" si="13"/>
        <v>0</v>
      </c>
      <c r="DW6" s="21">
        <f t="shared" si="13"/>
        <v>0</v>
      </c>
      <c r="DX6" s="22">
        <f t="shared" si="13"/>
        <v>14.74</v>
      </c>
      <c r="DY6" s="22">
        <f t="shared" si="13"/>
        <v>18.68</v>
      </c>
      <c r="DZ6" s="22">
        <f t="shared" si="13"/>
        <v>19.91</v>
      </c>
      <c r="EA6" s="22">
        <f t="shared" si="13"/>
        <v>23.02</v>
      </c>
      <c r="EB6" s="22">
        <f t="shared" si="13"/>
        <v>21.86</v>
      </c>
      <c r="EC6" s="21" t="str">
        <f>IF(EC7="","",IF(EC7="-","【-】","【"&amp;SUBSTITUTE(TEXT(EC7,"#,##0.00"),"-","△")&amp;"】"))</f>
        <v>【22.30】</v>
      </c>
      <c r="ED6" s="22">
        <f>IF(ED7="",NA(),ED7)</f>
        <v>0.24</v>
      </c>
      <c r="EE6" s="21">
        <f t="shared" ref="EE6:EM6" si="14">IF(EE7="",NA(),EE7)</f>
        <v>0</v>
      </c>
      <c r="EF6" s="21">
        <f t="shared" si="14"/>
        <v>0</v>
      </c>
      <c r="EG6" s="21">
        <f t="shared" si="14"/>
        <v>0</v>
      </c>
      <c r="EH6" s="21">
        <f t="shared" si="14"/>
        <v>0</v>
      </c>
      <c r="EI6" s="22">
        <f t="shared" si="14"/>
        <v>0.4</v>
      </c>
      <c r="EJ6" s="22">
        <f t="shared" si="14"/>
        <v>0.32</v>
      </c>
      <c r="EK6" s="22">
        <f t="shared" si="14"/>
        <v>0.81</v>
      </c>
      <c r="EL6" s="22">
        <f t="shared" si="14"/>
        <v>0.38</v>
      </c>
      <c r="EM6" s="22">
        <f t="shared" si="14"/>
        <v>0.51</v>
      </c>
      <c r="EN6" s="21" t="str">
        <f>IF(EN7="","",IF(EN7="-","【-】","【"&amp;SUBSTITUTE(TEXT(EN7,"#,##0.00"),"-","△")&amp;"】"))</f>
        <v>【0.66】</v>
      </c>
    </row>
    <row r="7" spans="1:144" s="23" customFormat="1" x14ac:dyDescent="0.15">
      <c r="A7" s="15"/>
      <c r="B7" s="24">
        <v>2021</v>
      </c>
      <c r="C7" s="24">
        <v>73440</v>
      </c>
      <c r="D7" s="24">
        <v>46</v>
      </c>
      <c r="E7" s="24">
        <v>1</v>
      </c>
      <c r="F7" s="24">
        <v>0</v>
      </c>
      <c r="G7" s="24">
        <v>1</v>
      </c>
      <c r="H7" s="24" t="s">
        <v>93</v>
      </c>
      <c r="I7" s="24" t="s">
        <v>94</v>
      </c>
      <c r="J7" s="24" t="s">
        <v>95</v>
      </c>
      <c r="K7" s="24" t="s">
        <v>96</v>
      </c>
      <c r="L7" s="24" t="s">
        <v>97</v>
      </c>
      <c r="M7" s="24" t="s">
        <v>98</v>
      </c>
      <c r="N7" s="25" t="s">
        <v>99</v>
      </c>
      <c r="O7" s="25">
        <v>65.06</v>
      </c>
      <c r="P7" s="25">
        <v>87.93</v>
      </c>
      <c r="Q7" s="25">
        <v>4087</v>
      </c>
      <c r="R7" s="25">
        <v>5403</v>
      </c>
      <c r="S7" s="25">
        <v>225.52</v>
      </c>
      <c r="T7" s="25">
        <v>23.96</v>
      </c>
      <c r="U7" s="25">
        <v>4720</v>
      </c>
      <c r="V7" s="25">
        <v>80.42</v>
      </c>
      <c r="W7" s="25">
        <v>58.69</v>
      </c>
      <c r="X7" s="25">
        <v>103.35</v>
      </c>
      <c r="Y7" s="25">
        <v>105.83</v>
      </c>
      <c r="Z7" s="25">
        <v>104.26</v>
      </c>
      <c r="AA7" s="25">
        <v>105.11</v>
      </c>
      <c r="AB7" s="25">
        <v>102.51</v>
      </c>
      <c r="AC7" s="25">
        <v>104.85</v>
      </c>
      <c r="AD7" s="25">
        <v>107.64</v>
      </c>
      <c r="AE7" s="25">
        <v>108.22</v>
      </c>
      <c r="AF7" s="25">
        <v>114.22</v>
      </c>
      <c r="AG7" s="25">
        <v>108.19</v>
      </c>
      <c r="AH7" s="25">
        <v>111.39</v>
      </c>
      <c r="AI7" s="25">
        <v>0</v>
      </c>
      <c r="AJ7" s="25">
        <v>0</v>
      </c>
      <c r="AK7" s="25">
        <v>0</v>
      </c>
      <c r="AL7" s="25">
        <v>0</v>
      </c>
      <c r="AM7" s="25">
        <v>0</v>
      </c>
      <c r="AN7" s="25">
        <v>27.52</v>
      </c>
      <c r="AO7" s="25">
        <v>30.84</v>
      </c>
      <c r="AP7" s="25">
        <v>25.29</v>
      </c>
      <c r="AQ7" s="25">
        <v>22.71</v>
      </c>
      <c r="AR7" s="25">
        <v>6.17</v>
      </c>
      <c r="AS7" s="25">
        <v>1.3</v>
      </c>
      <c r="AT7" s="25">
        <v>107.94</v>
      </c>
      <c r="AU7" s="25">
        <v>152.41999999999999</v>
      </c>
      <c r="AV7" s="25">
        <v>180.31</v>
      </c>
      <c r="AW7" s="25">
        <v>161.44999999999999</v>
      </c>
      <c r="AX7" s="25">
        <v>156.5</v>
      </c>
      <c r="AY7" s="25">
        <v>445.85</v>
      </c>
      <c r="AZ7" s="25">
        <v>450.54</v>
      </c>
      <c r="BA7" s="25">
        <v>348.88</v>
      </c>
      <c r="BB7" s="25">
        <v>381.07</v>
      </c>
      <c r="BC7" s="25">
        <v>367.4</v>
      </c>
      <c r="BD7" s="25">
        <v>261.51</v>
      </c>
      <c r="BE7" s="25">
        <v>970.18</v>
      </c>
      <c r="BF7" s="25">
        <v>923.96</v>
      </c>
      <c r="BG7" s="25">
        <v>918.68</v>
      </c>
      <c r="BH7" s="25">
        <v>833.35</v>
      </c>
      <c r="BI7" s="25">
        <v>802.65</v>
      </c>
      <c r="BJ7" s="25">
        <v>516.34</v>
      </c>
      <c r="BK7" s="25">
        <v>496.56</v>
      </c>
      <c r="BL7" s="25">
        <v>540.38</v>
      </c>
      <c r="BM7" s="25">
        <v>556.47</v>
      </c>
      <c r="BN7" s="25">
        <v>564.99</v>
      </c>
      <c r="BO7" s="25">
        <v>265.16000000000003</v>
      </c>
      <c r="BP7" s="25">
        <v>82.14</v>
      </c>
      <c r="BQ7" s="25">
        <v>85.5</v>
      </c>
      <c r="BR7" s="25">
        <v>80.34</v>
      </c>
      <c r="BS7" s="25">
        <v>87.21</v>
      </c>
      <c r="BT7" s="25">
        <v>82.83</v>
      </c>
      <c r="BU7" s="25">
        <v>83.27</v>
      </c>
      <c r="BV7" s="25">
        <v>84.9</v>
      </c>
      <c r="BW7" s="25">
        <v>83.22</v>
      </c>
      <c r="BX7" s="25">
        <v>78.67</v>
      </c>
      <c r="BY7" s="25">
        <v>80.56</v>
      </c>
      <c r="BZ7" s="25">
        <v>102.35</v>
      </c>
      <c r="CA7" s="25">
        <v>244.1</v>
      </c>
      <c r="CB7" s="25">
        <v>236.46</v>
      </c>
      <c r="CC7" s="25">
        <v>248.51</v>
      </c>
      <c r="CD7" s="25">
        <v>230.22</v>
      </c>
      <c r="CE7" s="25">
        <v>242.21</v>
      </c>
      <c r="CF7" s="25">
        <v>228.81</v>
      </c>
      <c r="CG7" s="25">
        <v>231.9</v>
      </c>
      <c r="CH7" s="25">
        <v>234.17</v>
      </c>
      <c r="CI7" s="25">
        <v>257.95</v>
      </c>
      <c r="CJ7" s="25">
        <v>260.87</v>
      </c>
      <c r="CK7" s="25">
        <v>167.74</v>
      </c>
      <c r="CL7" s="25">
        <v>49.58</v>
      </c>
      <c r="CM7" s="25">
        <v>41.55</v>
      </c>
      <c r="CN7" s="25">
        <v>42.38</v>
      </c>
      <c r="CO7" s="25">
        <v>43.94</v>
      </c>
      <c r="CP7" s="25">
        <v>43.04</v>
      </c>
      <c r="CQ7" s="25">
        <v>38.979999999999997</v>
      </c>
      <c r="CR7" s="25">
        <v>39.61</v>
      </c>
      <c r="CS7" s="25">
        <v>41.06</v>
      </c>
      <c r="CT7" s="25">
        <v>39.94</v>
      </c>
      <c r="CU7" s="25">
        <v>40.19</v>
      </c>
      <c r="CV7" s="25">
        <v>60.29</v>
      </c>
      <c r="CW7" s="25">
        <v>74.19</v>
      </c>
      <c r="CX7" s="25">
        <v>89.56</v>
      </c>
      <c r="CY7" s="25">
        <v>86.13</v>
      </c>
      <c r="CZ7" s="25">
        <v>86.4</v>
      </c>
      <c r="DA7" s="25">
        <v>86.97</v>
      </c>
      <c r="DB7" s="25">
        <v>75.010000000000005</v>
      </c>
      <c r="DC7" s="25">
        <v>72.959999999999994</v>
      </c>
      <c r="DD7" s="25">
        <v>72.42</v>
      </c>
      <c r="DE7" s="25">
        <v>69.41</v>
      </c>
      <c r="DF7" s="25">
        <v>71.52</v>
      </c>
      <c r="DG7" s="25">
        <v>90.12</v>
      </c>
      <c r="DH7" s="25">
        <v>40.4</v>
      </c>
      <c r="DI7" s="25">
        <v>41.79</v>
      </c>
      <c r="DJ7" s="25">
        <v>43.48</v>
      </c>
      <c r="DK7" s="25">
        <v>45.26</v>
      </c>
      <c r="DL7" s="25">
        <v>46.81</v>
      </c>
      <c r="DM7" s="25">
        <v>51.89</v>
      </c>
      <c r="DN7" s="25">
        <v>54.09</v>
      </c>
      <c r="DO7" s="25">
        <v>52.73</v>
      </c>
      <c r="DP7" s="25">
        <v>53.25</v>
      </c>
      <c r="DQ7" s="25">
        <v>53.4</v>
      </c>
      <c r="DR7" s="25">
        <v>50.88</v>
      </c>
      <c r="DS7" s="25">
        <v>0</v>
      </c>
      <c r="DT7" s="25">
        <v>0</v>
      </c>
      <c r="DU7" s="25">
        <v>0</v>
      </c>
      <c r="DV7" s="25">
        <v>0</v>
      </c>
      <c r="DW7" s="25">
        <v>0</v>
      </c>
      <c r="DX7" s="25">
        <v>14.74</v>
      </c>
      <c r="DY7" s="25">
        <v>18.68</v>
      </c>
      <c r="DZ7" s="25">
        <v>19.91</v>
      </c>
      <c r="EA7" s="25">
        <v>23.02</v>
      </c>
      <c r="EB7" s="25">
        <v>21.86</v>
      </c>
      <c r="EC7" s="25">
        <v>22.3</v>
      </c>
      <c r="ED7" s="25">
        <v>0.24</v>
      </c>
      <c r="EE7" s="25">
        <v>0</v>
      </c>
      <c r="EF7" s="25">
        <v>0</v>
      </c>
      <c r="EG7" s="25">
        <v>0</v>
      </c>
      <c r="EH7" s="25">
        <v>0</v>
      </c>
      <c r="EI7" s="25">
        <v>0.4</v>
      </c>
      <c r="EJ7" s="25">
        <v>0.32</v>
      </c>
      <c r="EK7" s="25">
        <v>0.81</v>
      </c>
      <c r="EL7" s="25">
        <v>0.38</v>
      </c>
      <c r="EM7" s="25">
        <v>0.51</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2022-12-01T00:54:08Z</dcterms:created>
  <dcterms:modified xsi:type="dcterms:W3CDTF">2023-01-19T07:51:04Z</dcterms:modified>
  <cp:category/>
</cp:coreProperties>
</file>