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U4279\Desktop\経営分析（R４）\"/>
    </mc:Choice>
  </mc:AlternateContent>
  <xr:revisionPtr revIDLastSave="0" documentId="13_ncr:1_{777B9DAA-648B-458E-B93B-A527804004AA}" xr6:coauthVersionLast="45" xr6:coauthVersionMax="45" xr10:uidLastSave="{00000000-0000-0000-0000-000000000000}"/>
  <workbookProtection workbookAlgorithmName="SHA-512" workbookHashValue="FJRgK4xYGaakoFrmMIKH8QJsv7JMDkN6vcOGIZbsi3kCSa8/EDqLfdlZ23I+qWeXpYqqBO5mdfw2kjgVkzZ7jg==" workbookSaltValue="MEx0LNZHh0oe0QA8g0xDzg==" workbookSpinCount="100000" lockStructure="1"/>
  <bookViews>
    <workbookView xWindow="-120" yWindow="-120" windowWidth="24240" windowHeight="131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AT8" i="4"/>
  <c r="AD8" i="4"/>
  <c r="P8" i="4"/>
  <c r="B8" i="4"/>
</calcChain>
</file>

<file path=xl/sharedStrings.xml><?xml version="1.0" encoding="utf-8"?>
<sst xmlns="http://schemas.openxmlformats.org/spreadsheetml/2006/main" count="228" uniqueCount="116">
  <si>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</si>
  <si>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</si>
  <si>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</si>
  <si>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</si>
  <si>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</si>
  <si>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</si>
  <si>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</si>
  <si>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</si>
  <si>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</si>
  <si>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</si>
  <si>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</si>
  <si>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</si>
  <si>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</si>
  <si>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</si>
  <si>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</si>
  <si>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</si>
  <si>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</si>
  <si>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</si>
  <si>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</si>
  <si>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</si>
  <si>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</si>
  <si>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</si>
  <si>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</si>
  <si>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</si>
  <si>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</si>
  <si>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</si>
  <si>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</si>
  <si>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</si>
  <si>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</si>
  <si>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</si>
  <si>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</si>
  <si>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</si>
  <si>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</si>
  <si>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</si>
  <si>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</si>
  <si>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</si>
  <si>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</si>
  <si>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</si>
  <si>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</si>
  <si>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</si>
  <si>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</si>
  <si>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</si>
  <si>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</si>
  <si>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</si>
  <si>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</si>
  <si>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</si>
  <si>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</si>
  <si>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</si>
  <si>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</si>
  <si>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</si>
  <si>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</si>
  <si>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</si>
  <si>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</si>
  <si>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</si>
  <si>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</si>
  <si>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</si>
  <si>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</si>
  <si>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</si>
  <si>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</si>
  <si>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</si>
  <si>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</si>
  <si>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</si>
  <si>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</si>
  <si>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</si>
  <si>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</si>
  <si>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</si>
  <si>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</si>
  <si>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</si>
  <si>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</si>
  <si>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</si>
  <si>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</si>
  <si>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</si>
  <si>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</si>
  <si>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</si>
  <si>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</si>
  <si>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</si>
  <si>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</si>
  <si>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</si>
  <si>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</si>
  <si>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</si>
  <si>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</si>
  <si>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</si>
  <si>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</si>
  <si>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</si>
  <si>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</si>
  <si>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</si>
  <si>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</si>
  <si>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</si>
  <si>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</si>
  <si>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</si>
  <si>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</si>
  <si>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</si>
  <si>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</si>
  <si>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大玉村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</si>
  <si>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</si>
  <si>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</si>
  <si>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</si>
  <si>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</si>
  <si>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</si>
  <si>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</si>
  <si>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</si>
  <si>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</si>
  <si>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</si>
  <si>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</si>
  <si>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</si>
  <si>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</si>
  <si>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</si>
  <si>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</si>
  <si>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</si>
  <si>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</si>
  <si>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</si>
  <si>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</si>
  <si>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</si>
  <si>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・経営の健全性・効率性については、区域内の住宅び集合住宅の建設の増加に伴い加入金の増加及び有収水量も例年増加しており平成２６年度からは、純利益は黒字となっている。
　年間使用水量も年々増えているため今後増え続ける水需要に対応するためさらなる老朽管の更新や施設の効率化を図り水確保に努めていく。</t>
    <rPh sb="1" eb="3">
      <t>ケイエイ</t>
    </rPh>
    <rPh sb="4" eb="6">
      <t>ケンゼン</t>
    </rPh>
    <rPh sb="6" eb="7">
      <t>セイ</t>
    </rPh>
    <rPh sb="8" eb="10">
      <t>コウリツ</t>
    </rPh>
    <rPh sb="10" eb="11">
      <t>セイ</t>
    </rPh>
    <rPh sb="17" eb="20">
      <t>クイキナイ</t>
    </rPh>
    <rPh sb="21" eb="23">
      <t>ジュウタク</t>
    </rPh>
    <rPh sb="24" eb="26">
      <t>シュウゴウ</t>
    </rPh>
    <rPh sb="26" eb="28">
      <t>ジュウタク</t>
    </rPh>
    <rPh sb="29" eb="31">
      <t>ケンセツ</t>
    </rPh>
    <rPh sb="32" eb="34">
      <t>ゾウカ</t>
    </rPh>
    <rPh sb="35" eb="36">
      <t>トモナ</t>
    </rPh>
    <rPh sb="37" eb="39">
      <t>カニュウ</t>
    </rPh>
    <rPh sb="39" eb="40">
      <t>キン</t>
    </rPh>
    <rPh sb="41" eb="43">
      <t>ゾウカ</t>
    </rPh>
    <rPh sb="43" eb="44">
      <t>オヨ</t>
    </rPh>
    <rPh sb="45" eb="47">
      <t>ユウシュウ</t>
    </rPh>
    <rPh sb="47" eb="49">
      <t>スイリョウ</t>
    </rPh>
    <rPh sb="50" eb="52">
      <t>レイネン</t>
    </rPh>
    <rPh sb="52" eb="54">
      <t>ゾウカ</t>
    </rPh>
    <rPh sb="58" eb="60">
      <t>ヘイセイ</t>
    </rPh>
    <rPh sb="62" eb="63">
      <t>ネン</t>
    </rPh>
    <rPh sb="63" eb="64">
      <t>ド</t>
    </rPh>
    <rPh sb="68" eb="71">
      <t>ジュンリエキ</t>
    </rPh>
    <rPh sb="72" eb="74">
      <t>クロジ</t>
    </rPh>
    <phoneticPr fontId="4"/>
  </si>
  <si>
    <t>　石綿セメント管の更新により災害時のライフラインの強化や将来の水源確保に伴う調査を進め水道の安定供給を図る。
　また管路の更新や水源確保に伴う投資により施設の効率的な運営を行う。</t>
    <phoneticPr fontId="4"/>
  </si>
  <si>
    <t xml:space="preserve">  昭和５６年より給水開始を行い建設当初の管路は約４１年が経過している。老朽管対策として平成２７年から１１年間で村内に埋設されている石綿セメント管約９Kmを対象に耐震管への布設替工事を実施中。</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</si>
</sst>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0.72</c:v>
                </c:pt>
                <c:pt idx="2">
                  <c:v>0.59</c:v>
                </c:pt>
                <c:pt idx="3">
                  <c:v>0.5</c:v>
                </c:pt>
                <c:pt idx="4">
                  <c:v>0.71</c:v>
                </c:pt>
              </c:numCache>
            </c:numRef>
          </c:val>
          <c:extLst>
            <c:ext xmlns:c16="http://schemas.microsoft.com/office/drawing/2014/chart" uri="{C3380CC4-5D6E-409C-BE32-E72D297353CC}">
              <c16:uniqueId val="{00000000-116A-43B2-AC34-0E344668C80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116A-43B2-AC34-0E344668C80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47.77</c:v>
                </c:pt>
                <c:pt idx="1">
                  <c:v>48.21</c:v>
                </c:pt>
                <c:pt idx="2">
                  <c:v>50.49</c:v>
                </c:pt>
                <c:pt idx="3">
                  <c:v>56.4</c:v>
                </c:pt>
                <c:pt idx="4">
                  <c:v>53.14</c:v>
                </c:pt>
              </c:numCache>
            </c:numRef>
          </c:val>
          <c:extLst>
            <c:ext xmlns:c16="http://schemas.microsoft.com/office/drawing/2014/chart" uri="{C3380CC4-5D6E-409C-BE32-E72D297353CC}">
              <c16:uniqueId val="{00000000-0CED-4F5D-A515-5BE94628E8C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0CED-4F5D-A515-5BE94628E8C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92.74</c:v>
                </c:pt>
                <c:pt idx="1">
                  <c:v>93.55</c:v>
                </c:pt>
                <c:pt idx="2">
                  <c:v>88.83</c:v>
                </c:pt>
                <c:pt idx="3">
                  <c:v>83.28</c:v>
                </c:pt>
                <c:pt idx="4">
                  <c:v>89.87</c:v>
                </c:pt>
              </c:numCache>
            </c:numRef>
          </c:val>
          <c:extLst>
            <c:ext xmlns:c16="http://schemas.microsoft.com/office/drawing/2014/chart" uri="{C3380CC4-5D6E-409C-BE32-E72D297353CC}">
              <c16:uniqueId val="{00000000-788A-4774-9B11-91507184059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788A-4774-9B11-91507184059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101.14</c:v>
                </c:pt>
                <c:pt idx="1">
                  <c:v>100.48</c:v>
                </c:pt>
                <c:pt idx="2">
                  <c:v>105.72</c:v>
                </c:pt>
                <c:pt idx="3">
                  <c:v>107.23</c:v>
                </c:pt>
                <c:pt idx="4">
                  <c:v>117.57</c:v>
                </c:pt>
              </c:numCache>
            </c:numRef>
          </c:val>
          <c:extLst>
            <c:ext xmlns:c16="http://schemas.microsoft.com/office/drawing/2014/chart" uri="{C3380CC4-5D6E-409C-BE32-E72D297353CC}">
              <c16:uniqueId val="{00000000-608C-4D68-AD1D-493D39D1047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608C-4D68-AD1D-493D39D1047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49.27</c:v>
                </c:pt>
                <c:pt idx="1">
                  <c:v>49.91</c:v>
                </c:pt>
                <c:pt idx="2">
                  <c:v>50.86</c:v>
                </c:pt>
                <c:pt idx="3">
                  <c:v>51.6</c:v>
                </c:pt>
                <c:pt idx="4">
                  <c:v>52.04</c:v>
                </c:pt>
              </c:numCache>
            </c:numRef>
          </c:val>
          <c:extLst>
            <c:ext xmlns:c16="http://schemas.microsoft.com/office/drawing/2014/chart" uri="{C3380CC4-5D6E-409C-BE32-E72D297353CC}">
              <c16:uniqueId val="{00000000-448F-4905-B89B-F6CC4991E02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448F-4905-B89B-F6CC4991E02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28-4534-9DC9-3F5A8102AF9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A828-4534-9DC9-3F5A8102AF9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C9-4A95-AAEC-BA3CDA9D0D2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BEC9-4A95-AAEC-BA3CDA9D0D2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542.38</c:v>
                </c:pt>
                <c:pt idx="1">
                  <c:v>534.54</c:v>
                </c:pt>
                <c:pt idx="2">
                  <c:v>478.78</c:v>
                </c:pt>
                <c:pt idx="3">
                  <c:v>471.2</c:v>
                </c:pt>
                <c:pt idx="4">
                  <c:v>481.09</c:v>
                </c:pt>
              </c:numCache>
            </c:numRef>
          </c:val>
          <c:extLst>
            <c:ext xmlns:c16="http://schemas.microsoft.com/office/drawing/2014/chart" uri="{C3380CC4-5D6E-409C-BE32-E72D297353CC}">
              <c16:uniqueId val="{00000000-BD39-48A4-82BC-89442097221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BD39-48A4-82BC-89442097221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740.47</c:v>
                </c:pt>
                <c:pt idx="1">
                  <c:v>745.49</c:v>
                </c:pt>
                <c:pt idx="2">
                  <c:v>731.29</c:v>
                </c:pt>
                <c:pt idx="3">
                  <c:v>698.01</c:v>
                </c:pt>
                <c:pt idx="4">
                  <c:v>682.15</c:v>
                </c:pt>
              </c:numCache>
            </c:numRef>
          </c:val>
          <c:extLst>
            <c:ext xmlns:c16="http://schemas.microsoft.com/office/drawing/2014/chart" uri="{C3380CC4-5D6E-409C-BE32-E72D297353CC}">
              <c16:uniqueId val="{00000000-EDD7-458B-B5FF-9E71616ED78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EDD7-458B-B5FF-9E71616ED78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92.71</c:v>
                </c:pt>
                <c:pt idx="1">
                  <c:v>92.45</c:v>
                </c:pt>
                <c:pt idx="2">
                  <c:v>102.15</c:v>
                </c:pt>
                <c:pt idx="3">
                  <c:v>100.57</c:v>
                </c:pt>
                <c:pt idx="4">
                  <c:v>115.85</c:v>
                </c:pt>
              </c:numCache>
            </c:numRef>
          </c:val>
          <c:extLst>
            <c:ext xmlns:c16="http://schemas.microsoft.com/office/drawing/2014/chart" uri="{C3380CC4-5D6E-409C-BE32-E72D297353CC}">
              <c16:uniqueId val="{00000000-12E0-4DF0-AA2A-C08EF952C9F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12E0-4DF0-AA2A-C08EF952C9F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180.08</c:v>
                </c:pt>
                <c:pt idx="1">
                  <c:v>180.35</c:v>
                </c:pt>
                <c:pt idx="2">
                  <c:v>163.36000000000001</c:v>
                </c:pt>
                <c:pt idx="3">
                  <c:v>163.82</c:v>
                </c:pt>
                <c:pt idx="4">
                  <c:v>143.47</c:v>
                </c:pt>
              </c:numCache>
            </c:numRef>
          </c:val>
          <c:extLst>
            <c:ext xmlns:c16="http://schemas.microsoft.com/office/drawing/2014/chart" uri="{C3380CC4-5D6E-409C-BE32-E72D297353CC}">
              <c16:uniqueId val="{00000000-40B7-457C-8CFB-218386C49F6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40B7-457C-8CFB-218386C49F6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大玉村</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8735</v>
      </c>
      <c r="AM8" s="45"/>
      <c r="AN8" s="45"/>
      <c r="AO8" s="45"/>
      <c r="AP8" s="45"/>
      <c r="AQ8" s="45"/>
      <c r="AR8" s="45"/>
      <c r="AS8" s="45"/>
      <c r="AT8" s="46">
        <f>データ!$S$6</f>
        <v>79.44</v>
      </c>
      <c r="AU8" s="47"/>
      <c r="AV8" s="47"/>
      <c r="AW8" s="47"/>
      <c r="AX8" s="47"/>
      <c r="AY8" s="47"/>
      <c r="AZ8" s="47"/>
      <c r="BA8" s="47"/>
      <c r="BB8" s="48">
        <f>データ!$T$6</f>
        <v>109.96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55.8</v>
      </c>
      <c r="J10" s="47"/>
      <c r="K10" s="47"/>
      <c r="L10" s="47"/>
      <c r="M10" s="47"/>
      <c r="N10" s="47"/>
      <c r="O10" s="81"/>
      <c r="P10" s="48">
        <f>データ!$P$6</f>
        <v>99.23</v>
      </c>
      <c r="Q10" s="48"/>
      <c r="R10" s="48"/>
      <c r="S10" s="48"/>
      <c r="T10" s="48"/>
      <c r="U10" s="48"/>
      <c r="V10" s="48"/>
      <c r="W10" s="45">
        <f>データ!$Q$6</f>
        <v>3410</v>
      </c>
      <c r="X10" s="45"/>
      <c r="Y10" s="45"/>
      <c r="Z10" s="45"/>
      <c r="AA10" s="45"/>
      <c r="AB10" s="45"/>
      <c r="AC10" s="45"/>
      <c r="AD10" s="2"/>
      <c r="AE10" s="2"/>
      <c r="AF10" s="2"/>
      <c r="AG10" s="2"/>
      <c r="AH10" s="2"/>
      <c r="AI10" s="2"/>
      <c r="AJ10" s="2"/>
      <c r="AK10" s="2"/>
      <c r="AL10" s="45">
        <f>データ!$U$6</f>
        <v>8669</v>
      </c>
      <c r="AM10" s="45"/>
      <c r="AN10" s="45"/>
      <c r="AO10" s="45"/>
      <c r="AP10" s="45"/>
      <c r="AQ10" s="45"/>
      <c r="AR10" s="45"/>
      <c r="AS10" s="45"/>
      <c r="AT10" s="46">
        <f>データ!$V$6</f>
        <v>28.38</v>
      </c>
      <c r="AU10" s="47"/>
      <c r="AV10" s="47"/>
      <c r="AW10" s="47"/>
      <c r="AX10" s="47"/>
      <c r="AY10" s="47"/>
      <c r="AZ10" s="47"/>
      <c r="BA10" s="47"/>
      <c r="BB10" s="48">
        <f>データ!$W$6</f>
        <v>305.45999999999998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115</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YtVuoxjq5ggzuTcW3mn6T1NjhKFSppqiAObiE/FEDJHKef30zZODSXI5waACSmaOX2UXpuyedAGqvSuO//zAOA==" saltValue="dbKUUvJRrgfUthOzpUoZ6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73229</v>
      </c>
      <c r="D6" s="20">
        <f t="shared" si="3"/>
        <v>46</v>
      </c>
      <c r="E6" s="20">
        <f t="shared" si="3"/>
        <v>1</v>
      </c>
      <c r="F6" s="20">
        <f t="shared" si="3"/>
        <v>0</v>
      </c>
      <c r="G6" s="20">
        <f t="shared" si="3"/>
        <v>1</v>
      </c>
      <c r="H6" s="20" t="str">
        <f t="shared" si="3"/>
        <v>福島県　大玉村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55.8</v>
      </c>
      <c r="P6" s="21">
        <f t="shared" si="3"/>
        <v>99.23</v>
      </c>
      <c r="Q6" s="21">
        <f t="shared" si="3"/>
        <v>3410</v>
      </c>
      <c r="R6" s="21">
        <f t="shared" si="3"/>
        <v>8735</v>
      </c>
      <c r="S6" s="21">
        <f t="shared" si="3"/>
        <v>79.44</v>
      </c>
      <c r="T6" s="21">
        <f t="shared" si="3"/>
        <v>109.96</v>
      </c>
      <c r="U6" s="21">
        <f t="shared" si="3"/>
        <v>8669</v>
      </c>
      <c r="V6" s="21">
        <f t="shared" si="3"/>
        <v>28.38</v>
      </c>
      <c r="W6" s="21">
        <f t="shared" si="3"/>
        <v>305.45999999999998</v>
      </c>
      <c r="X6" s="22">
        <f>IF(X7="",NA(),X7)</f>
        <v>101.14</v>
      </c>
      <c r="Y6" s="22">
        <f t="shared" ref="Y6:AG6" si="4">IF(Y7="",NA(),Y7)</f>
        <v>100.48</v>
      </c>
      <c r="Z6" s="22">
        <f t="shared" si="4"/>
        <v>105.72</v>
      </c>
      <c r="AA6" s="22">
        <f t="shared" si="4"/>
        <v>107.23</v>
      </c>
      <c r="AB6" s="22">
        <f t="shared" si="4"/>
        <v>117.57</v>
      </c>
      <c r="AC6" s="22">
        <f t="shared" si="4"/>
        <v>104.47</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542.38</v>
      </c>
      <c r="AU6" s="22">
        <f t="shared" ref="AU6:BC6" si="6">IF(AU7="",NA(),AU7)</f>
        <v>534.54</v>
      </c>
      <c r="AV6" s="22">
        <f t="shared" si="6"/>
        <v>478.78</v>
      </c>
      <c r="AW6" s="22">
        <f t="shared" si="6"/>
        <v>471.2</v>
      </c>
      <c r="AX6" s="22">
        <f t="shared" si="6"/>
        <v>481.09</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740.47</v>
      </c>
      <c r="BF6" s="22">
        <f t="shared" ref="BF6:BN6" si="7">IF(BF7="",NA(),BF7)</f>
        <v>745.49</v>
      </c>
      <c r="BG6" s="22">
        <f t="shared" si="7"/>
        <v>731.29</v>
      </c>
      <c r="BH6" s="22">
        <f t="shared" si="7"/>
        <v>698.01</v>
      </c>
      <c r="BI6" s="22">
        <f t="shared" si="7"/>
        <v>682.15</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92.71</v>
      </c>
      <c r="BQ6" s="22">
        <f t="shared" ref="BQ6:BY6" si="8">IF(BQ7="",NA(),BQ7)</f>
        <v>92.45</v>
      </c>
      <c r="BR6" s="22">
        <f t="shared" si="8"/>
        <v>102.15</v>
      </c>
      <c r="BS6" s="22">
        <f t="shared" si="8"/>
        <v>100.57</v>
      </c>
      <c r="BT6" s="22">
        <f t="shared" si="8"/>
        <v>115.85</v>
      </c>
      <c r="BU6" s="22">
        <f t="shared" si="8"/>
        <v>87.51</v>
      </c>
      <c r="BV6" s="22">
        <f t="shared" si="8"/>
        <v>84.77</v>
      </c>
      <c r="BW6" s="22">
        <f t="shared" si="8"/>
        <v>87.11</v>
      </c>
      <c r="BX6" s="22">
        <f t="shared" si="8"/>
        <v>82.78</v>
      </c>
      <c r="BY6" s="22">
        <f t="shared" si="8"/>
        <v>84.82</v>
      </c>
      <c r="BZ6" s="21" t="str">
        <f>IF(BZ7="","",IF(BZ7="-","【-】","【"&amp;SUBSTITUTE(TEXT(BZ7,"#,##0.00"),"-","△")&amp;"】"))</f>
        <v>【102.35】</v>
      </c>
      <c r="CA6" s="22">
        <f>IF(CA7="",NA(),CA7)</f>
        <v>180.08</v>
      </c>
      <c r="CB6" s="22">
        <f t="shared" ref="CB6:CJ6" si="9">IF(CB7="",NA(),CB7)</f>
        <v>180.35</v>
      </c>
      <c r="CC6" s="22">
        <f t="shared" si="9"/>
        <v>163.36000000000001</v>
      </c>
      <c r="CD6" s="22">
        <f t="shared" si="9"/>
        <v>163.82</v>
      </c>
      <c r="CE6" s="22">
        <f t="shared" si="9"/>
        <v>143.47</v>
      </c>
      <c r="CF6" s="22">
        <f t="shared" si="9"/>
        <v>218.42</v>
      </c>
      <c r="CG6" s="22">
        <f t="shared" si="9"/>
        <v>227.27</v>
      </c>
      <c r="CH6" s="22">
        <f t="shared" si="9"/>
        <v>223.98</v>
      </c>
      <c r="CI6" s="22">
        <f t="shared" si="9"/>
        <v>225.09</v>
      </c>
      <c r="CJ6" s="22">
        <f t="shared" si="9"/>
        <v>224.82</v>
      </c>
      <c r="CK6" s="21" t="str">
        <f>IF(CK7="","",IF(CK7="-","【-】","【"&amp;SUBSTITUTE(TEXT(CK7,"#,##0.00"),"-","△")&amp;"】"))</f>
        <v>【167.74】</v>
      </c>
      <c r="CL6" s="22">
        <f>IF(CL7="",NA(),CL7)</f>
        <v>47.77</v>
      </c>
      <c r="CM6" s="22">
        <f t="shared" ref="CM6:CU6" si="10">IF(CM7="",NA(),CM7)</f>
        <v>48.21</v>
      </c>
      <c r="CN6" s="22">
        <f t="shared" si="10"/>
        <v>50.49</v>
      </c>
      <c r="CO6" s="22">
        <f t="shared" si="10"/>
        <v>56.4</v>
      </c>
      <c r="CP6" s="22">
        <f t="shared" si="10"/>
        <v>53.14</v>
      </c>
      <c r="CQ6" s="22">
        <f t="shared" si="10"/>
        <v>50.24</v>
      </c>
      <c r="CR6" s="22">
        <f t="shared" si="10"/>
        <v>50.29</v>
      </c>
      <c r="CS6" s="22">
        <f t="shared" si="10"/>
        <v>49.64</v>
      </c>
      <c r="CT6" s="22">
        <f t="shared" si="10"/>
        <v>49.38</v>
      </c>
      <c r="CU6" s="22">
        <f t="shared" si="10"/>
        <v>50.09</v>
      </c>
      <c r="CV6" s="21" t="str">
        <f>IF(CV7="","",IF(CV7="-","【-】","【"&amp;SUBSTITUTE(TEXT(CV7,"#,##0.00"),"-","△")&amp;"】"))</f>
        <v>【60.29】</v>
      </c>
      <c r="CW6" s="22">
        <f>IF(CW7="",NA(),CW7)</f>
        <v>92.74</v>
      </c>
      <c r="CX6" s="22">
        <f t="shared" ref="CX6:DF6" si="11">IF(CX7="",NA(),CX7)</f>
        <v>93.55</v>
      </c>
      <c r="CY6" s="22">
        <f t="shared" si="11"/>
        <v>88.83</v>
      </c>
      <c r="CZ6" s="22">
        <f t="shared" si="11"/>
        <v>83.28</v>
      </c>
      <c r="DA6" s="22">
        <f t="shared" si="11"/>
        <v>89.87</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49.27</v>
      </c>
      <c r="DI6" s="22">
        <f t="shared" ref="DI6:DQ6" si="12">IF(DI7="",NA(),DI7)</f>
        <v>49.91</v>
      </c>
      <c r="DJ6" s="22">
        <f t="shared" si="12"/>
        <v>50.86</v>
      </c>
      <c r="DK6" s="22">
        <f t="shared" si="12"/>
        <v>51.6</v>
      </c>
      <c r="DL6" s="22">
        <f t="shared" si="12"/>
        <v>52.04</v>
      </c>
      <c r="DM6" s="22">
        <f t="shared" si="12"/>
        <v>45.14</v>
      </c>
      <c r="DN6" s="22">
        <f t="shared" si="12"/>
        <v>45.85</v>
      </c>
      <c r="DO6" s="22">
        <f t="shared" si="12"/>
        <v>47.31</v>
      </c>
      <c r="DP6" s="22">
        <f t="shared" si="12"/>
        <v>47.5</v>
      </c>
      <c r="DQ6" s="22">
        <f t="shared" si="12"/>
        <v>48.41</v>
      </c>
      <c r="DR6" s="21" t="str">
        <f>IF(DR7="","",IF(DR7="-","【-】","【"&amp;SUBSTITUTE(TEXT(DR7,"#,##0.00"),"-","△")&amp;"】"))</f>
        <v>【50.88】</v>
      </c>
      <c r="DS6" s="21">
        <f>IF(DS7="",NA(),DS7)</f>
        <v>0</v>
      </c>
      <c r="DT6" s="21">
        <f t="shared" ref="DT6:EB6" si="13">IF(DT7="",NA(),DT7)</f>
        <v>0</v>
      </c>
      <c r="DU6" s="21">
        <f t="shared" si="13"/>
        <v>0</v>
      </c>
      <c r="DV6" s="21">
        <f t="shared" si="13"/>
        <v>0</v>
      </c>
      <c r="DW6" s="21">
        <f t="shared" si="13"/>
        <v>0</v>
      </c>
      <c r="DX6" s="22">
        <f t="shared" si="13"/>
        <v>13.58</v>
      </c>
      <c r="DY6" s="22">
        <f t="shared" si="13"/>
        <v>14.13</v>
      </c>
      <c r="DZ6" s="22">
        <f t="shared" si="13"/>
        <v>16.77</v>
      </c>
      <c r="EA6" s="22">
        <f t="shared" si="13"/>
        <v>17.399999999999999</v>
      </c>
      <c r="EB6" s="22">
        <f t="shared" si="13"/>
        <v>18.64</v>
      </c>
      <c r="EC6" s="21" t="str">
        <f>IF(EC7="","",IF(EC7="-","【-】","【"&amp;SUBSTITUTE(TEXT(EC7,"#,##0.00"),"-","△")&amp;"】"))</f>
        <v>【22.30】</v>
      </c>
      <c r="ED6" s="21">
        <f>IF(ED7="",NA(),ED7)</f>
        <v>0</v>
      </c>
      <c r="EE6" s="22">
        <f t="shared" ref="EE6:EM6" si="14">IF(EE7="",NA(),EE7)</f>
        <v>0.72</v>
      </c>
      <c r="EF6" s="22">
        <f t="shared" si="14"/>
        <v>0.59</v>
      </c>
      <c r="EG6" s="22">
        <f t="shared" si="14"/>
        <v>0.5</v>
      </c>
      <c r="EH6" s="22">
        <f t="shared" si="14"/>
        <v>0.71</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73229</v>
      </c>
      <c r="D7" s="24">
        <v>46</v>
      </c>
      <c r="E7" s="24">
        <v>1</v>
      </c>
      <c r="F7" s="24">
        <v>0</v>
      </c>
      <c r="G7" s="24">
        <v>1</v>
      </c>
      <c r="H7" s="24" t="s">
        <v>93</v>
      </c>
      <c r="I7" s="24" t="s">
        <v>94</v>
      </c>
      <c r="J7" s="24" t="s">
        <v>95</v>
      </c>
      <c r="K7" s="24" t="s">
        <v>96</v>
      </c>
      <c r="L7" s="24" t="s">
        <v>97</v>
      </c>
      <c r="M7" s="24" t="s">
        <v>98</v>
      </c>
      <c r="N7" s="25" t="s">
        <v>99</v>
      </c>
      <c r="O7" s="25">
        <v>55.8</v>
      </c>
      <c r="P7" s="25">
        <v>99.23</v>
      </c>
      <c r="Q7" s="25">
        <v>3410</v>
      </c>
      <c r="R7" s="25">
        <v>8735</v>
      </c>
      <c r="S7" s="25">
        <v>79.44</v>
      </c>
      <c r="T7" s="25">
        <v>109.96</v>
      </c>
      <c r="U7" s="25">
        <v>8669</v>
      </c>
      <c r="V7" s="25">
        <v>28.38</v>
      </c>
      <c r="W7" s="25">
        <v>305.45999999999998</v>
      </c>
      <c r="X7" s="25">
        <v>101.14</v>
      </c>
      <c r="Y7" s="25">
        <v>100.48</v>
      </c>
      <c r="Z7" s="25">
        <v>105.72</v>
      </c>
      <c r="AA7" s="25">
        <v>107.23</v>
      </c>
      <c r="AB7" s="25">
        <v>117.57</v>
      </c>
      <c r="AC7" s="25">
        <v>104.47</v>
      </c>
      <c r="AD7" s="25">
        <v>103.81</v>
      </c>
      <c r="AE7" s="25">
        <v>104.35</v>
      </c>
      <c r="AF7" s="25">
        <v>105.34</v>
      </c>
      <c r="AG7" s="25">
        <v>105.77</v>
      </c>
      <c r="AH7" s="25">
        <v>111.39</v>
      </c>
      <c r="AI7" s="25">
        <v>0</v>
      </c>
      <c r="AJ7" s="25">
        <v>0</v>
      </c>
      <c r="AK7" s="25">
        <v>0</v>
      </c>
      <c r="AL7" s="25">
        <v>0</v>
      </c>
      <c r="AM7" s="25">
        <v>0</v>
      </c>
      <c r="AN7" s="25">
        <v>16.399999999999999</v>
      </c>
      <c r="AO7" s="25">
        <v>25.66</v>
      </c>
      <c r="AP7" s="25">
        <v>21.69</v>
      </c>
      <c r="AQ7" s="25">
        <v>24.04</v>
      </c>
      <c r="AR7" s="25">
        <v>28.03</v>
      </c>
      <c r="AS7" s="25">
        <v>1.3</v>
      </c>
      <c r="AT7" s="25">
        <v>542.38</v>
      </c>
      <c r="AU7" s="25">
        <v>534.54</v>
      </c>
      <c r="AV7" s="25">
        <v>478.78</v>
      </c>
      <c r="AW7" s="25">
        <v>471.2</v>
      </c>
      <c r="AX7" s="25">
        <v>481.09</v>
      </c>
      <c r="AY7" s="25">
        <v>293.23</v>
      </c>
      <c r="AZ7" s="25">
        <v>300.14</v>
      </c>
      <c r="BA7" s="25">
        <v>301.04000000000002</v>
      </c>
      <c r="BB7" s="25">
        <v>305.08</v>
      </c>
      <c r="BC7" s="25">
        <v>305.33999999999997</v>
      </c>
      <c r="BD7" s="25">
        <v>261.51</v>
      </c>
      <c r="BE7" s="25">
        <v>740.47</v>
      </c>
      <c r="BF7" s="25">
        <v>745.49</v>
      </c>
      <c r="BG7" s="25">
        <v>731.29</v>
      </c>
      <c r="BH7" s="25">
        <v>698.01</v>
      </c>
      <c r="BI7" s="25">
        <v>682.15</v>
      </c>
      <c r="BJ7" s="25">
        <v>542.29999999999995</v>
      </c>
      <c r="BK7" s="25">
        <v>566.65</v>
      </c>
      <c r="BL7" s="25">
        <v>551.62</v>
      </c>
      <c r="BM7" s="25">
        <v>585.59</v>
      </c>
      <c r="BN7" s="25">
        <v>561.34</v>
      </c>
      <c r="BO7" s="25">
        <v>265.16000000000003</v>
      </c>
      <c r="BP7" s="25">
        <v>92.71</v>
      </c>
      <c r="BQ7" s="25">
        <v>92.45</v>
      </c>
      <c r="BR7" s="25">
        <v>102.15</v>
      </c>
      <c r="BS7" s="25">
        <v>100.57</v>
      </c>
      <c r="BT7" s="25">
        <v>115.85</v>
      </c>
      <c r="BU7" s="25">
        <v>87.51</v>
      </c>
      <c r="BV7" s="25">
        <v>84.77</v>
      </c>
      <c r="BW7" s="25">
        <v>87.11</v>
      </c>
      <c r="BX7" s="25">
        <v>82.78</v>
      </c>
      <c r="BY7" s="25">
        <v>84.82</v>
      </c>
      <c r="BZ7" s="25">
        <v>102.35</v>
      </c>
      <c r="CA7" s="25">
        <v>180.08</v>
      </c>
      <c r="CB7" s="25">
        <v>180.35</v>
      </c>
      <c r="CC7" s="25">
        <v>163.36000000000001</v>
      </c>
      <c r="CD7" s="25">
        <v>163.82</v>
      </c>
      <c r="CE7" s="25">
        <v>143.47</v>
      </c>
      <c r="CF7" s="25">
        <v>218.42</v>
      </c>
      <c r="CG7" s="25">
        <v>227.27</v>
      </c>
      <c r="CH7" s="25">
        <v>223.98</v>
      </c>
      <c r="CI7" s="25">
        <v>225.09</v>
      </c>
      <c r="CJ7" s="25">
        <v>224.82</v>
      </c>
      <c r="CK7" s="25">
        <v>167.74</v>
      </c>
      <c r="CL7" s="25">
        <v>47.77</v>
      </c>
      <c r="CM7" s="25">
        <v>48.21</v>
      </c>
      <c r="CN7" s="25">
        <v>50.49</v>
      </c>
      <c r="CO7" s="25">
        <v>56.4</v>
      </c>
      <c r="CP7" s="25">
        <v>53.14</v>
      </c>
      <c r="CQ7" s="25">
        <v>50.24</v>
      </c>
      <c r="CR7" s="25">
        <v>50.29</v>
      </c>
      <c r="CS7" s="25">
        <v>49.64</v>
      </c>
      <c r="CT7" s="25">
        <v>49.38</v>
      </c>
      <c r="CU7" s="25">
        <v>50.09</v>
      </c>
      <c r="CV7" s="25">
        <v>60.29</v>
      </c>
      <c r="CW7" s="25">
        <v>92.74</v>
      </c>
      <c r="CX7" s="25">
        <v>93.55</v>
      </c>
      <c r="CY7" s="25">
        <v>88.83</v>
      </c>
      <c r="CZ7" s="25">
        <v>83.28</v>
      </c>
      <c r="DA7" s="25">
        <v>89.87</v>
      </c>
      <c r="DB7" s="25">
        <v>78.650000000000006</v>
      </c>
      <c r="DC7" s="25">
        <v>77.73</v>
      </c>
      <c r="DD7" s="25">
        <v>78.09</v>
      </c>
      <c r="DE7" s="25">
        <v>78.010000000000005</v>
      </c>
      <c r="DF7" s="25">
        <v>77.599999999999994</v>
      </c>
      <c r="DG7" s="25">
        <v>90.12</v>
      </c>
      <c r="DH7" s="25">
        <v>49.27</v>
      </c>
      <c r="DI7" s="25">
        <v>49.91</v>
      </c>
      <c r="DJ7" s="25">
        <v>50.86</v>
      </c>
      <c r="DK7" s="25">
        <v>51.6</v>
      </c>
      <c r="DL7" s="25">
        <v>52.04</v>
      </c>
      <c r="DM7" s="25">
        <v>45.14</v>
      </c>
      <c r="DN7" s="25">
        <v>45.85</v>
      </c>
      <c r="DO7" s="25">
        <v>47.31</v>
      </c>
      <c r="DP7" s="25">
        <v>47.5</v>
      </c>
      <c r="DQ7" s="25">
        <v>48.41</v>
      </c>
      <c r="DR7" s="25">
        <v>50.88</v>
      </c>
      <c r="DS7" s="25">
        <v>0</v>
      </c>
      <c r="DT7" s="25">
        <v>0</v>
      </c>
      <c r="DU7" s="25">
        <v>0</v>
      </c>
      <c r="DV7" s="25">
        <v>0</v>
      </c>
      <c r="DW7" s="25">
        <v>0</v>
      </c>
      <c r="DX7" s="25">
        <v>13.58</v>
      </c>
      <c r="DY7" s="25">
        <v>14.13</v>
      </c>
      <c r="DZ7" s="25">
        <v>16.77</v>
      </c>
      <c r="EA7" s="25">
        <v>17.399999999999999</v>
      </c>
      <c r="EB7" s="25">
        <v>18.64</v>
      </c>
      <c r="EC7" s="25">
        <v>22.3</v>
      </c>
      <c r="ED7" s="25">
        <v>0</v>
      </c>
      <c r="EE7" s="25">
        <v>0.72</v>
      </c>
      <c r="EF7" s="25">
        <v>0.59</v>
      </c>
      <c r="EG7" s="25">
        <v>0.5</v>
      </c>
      <c r="EH7" s="25">
        <v>0.71</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U4279</cp:lastModifiedBy>
  <dcterms:created xsi:type="dcterms:W3CDTF">2022-12-01T00:54:07Z</dcterms:created>
  <dcterms:modified xsi:type="dcterms:W3CDTF">2023-01-20T00:47:10Z</dcterms:modified>
  <cp:category/>
</cp:coreProperties>
</file>