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建設水道課\水道室\旧企業係\庶務\市町村財政課関係\経営比較分析表（上水道・簡易水道）\R３年度決算\"/>
    </mc:Choice>
  </mc:AlternateContent>
  <workbookProtection workbookAlgorithmName="SHA-512" workbookHashValue="JUdA8GCiss7Arrtvk1IProWMsxp9pHxdmSYPZjeDorfv65HqN0v6r2Fa4bn9TNx9/T2dtUAzljYrYC7P1cogug==" workbookSaltValue="dyvpaY5gZx0koF9lqQRfeQ=="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<sst xmlns="http://schemas.openxmlformats.org/spreadsheetml/2006/main" count="233" uniqueCount="119">
  <si>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</si>
  <si>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</si>
  <si>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</si>
  <si>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</si>
  <si>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</si>
  <si>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</si>
  <si>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</si>
  <si>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</si>
  <si>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</si>
  <si>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</si>
  <si>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</si>
  <si>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</si>
  <si>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</si>
  <si>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</si>
  <si>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</si>
  <si>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</si>
  <si>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</si>
  <si>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</si>
  <si>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</si>
  <si>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</si>
  <si>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</si>
  <si>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</si>
  <si>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</si>
  <si>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</si>
  <si>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</si>
  <si>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</si>
  <si>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</si>
  <si>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</si>
  <si>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</si>
  <si>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</si>
  <si>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</si>
  <si>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</si>
  <si>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</si>
  <si>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</si>
  <si>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</si>
  <si>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</si>
  <si>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</si>
  <si>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</si>
  <si>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</si>
  <si>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</si>
  <si>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</si>
  <si>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</si>
  <si>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</si>
  <si>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</si>
  <si>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</si>
  <si>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</si>
  <si>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</si>
  <si>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</si>
  <si>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</si>
  <si>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</si>
  <si>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</si>
  <si>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</si>
  <si>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</si>
  <si>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</si>
  <si>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</si>
  <si>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</si>
  <si>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</si>
  <si>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</si>
  <si>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</si>
  <si>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</si>
  <si>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</si>
  <si>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</si>
  <si>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</si>
  <si>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</si>
  <si>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</si>
  <si>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</si>
  <si>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</si>
  <si>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</si>
  <si>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</si>
  <si>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</si>
  <si>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</si>
  <si>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</si>
  <si>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</si>
  <si>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</si>
  <si>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</si>
  <si>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</si>
  <si>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</si>
  <si>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</si>
  <si>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</si>
  <si>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</si>
  <si>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</si>
  <si>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</si>
  <si>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</si>
  <si>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</si>
  <si>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</si>
  <si>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</si>
  <si>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</si>
  <si>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</si>
  <si>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</si>
  <si>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</si>
  <si>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</si>
  <si>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</si>
  <si>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</si>
  <si>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</si>
  <si>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</si>
  <si>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</si>
  <si>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川俣町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</si>
  <si>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</si>
  <si>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</si>
  <si>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</si>
  <si>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</si>
  <si>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</si>
  <si>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</si>
  <si>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</si>
  <si>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</si>
  <si>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</si>
  <si>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</si>
  <si>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</si>
  <si>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</si>
  <si>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</si>
  <si>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</si>
  <si>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</si>
  <si>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</si>
  <si>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</si>
  <si>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</si>
  <si>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</si>
  <si>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　該当数値なし
②　該当数値なし
③　管路の更新に取り組んでいないことから当該数値はないが、今後は財源を確保し、計画的に進めていく必要がある。</t>
    <phoneticPr fontId="16"/>
  </si>
  <si>
    <t>①　指標は各年度とも類似団体の平均を上回っていることから、経営状態は良好であるといえる。　
②　該当数値なし
③　該当数値なし
④　借入を行っていないことから、債務残高はゼロである。
⑤　現状では料金収入により給水に係る費用を賄えているが、今後の施設の修繕や更新を考慮し、更なる経費削減に取り組んでいく必要がある。
⑥　本町の給水原価は、類似団体の平均を大きく下回っており、効率的な運営が図られている。
⑦　令和３年度において、区域内の小学校の廃校により給水収益の減少に伴い大きく低下しているが、現時点では施設の規模を現状維持していく。
⑧　類似団体の平均値を上回っているが、管路の更新が大きな課題となっていることから、漏水等について十分な対策を講じていく必要がある。</t>
    <rPh sb="204" eb="206">
      <t>レイワ</t>
    </rPh>
    <rPh sb="207" eb="209">
      <t>ネンド</t>
    </rPh>
    <rPh sb="214" eb="217">
      <t>クイキナイ</t>
    </rPh>
    <rPh sb="218" eb="221">
      <t>ショウガッコウ</t>
    </rPh>
    <rPh sb="222" eb="224">
      <t>ハイコウ</t>
    </rPh>
    <rPh sb="237" eb="238">
      <t>オオ</t>
    </rPh>
    <rPh sb="248" eb="251">
      <t>ゲンジテン</t>
    </rPh>
    <rPh sb="259" eb="261">
      <t>ゲンジョウ</t>
    </rPh>
    <rPh sb="261" eb="263">
      <t>イジ</t>
    </rPh>
    <rPh sb="271" eb="273">
      <t>ルイジ</t>
    </rPh>
    <rPh sb="273" eb="275">
      <t>ダンタイ</t>
    </rPh>
    <rPh sb="276" eb="279">
      <t>ヘイキンチ</t>
    </rPh>
    <rPh sb="280" eb="282">
      <t>ウワマワ</t>
    </rPh>
    <rPh sb="291" eb="293">
      <t>コウシン</t>
    </rPh>
    <phoneticPr fontId="4"/>
  </si>
  <si>
    <t>現状では経営は概ね良好であるが、施設・設備の更新が大きな課題であり、その財源を確保するためにもより一層の経営の効率化を図っていく必要がある。</t>
    <rPh sb="4" eb="6">
      <t>ケイエイ</t>
    </rPh>
    <rPh sb="16" eb="18">
      <t>シセツ</t>
    </rPh>
    <rPh sb="19" eb="21">
      <t>セツビ</t>
    </rPh>
    <rPh sb="22" eb="24">
      <t>コウシン</t>
    </rPh>
    <rPh sb="25" eb="26">
      <t>オオ</t>
    </rPh>
    <rPh sb="28" eb="30">
      <t>カダイ</t>
    </rPh>
    <rPh sb="36" eb="38">
      <t>ザイゲン</t>
    </rPh>
    <rPh sb="39" eb="41">
      <t>カクホ</t>
    </rPh>
    <rPh sb="49" eb="51">
      <t>イッソウ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</si>
</sst>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7C2-4E05-970D-E4AA0CCAB8A3}"/>
            </c:ext>
          </c:extLst>
        </c:ser>
        <c:dLbls>
          <c:showLegendKey val="0"/>
          <c:showVal val="0"/>
          <c:showCatName val="0"/>
          <c:showSerName val="0"/>
          <c:showPercent val="0"/>
          <c:showBubbleSize val="0"/>
        </c:dLbls>
        <c:gapWidth val="150"/>
        <c:axId val="191475608"/>
        <c:axId val="194580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0.62</c:v>
                </c:pt>
                <c:pt idx="2">
                  <c:v>0.39</c:v>
                </c:pt>
                <c:pt idx="3">
                  <c:v>0.61</c:v>
                </c:pt>
                <c:pt idx="4">
                  <c:v>0.4</c:v>
                </c:pt>
              </c:numCache>
            </c:numRef>
          </c:val>
          <c:smooth val="0"/>
          <c:extLst xmlns:c16r2="http://schemas.microsoft.com/office/drawing/2015/06/chart">
            <c:ext xmlns:c16="http://schemas.microsoft.com/office/drawing/2014/chart" uri="{C3380CC4-5D6E-409C-BE32-E72D297353CC}">
              <c16:uniqueId val="{00000001-E7C2-4E05-970D-E4AA0CCAB8A3}"/>
            </c:ext>
          </c:extLst>
        </c:ser>
        <c:dLbls>
          <c:showLegendKey val="0"/>
          <c:showVal val="0"/>
          <c:showCatName val="0"/>
          <c:showSerName val="0"/>
          <c:showPercent val="0"/>
          <c:showBubbleSize val="0"/>
        </c:dLbls>
        <c:marker val="1"/>
        <c:smooth val="0"/>
        <c:axId val="191475608"/>
        <c:axId val="194580216"/>
      </c:lineChart>
      <c:dateAx>
        <c:axId val="191475608"/>
        <c:scaling>
          <c:orientation val="minMax"/>
        </c:scaling>
        <c:delete val="1"/>
        <c:axPos val="b"/>
        <c:numFmt formatCode="&quot;H&quot;yy" sourceLinked="1"/>
        <c:majorTickMark val="none"/>
        <c:minorTickMark val="none"/>
        <c:tickLblPos val="none"/>
        <c:crossAx val="194580216"/>
        <c:crosses val="autoZero"/>
        <c:auto val="1"/>
        <c:lblOffset val="100"/>
        <c:baseTimeUnit val="years"/>
      </c:dateAx>
      <c:valAx>
        <c:axId val="194580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47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54.3</c:v>
                </c:pt>
                <c:pt idx="1">
                  <c:v>52.71</c:v>
                </c:pt>
                <c:pt idx="2">
                  <c:v>49.03</c:v>
                </c:pt>
                <c:pt idx="3">
                  <c:v>49.06</c:v>
                </c:pt>
                <c:pt idx="4">
                  <c:v>46.44</c:v>
                </c:pt>
              </c:numCache>
            </c:numRef>
          </c:val>
          <c:extLst xmlns:c16r2="http://schemas.microsoft.com/office/drawing/2015/06/chart">
            <c:ext xmlns:c16="http://schemas.microsoft.com/office/drawing/2014/chart" uri="{C3380CC4-5D6E-409C-BE32-E72D297353CC}">
              <c16:uniqueId val="{00000000-B1EB-4172-BFA8-E656074E74E2}"/>
            </c:ext>
          </c:extLst>
        </c:ser>
        <c:dLbls>
          <c:showLegendKey val="0"/>
          <c:showVal val="0"/>
          <c:showCatName val="0"/>
          <c:showSerName val="0"/>
          <c:showPercent val="0"/>
          <c:showBubbleSize val="0"/>
        </c:dLbls>
        <c:gapWidth val="150"/>
        <c:axId val="416979128"/>
        <c:axId val="19160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47.95</c:v>
                </c:pt>
                <c:pt idx="1">
                  <c:v>48.26</c:v>
                </c:pt>
                <c:pt idx="2">
                  <c:v>48.01</c:v>
                </c:pt>
                <c:pt idx="3">
                  <c:v>49.08</c:v>
                </c:pt>
                <c:pt idx="4">
                  <c:v>51.46</c:v>
                </c:pt>
              </c:numCache>
            </c:numRef>
          </c:val>
          <c:smooth val="0"/>
          <c:extLst xmlns:c16r2="http://schemas.microsoft.com/office/drawing/2015/06/chart">
            <c:ext xmlns:c16="http://schemas.microsoft.com/office/drawing/2014/chart" uri="{C3380CC4-5D6E-409C-BE32-E72D297353CC}">
              <c16:uniqueId val="{00000001-B1EB-4172-BFA8-E656074E74E2}"/>
            </c:ext>
          </c:extLst>
        </c:ser>
        <c:dLbls>
          <c:showLegendKey val="0"/>
          <c:showVal val="0"/>
          <c:showCatName val="0"/>
          <c:showSerName val="0"/>
          <c:showPercent val="0"/>
          <c:showBubbleSize val="0"/>
        </c:dLbls>
        <c:marker val="1"/>
        <c:smooth val="0"/>
        <c:axId val="416979128"/>
        <c:axId val="191602320"/>
      </c:lineChart>
      <c:dateAx>
        <c:axId val="416979128"/>
        <c:scaling>
          <c:orientation val="minMax"/>
        </c:scaling>
        <c:delete val="1"/>
        <c:axPos val="b"/>
        <c:numFmt formatCode="&quot;H&quot;yy" sourceLinked="1"/>
        <c:majorTickMark val="none"/>
        <c:minorTickMark val="none"/>
        <c:tickLblPos val="none"/>
        <c:crossAx val="191602320"/>
        <c:crosses val="autoZero"/>
        <c:auto val="1"/>
        <c:lblOffset val="100"/>
        <c:baseTimeUnit val="years"/>
      </c:dateAx>
      <c:valAx>
        <c:axId val="19160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979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85.89</c:v>
                </c:pt>
                <c:pt idx="1">
                  <c:v>84.94</c:v>
                </c:pt>
                <c:pt idx="2">
                  <c:v>84.7</c:v>
                </c:pt>
                <c:pt idx="3">
                  <c:v>84.77</c:v>
                </c:pt>
                <c:pt idx="4">
                  <c:v>90.5</c:v>
                </c:pt>
              </c:numCache>
            </c:numRef>
          </c:val>
          <c:extLst xmlns:c16r2="http://schemas.microsoft.com/office/drawing/2015/06/chart">
            <c:ext xmlns:c16="http://schemas.microsoft.com/office/drawing/2014/chart" uri="{C3380CC4-5D6E-409C-BE32-E72D297353CC}">
              <c16:uniqueId val="{00000000-44DB-472F-B904-19208AA88858}"/>
            </c:ext>
          </c:extLst>
        </c:ser>
        <c:dLbls>
          <c:showLegendKey val="0"/>
          <c:showVal val="0"/>
          <c:showCatName val="0"/>
          <c:showSerName val="0"/>
          <c:showPercent val="0"/>
          <c:showBubbleSize val="0"/>
        </c:dLbls>
        <c:gapWidth val="150"/>
        <c:axId val="417963032"/>
        <c:axId val="417959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72.72</c:v>
                </c:pt>
                <c:pt idx="2">
                  <c:v>72.75</c:v>
                </c:pt>
                <c:pt idx="3">
                  <c:v>71.27</c:v>
                </c:pt>
                <c:pt idx="4">
                  <c:v>68.58</c:v>
                </c:pt>
              </c:numCache>
            </c:numRef>
          </c:val>
          <c:smooth val="0"/>
          <c:extLst xmlns:c16r2="http://schemas.microsoft.com/office/drawing/2015/06/chart">
            <c:ext xmlns:c16="http://schemas.microsoft.com/office/drawing/2014/chart" uri="{C3380CC4-5D6E-409C-BE32-E72D297353CC}">
              <c16:uniqueId val="{00000001-44DB-472F-B904-19208AA88858}"/>
            </c:ext>
          </c:extLst>
        </c:ser>
        <c:dLbls>
          <c:showLegendKey val="0"/>
          <c:showVal val="0"/>
          <c:showCatName val="0"/>
          <c:showSerName val="0"/>
          <c:showPercent val="0"/>
          <c:showBubbleSize val="0"/>
        </c:dLbls>
        <c:marker val="1"/>
        <c:smooth val="0"/>
        <c:axId val="417963032"/>
        <c:axId val="417959112"/>
      </c:lineChart>
      <c:dateAx>
        <c:axId val="417963032"/>
        <c:scaling>
          <c:orientation val="minMax"/>
        </c:scaling>
        <c:delete val="1"/>
        <c:axPos val="b"/>
        <c:numFmt formatCode="&quot;H&quot;yy" sourceLinked="1"/>
        <c:majorTickMark val="none"/>
        <c:minorTickMark val="none"/>
        <c:tickLblPos val="none"/>
        <c:crossAx val="417959112"/>
        <c:crosses val="autoZero"/>
        <c:auto val="1"/>
        <c:lblOffset val="100"/>
        <c:baseTimeUnit val="years"/>
      </c:dateAx>
      <c:valAx>
        <c:axId val="417959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963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172.38</c:v>
                </c:pt>
                <c:pt idx="1">
                  <c:v>167.09</c:v>
                </c:pt>
                <c:pt idx="2">
                  <c:v>171.58</c:v>
                </c:pt>
                <c:pt idx="3">
                  <c:v>315.11</c:v>
                </c:pt>
                <c:pt idx="4">
                  <c:v>111.11</c:v>
                </c:pt>
              </c:numCache>
            </c:numRef>
          </c:val>
          <c:extLst xmlns:c16r2="http://schemas.microsoft.com/office/drawing/2015/06/chart">
            <c:ext xmlns:c16="http://schemas.microsoft.com/office/drawing/2014/chart" uri="{C3380CC4-5D6E-409C-BE32-E72D297353CC}">
              <c16:uniqueId val="{00000000-15F5-4D66-A7DE-55014F6EB928}"/>
            </c:ext>
          </c:extLst>
        </c:ser>
        <c:dLbls>
          <c:showLegendKey val="0"/>
          <c:showVal val="0"/>
          <c:showCatName val="0"/>
          <c:showSerName val="0"/>
          <c:showPercent val="0"/>
          <c:showBubbleSize val="0"/>
        </c:dLbls>
        <c:gapWidth val="150"/>
        <c:axId val="416325176"/>
        <c:axId val="416307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74.05</c:v>
                </c:pt>
                <c:pt idx="1">
                  <c:v>73.25</c:v>
                </c:pt>
                <c:pt idx="2">
                  <c:v>75.06</c:v>
                </c:pt>
                <c:pt idx="3">
                  <c:v>73.22</c:v>
                </c:pt>
                <c:pt idx="4">
                  <c:v>69.05</c:v>
                </c:pt>
              </c:numCache>
            </c:numRef>
          </c:val>
          <c:smooth val="0"/>
          <c:extLst xmlns:c16r2="http://schemas.microsoft.com/office/drawing/2015/06/chart">
            <c:ext xmlns:c16="http://schemas.microsoft.com/office/drawing/2014/chart" uri="{C3380CC4-5D6E-409C-BE32-E72D297353CC}">
              <c16:uniqueId val="{00000001-15F5-4D66-A7DE-55014F6EB928}"/>
            </c:ext>
          </c:extLst>
        </c:ser>
        <c:dLbls>
          <c:showLegendKey val="0"/>
          <c:showVal val="0"/>
          <c:showCatName val="0"/>
          <c:showSerName val="0"/>
          <c:showPercent val="0"/>
          <c:showBubbleSize val="0"/>
        </c:dLbls>
        <c:marker val="1"/>
        <c:smooth val="0"/>
        <c:axId val="416325176"/>
        <c:axId val="416307496"/>
      </c:lineChart>
      <c:dateAx>
        <c:axId val="416325176"/>
        <c:scaling>
          <c:orientation val="minMax"/>
        </c:scaling>
        <c:delete val="1"/>
        <c:axPos val="b"/>
        <c:numFmt formatCode="&quot;H&quot;yy" sourceLinked="1"/>
        <c:majorTickMark val="none"/>
        <c:minorTickMark val="none"/>
        <c:tickLblPos val="none"/>
        <c:crossAx val="416307496"/>
        <c:crosses val="autoZero"/>
        <c:auto val="1"/>
        <c:lblOffset val="100"/>
        <c:baseTimeUnit val="years"/>
      </c:dateAx>
      <c:valAx>
        <c:axId val="416307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325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A84-4FE0-B988-3FB180C0E2FC}"/>
            </c:ext>
          </c:extLst>
        </c:ser>
        <c:dLbls>
          <c:showLegendKey val="0"/>
          <c:showVal val="0"/>
          <c:showCatName val="0"/>
          <c:showSerName val="0"/>
          <c:showPercent val="0"/>
          <c:showBubbleSize val="0"/>
        </c:dLbls>
        <c:gapWidth val="150"/>
        <c:axId val="417258776"/>
        <c:axId val="417283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A84-4FE0-B988-3FB180C0E2FC}"/>
            </c:ext>
          </c:extLst>
        </c:ser>
        <c:dLbls>
          <c:showLegendKey val="0"/>
          <c:showVal val="0"/>
          <c:showCatName val="0"/>
          <c:showSerName val="0"/>
          <c:showPercent val="0"/>
          <c:showBubbleSize val="0"/>
        </c:dLbls>
        <c:marker val="1"/>
        <c:smooth val="0"/>
        <c:axId val="417258776"/>
        <c:axId val="417283752"/>
      </c:lineChart>
      <c:dateAx>
        <c:axId val="417258776"/>
        <c:scaling>
          <c:orientation val="minMax"/>
        </c:scaling>
        <c:delete val="1"/>
        <c:axPos val="b"/>
        <c:numFmt formatCode="&quot;H&quot;yy" sourceLinked="1"/>
        <c:majorTickMark val="none"/>
        <c:minorTickMark val="none"/>
        <c:tickLblPos val="none"/>
        <c:crossAx val="417283752"/>
        <c:crosses val="autoZero"/>
        <c:auto val="1"/>
        <c:lblOffset val="100"/>
        <c:baseTimeUnit val="years"/>
      </c:dateAx>
      <c:valAx>
        <c:axId val="417283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258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8C6-4606-BEDC-18A4EE28ADA6}"/>
            </c:ext>
          </c:extLst>
        </c:ser>
        <c:dLbls>
          <c:showLegendKey val="0"/>
          <c:showVal val="0"/>
          <c:showCatName val="0"/>
          <c:showSerName val="0"/>
          <c:showPercent val="0"/>
          <c:showBubbleSize val="0"/>
        </c:dLbls>
        <c:gapWidth val="150"/>
        <c:axId val="417352296"/>
        <c:axId val="417352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8C6-4606-BEDC-18A4EE28ADA6}"/>
            </c:ext>
          </c:extLst>
        </c:ser>
        <c:dLbls>
          <c:showLegendKey val="0"/>
          <c:showVal val="0"/>
          <c:showCatName val="0"/>
          <c:showSerName val="0"/>
          <c:showPercent val="0"/>
          <c:showBubbleSize val="0"/>
        </c:dLbls>
        <c:marker val="1"/>
        <c:smooth val="0"/>
        <c:axId val="417352296"/>
        <c:axId val="417352680"/>
      </c:lineChart>
      <c:dateAx>
        <c:axId val="417352296"/>
        <c:scaling>
          <c:orientation val="minMax"/>
        </c:scaling>
        <c:delete val="1"/>
        <c:axPos val="b"/>
        <c:numFmt formatCode="&quot;H&quot;yy" sourceLinked="1"/>
        <c:majorTickMark val="none"/>
        <c:minorTickMark val="none"/>
        <c:tickLblPos val="none"/>
        <c:crossAx val="417352680"/>
        <c:crosses val="autoZero"/>
        <c:auto val="1"/>
        <c:lblOffset val="100"/>
        <c:baseTimeUnit val="years"/>
      </c:dateAx>
      <c:valAx>
        <c:axId val="417352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352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1BB-4AD5-9E24-CD4B679FF8A2}"/>
            </c:ext>
          </c:extLst>
        </c:ser>
        <c:dLbls>
          <c:showLegendKey val="0"/>
          <c:showVal val="0"/>
          <c:showCatName val="0"/>
          <c:showSerName val="0"/>
          <c:showPercent val="0"/>
          <c:showBubbleSize val="0"/>
        </c:dLbls>
        <c:gapWidth val="150"/>
        <c:axId val="191602712"/>
        <c:axId val="416980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1BB-4AD5-9E24-CD4B679FF8A2}"/>
            </c:ext>
          </c:extLst>
        </c:ser>
        <c:dLbls>
          <c:showLegendKey val="0"/>
          <c:showVal val="0"/>
          <c:showCatName val="0"/>
          <c:showSerName val="0"/>
          <c:showPercent val="0"/>
          <c:showBubbleSize val="0"/>
        </c:dLbls>
        <c:marker val="1"/>
        <c:smooth val="0"/>
        <c:axId val="191602712"/>
        <c:axId val="416980696"/>
      </c:lineChart>
      <c:dateAx>
        <c:axId val="191602712"/>
        <c:scaling>
          <c:orientation val="minMax"/>
        </c:scaling>
        <c:delete val="1"/>
        <c:axPos val="b"/>
        <c:numFmt formatCode="&quot;H&quot;yy" sourceLinked="1"/>
        <c:majorTickMark val="none"/>
        <c:minorTickMark val="none"/>
        <c:tickLblPos val="none"/>
        <c:crossAx val="416980696"/>
        <c:crosses val="autoZero"/>
        <c:auto val="1"/>
        <c:lblOffset val="100"/>
        <c:baseTimeUnit val="years"/>
      </c:dateAx>
      <c:valAx>
        <c:axId val="416980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602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578-4ECF-B0DC-324BF0B33452}"/>
            </c:ext>
          </c:extLst>
        </c:ser>
        <c:dLbls>
          <c:showLegendKey val="0"/>
          <c:showVal val="0"/>
          <c:showCatName val="0"/>
          <c:showSerName val="0"/>
          <c:showPercent val="0"/>
          <c:showBubbleSize val="0"/>
        </c:dLbls>
        <c:gapWidth val="150"/>
        <c:axId val="416981872"/>
        <c:axId val="41698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578-4ECF-B0DC-324BF0B33452}"/>
            </c:ext>
          </c:extLst>
        </c:ser>
        <c:dLbls>
          <c:showLegendKey val="0"/>
          <c:showVal val="0"/>
          <c:showCatName val="0"/>
          <c:showSerName val="0"/>
          <c:showPercent val="0"/>
          <c:showBubbleSize val="0"/>
        </c:dLbls>
        <c:marker val="1"/>
        <c:smooth val="0"/>
        <c:axId val="416981872"/>
        <c:axId val="416981088"/>
      </c:lineChart>
      <c:dateAx>
        <c:axId val="416981872"/>
        <c:scaling>
          <c:orientation val="minMax"/>
        </c:scaling>
        <c:delete val="1"/>
        <c:axPos val="b"/>
        <c:numFmt formatCode="&quot;H&quot;yy" sourceLinked="1"/>
        <c:majorTickMark val="none"/>
        <c:minorTickMark val="none"/>
        <c:tickLblPos val="none"/>
        <c:crossAx val="416981088"/>
        <c:crosses val="autoZero"/>
        <c:auto val="1"/>
        <c:lblOffset val="100"/>
        <c:baseTimeUnit val="years"/>
      </c:dateAx>
      <c:valAx>
        <c:axId val="41698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98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380-4A01-B3CC-2A2BF62EBE0C}"/>
            </c:ext>
          </c:extLst>
        </c:ser>
        <c:dLbls>
          <c:showLegendKey val="0"/>
          <c:showVal val="0"/>
          <c:showCatName val="0"/>
          <c:showSerName val="0"/>
          <c:showPercent val="0"/>
          <c:showBubbleSize val="0"/>
        </c:dLbls>
        <c:gapWidth val="150"/>
        <c:axId val="416983440"/>
        <c:axId val="416983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1302.33</c:v>
                </c:pt>
                <c:pt idx="1">
                  <c:v>1274.21</c:v>
                </c:pt>
                <c:pt idx="2">
                  <c:v>1183.92</c:v>
                </c:pt>
                <c:pt idx="3">
                  <c:v>1128.72</c:v>
                </c:pt>
                <c:pt idx="4">
                  <c:v>1125.25</c:v>
                </c:pt>
              </c:numCache>
            </c:numRef>
          </c:val>
          <c:smooth val="0"/>
          <c:extLst xmlns:c16r2="http://schemas.microsoft.com/office/drawing/2015/06/chart">
            <c:ext xmlns:c16="http://schemas.microsoft.com/office/drawing/2014/chart" uri="{C3380CC4-5D6E-409C-BE32-E72D297353CC}">
              <c16:uniqueId val="{00000001-4380-4A01-B3CC-2A2BF62EBE0C}"/>
            </c:ext>
          </c:extLst>
        </c:ser>
        <c:dLbls>
          <c:showLegendKey val="0"/>
          <c:showVal val="0"/>
          <c:showCatName val="0"/>
          <c:showSerName val="0"/>
          <c:showPercent val="0"/>
          <c:showBubbleSize val="0"/>
        </c:dLbls>
        <c:marker val="1"/>
        <c:smooth val="0"/>
        <c:axId val="416983440"/>
        <c:axId val="416983832"/>
      </c:lineChart>
      <c:dateAx>
        <c:axId val="416983440"/>
        <c:scaling>
          <c:orientation val="minMax"/>
        </c:scaling>
        <c:delete val="1"/>
        <c:axPos val="b"/>
        <c:numFmt formatCode="&quot;H&quot;yy" sourceLinked="1"/>
        <c:majorTickMark val="none"/>
        <c:minorTickMark val="none"/>
        <c:tickLblPos val="none"/>
        <c:crossAx val="416983832"/>
        <c:crosses val="autoZero"/>
        <c:auto val="1"/>
        <c:lblOffset val="100"/>
        <c:baseTimeUnit val="years"/>
      </c:dateAx>
      <c:valAx>
        <c:axId val="416983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98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155.86000000000001</c:v>
                </c:pt>
                <c:pt idx="1">
                  <c:v>165.47</c:v>
                </c:pt>
                <c:pt idx="2">
                  <c:v>155.33000000000001</c:v>
                </c:pt>
                <c:pt idx="3">
                  <c:v>308.83</c:v>
                </c:pt>
                <c:pt idx="4">
                  <c:v>109.17</c:v>
                </c:pt>
              </c:numCache>
            </c:numRef>
          </c:val>
          <c:extLst xmlns:c16r2="http://schemas.microsoft.com/office/drawing/2015/06/chart">
            <c:ext xmlns:c16="http://schemas.microsoft.com/office/drawing/2014/chart" uri="{C3380CC4-5D6E-409C-BE32-E72D297353CC}">
              <c16:uniqueId val="{00000000-7842-4077-BEA3-485255833EA0}"/>
            </c:ext>
          </c:extLst>
        </c:ser>
        <c:dLbls>
          <c:showLegendKey val="0"/>
          <c:showVal val="0"/>
          <c:showCatName val="0"/>
          <c:showSerName val="0"/>
          <c:showPercent val="0"/>
          <c:showBubbleSize val="0"/>
        </c:dLbls>
        <c:gapWidth val="150"/>
        <c:axId val="416977560"/>
        <c:axId val="416976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40.89</c:v>
                </c:pt>
                <c:pt idx="1">
                  <c:v>41.25</c:v>
                </c:pt>
                <c:pt idx="2">
                  <c:v>42.5</c:v>
                </c:pt>
                <c:pt idx="3">
                  <c:v>41.84</c:v>
                </c:pt>
                <c:pt idx="4">
                  <c:v>41.44</c:v>
                </c:pt>
              </c:numCache>
            </c:numRef>
          </c:val>
          <c:smooth val="0"/>
          <c:extLst xmlns:c16r2="http://schemas.microsoft.com/office/drawing/2015/06/chart">
            <c:ext xmlns:c16="http://schemas.microsoft.com/office/drawing/2014/chart" uri="{C3380CC4-5D6E-409C-BE32-E72D297353CC}">
              <c16:uniqueId val="{00000001-7842-4077-BEA3-485255833EA0}"/>
            </c:ext>
          </c:extLst>
        </c:ser>
        <c:dLbls>
          <c:showLegendKey val="0"/>
          <c:showVal val="0"/>
          <c:showCatName val="0"/>
          <c:showSerName val="0"/>
          <c:showPercent val="0"/>
          <c:showBubbleSize val="0"/>
        </c:dLbls>
        <c:marker val="1"/>
        <c:smooth val="0"/>
        <c:axId val="416977560"/>
        <c:axId val="416976776"/>
      </c:lineChart>
      <c:dateAx>
        <c:axId val="416977560"/>
        <c:scaling>
          <c:orientation val="minMax"/>
        </c:scaling>
        <c:delete val="1"/>
        <c:axPos val="b"/>
        <c:numFmt formatCode="&quot;H&quot;yy" sourceLinked="1"/>
        <c:majorTickMark val="none"/>
        <c:minorTickMark val="none"/>
        <c:tickLblPos val="none"/>
        <c:crossAx val="416976776"/>
        <c:crosses val="autoZero"/>
        <c:auto val="1"/>
        <c:lblOffset val="100"/>
        <c:baseTimeUnit val="years"/>
      </c:dateAx>
      <c:valAx>
        <c:axId val="416976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977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133.94999999999999</c:v>
                </c:pt>
                <c:pt idx="1">
                  <c:v>126.28</c:v>
                </c:pt>
                <c:pt idx="2">
                  <c:v>137.11000000000001</c:v>
                </c:pt>
                <c:pt idx="3">
                  <c:v>69.23</c:v>
                </c:pt>
                <c:pt idx="4">
                  <c:v>195.49</c:v>
                </c:pt>
              </c:numCache>
            </c:numRef>
          </c:val>
          <c:extLst xmlns:c16r2="http://schemas.microsoft.com/office/drawing/2015/06/chart">
            <c:ext xmlns:c16="http://schemas.microsoft.com/office/drawing/2014/chart" uri="{C3380CC4-5D6E-409C-BE32-E72D297353CC}">
              <c16:uniqueId val="{00000000-131F-48A8-9040-400D7E6E8AF9}"/>
            </c:ext>
          </c:extLst>
        </c:ser>
        <c:dLbls>
          <c:showLegendKey val="0"/>
          <c:showVal val="0"/>
          <c:showCatName val="0"/>
          <c:showSerName val="0"/>
          <c:showPercent val="0"/>
          <c:showBubbleSize val="0"/>
        </c:dLbls>
        <c:gapWidth val="150"/>
        <c:axId val="416978344"/>
        <c:axId val="41698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c:v>
                </c:pt>
                <c:pt idx="1">
                  <c:v>383.25</c:v>
                </c:pt>
                <c:pt idx="2">
                  <c:v>377.72</c:v>
                </c:pt>
                <c:pt idx="3">
                  <c:v>390.47</c:v>
                </c:pt>
                <c:pt idx="4">
                  <c:v>403.61</c:v>
                </c:pt>
              </c:numCache>
            </c:numRef>
          </c:val>
          <c:smooth val="0"/>
          <c:extLst xmlns:c16r2="http://schemas.microsoft.com/office/drawing/2015/06/chart">
            <c:ext xmlns:c16="http://schemas.microsoft.com/office/drawing/2014/chart" uri="{C3380CC4-5D6E-409C-BE32-E72D297353CC}">
              <c16:uniqueId val="{00000001-131F-48A8-9040-400D7E6E8AF9}"/>
            </c:ext>
          </c:extLst>
        </c:ser>
        <c:dLbls>
          <c:showLegendKey val="0"/>
          <c:showVal val="0"/>
          <c:showCatName val="0"/>
          <c:showSerName val="0"/>
          <c:showPercent val="0"/>
          <c:showBubbleSize val="0"/>
        </c:dLbls>
        <c:marker val="1"/>
        <c:smooth val="0"/>
        <c:axId val="416978344"/>
        <c:axId val="416980304"/>
      </c:lineChart>
      <c:dateAx>
        <c:axId val="416978344"/>
        <c:scaling>
          <c:orientation val="minMax"/>
        </c:scaling>
        <c:delete val="1"/>
        <c:axPos val="b"/>
        <c:numFmt formatCode="&quot;H&quot;yy" sourceLinked="1"/>
        <c:majorTickMark val="none"/>
        <c:minorTickMark val="none"/>
        <c:tickLblPos val="none"/>
        <c:crossAx val="416980304"/>
        <c:crosses val="autoZero"/>
        <c:auto val="1"/>
        <c:lblOffset val="100"/>
        <c:baseTimeUnit val="years"/>
      </c:dateAx>
      <c:valAx>
        <c:axId val="41698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978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T1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福島県　川俣町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2"/>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15">
      <c r="A8" s="2"/>
      <c r="B8" s="71" t="str">
        <f>データ!$I$6</f>
        <v>法非適用</v>
      </c>
      <c r="C8" s="71"/>
      <c r="D8" s="71"/>
      <c r="E8" s="71"/>
      <c r="F8" s="71"/>
      <c r="G8" s="71"/>
      <c r="H8" s="71"/>
      <c r="I8" s="71" t="str">
        <f>データ!$J$6</f>
        <v>水道事業</v>
      </c>
      <c r="J8" s="71"/>
      <c r="K8" s="71"/>
      <c r="L8" s="71"/>
      <c r="M8" s="71"/>
      <c r="N8" s="71"/>
      <c r="O8" s="71"/>
      <c r="P8" s="71" t="str">
        <f>データ!$K$6</f>
        <v>簡易水道事業</v>
      </c>
      <c r="Q8" s="71"/>
      <c r="R8" s="71"/>
      <c r="S8" s="71"/>
      <c r="T8" s="71"/>
      <c r="U8" s="71"/>
      <c r="V8" s="71"/>
      <c r="W8" s="71" t="str">
        <f>データ!$L$6</f>
        <v>D4</v>
      </c>
      <c r="X8" s="71"/>
      <c r="Y8" s="71"/>
      <c r="Z8" s="71"/>
      <c r="AA8" s="71"/>
      <c r="AB8" s="71"/>
      <c r="AC8" s="71"/>
      <c r="AD8" s="71" t="str">
        <f>データ!$M$6</f>
        <v>非設置</v>
      </c>
      <c r="AE8" s="71"/>
      <c r="AF8" s="71"/>
      <c r="AG8" s="71"/>
      <c r="AH8" s="71"/>
      <c r="AI8" s="71"/>
      <c r="AJ8" s="71"/>
      <c r="AK8" s="2"/>
      <c r="AL8" s="66">
        <f>データ!$R$6</f>
        <v>12347</v>
      </c>
      <c r="AM8" s="66"/>
      <c r="AN8" s="66"/>
      <c r="AO8" s="66"/>
      <c r="AP8" s="66"/>
      <c r="AQ8" s="66"/>
      <c r="AR8" s="66"/>
      <c r="AS8" s="66"/>
      <c r="AT8" s="36">
        <f>データ!$S$6</f>
        <v>127.7</v>
      </c>
      <c r="AU8" s="36"/>
      <c r="AV8" s="36"/>
      <c r="AW8" s="36"/>
      <c r="AX8" s="36"/>
      <c r="AY8" s="36"/>
      <c r="AZ8" s="36"/>
      <c r="BA8" s="36"/>
      <c r="BB8" s="36">
        <f>データ!$T$6</f>
        <v>96.69</v>
      </c>
      <c r="BC8" s="36"/>
      <c r="BD8" s="36"/>
      <c r="BE8" s="36"/>
      <c r="BF8" s="36"/>
      <c r="BG8" s="36"/>
      <c r="BH8" s="36"/>
      <c r="BI8" s="36"/>
      <c r="BJ8" s="3"/>
      <c r="BK8" s="3"/>
      <c r="BL8" s="67" t="s">
        <v>10</v>
      </c>
      <c r="BM8" s="68"/>
      <c r="BN8" s="69" t="s">
        <v>11</v>
      </c>
      <c r="BO8" s="69"/>
      <c r="BP8" s="69"/>
      <c r="BQ8" s="69"/>
      <c r="BR8" s="69"/>
      <c r="BS8" s="69"/>
      <c r="BT8" s="69"/>
      <c r="BU8" s="69"/>
      <c r="BV8" s="69"/>
      <c r="BW8" s="69"/>
      <c r="BX8" s="69"/>
      <c r="BY8" s="70"/>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2"/>
      <c r="AE9" s="2"/>
      <c r="AF9" s="2"/>
      <c r="AG9" s="2"/>
      <c r="AH9" s="3"/>
      <c r="AI9" s="2"/>
      <c r="AJ9" s="2"/>
      <c r="AK9" s="2"/>
      <c r="AL9" s="52" t="s">
        <v>16</v>
      </c>
      <c r="AM9" s="52"/>
      <c r="AN9" s="52"/>
      <c r="AO9" s="52"/>
      <c r="AP9" s="52"/>
      <c r="AQ9" s="52"/>
      <c r="AR9" s="52"/>
      <c r="AS9" s="52"/>
      <c r="AT9" s="52" t="s">
        <v>17</v>
      </c>
      <c r="AU9" s="52"/>
      <c r="AV9" s="52"/>
      <c r="AW9" s="52"/>
      <c r="AX9" s="52"/>
      <c r="AY9" s="52"/>
      <c r="AZ9" s="52"/>
      <c r="BA9" s="52"/>
      <c r="BB9" s="52" t="s">
        <v>18</v>
      </c>
      <c r="BC9" s="52"/>
      <c r="BD9" s="52"/>
      <c r="BE9" s="52"/>
      <c r="BF9" s="52"/>
      <c r="BG9" s="52"/>
      <c r="BH9" s="52"/>
      <c r="BI9" s="52"/>
      <c r="BJ9" s="3"/>
      <c r="BK9" s="3"/>
      <c r="BL9" s="53" t="s">
        <v>19</v>
      </c>
      <c r="BM9" s="54"/>
      <c r="BN9" s="55" t="s">
        <v>20</v>
      </c>
      <c r="BO9" s="55"/>
      <c r="BP9" s="55"/>
      <c r="BQ9" s="55"/>
      <c r="BR9" s="55"/>
      <c r="BS9" s="55"/>
      <c r="BT9" s="55"/>
      <c r="BU9" s="55"/>
      <c r="BV9" s="55"/>
      <c r="BW9" s="55"/>
      <c r="BX9" s="55"/>
      <c r="BY9" s="56"/>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3.8</v>
      </c>
      <c r="Q10" s="36"/>
      <c r="R10" s="36"/>
      <c r="S10" s="36"/>
      <c r="T10" s="36"/>
      <c r="U10" s="36"/>
      <c r="V10" s="36"/>
      <c r="W10" s="66">
        <f>データ!$Q$6</f>
        <v>3905</v>
      </c>
      <c r="X10" s="66"/>
      <c r="Y10" s="66"/>
      <c r="Z10" s="66"/>
      <c r="AA10" s="66"/>
      <c r="AB10" s="66"/>
      <c r="AC10" s="66"/>
      <c r="AD10" s="2"/>
      <c r="AE10" s="2"/>
      <c r="AF10" s="2"/>
      <c r="AG10" s="2"/>
      <c r="AH10" s="2"/>
      <c r="AI10" s="2"/>
      <c r="AJ10" s="2"/>
      <c r="AK10" s="2"/>
      <c r="AL10" s="66">
        <f>データ!$U$6</f>
        <v>463</v>
      </c>
      <c r="AM10" s="66"/>
      <c r="AN10" s="66"/>
      <c r="AO10" s="66"/>
      <c r="AP10" s="66"/>
      <c r="AQ10" s="66"/>
      <c r="AR10" s="66"/>
      <c r="AS10" s="66"/>
      <c r="AT10" s="36">
        <f>データ!$V$6</f>
        <v>6.56</v>
      </c>
      <c r="AU10" s="36"/>
      <c r="AV10" s="36"/>
      <c r="AW10" s="36"/>
      <c r="AX10" s="36"/>
      <c r="AY10" s="36"/>
      <c r="AZ10" s="36"/>
      <c r="BA10" s="36"/>
      <c r="BB10" s="36">
        <f>データ!$W$6</f>
        <v>70.58</v>
      </c>
      <c r="BC10" s="36"/>
      <c r="BD10" s="36"/>
      <c r="BE10" s="36"/>
      <c r="BF10" s="36"/>
      <c r="BG10" s="36"/>
      <c r="BH10" s="36"/>
      <c r="BI10" s="36"/>
      <c r="BJ10" s="2"/>
      <c r="BK10" s="2"/>
      <c r="BL10" s="57" t="s">
        <v>21</v>
      </c>
      <c r="BM10" s="58"/>
      <c r="BN10" s="59" t="s">
        <v>22</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117</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3"/>
      <c r="BM48" s="44"/>
      <c r="BN48" s="44"/>
      <c r="BO48" s="44"/>
      <c r="BP48" s="44"/>
      <c r="BQ48" s="44"/>
      <c r="BR48" s="44"/>
      <c r="BS48" s="44"/>
      <c r="BT48" s="44"/>
      <c r="BU48" s="44"/>
      <c r="BV48" s="44"/>
      <c r="BW48" s="44"/>
      <c r="BX48" s="44"/>
      <c r="BY48" s="44"/>
      <c r="BZ48" s="4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3"/>
      <c r="BM49" s="44"/>
      <c r="BN49" s="44"/>
      <c r="BO49" s="44"/>
      <c r="BP49" s="44"/>
      <c r="BQ49" s="44"/>
      <c r="BR49" s="44"/>
      <c r="BS49" s="44"/>
      <c r="BT49" s="44"/>
      <c r="BU49" s="44"/>
      <c r="BV49" s="44"/>
      <c r="BW49" s="44"/>
      <c r="BX49" s="44"/>
      <c r="BY49" s="44"/>
      <c r="BZ49" s="4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3"/>
      <c r="BM50" s="44"/>
      <c r="BN50" s="44"/>
      <c r="BO50" s="44"/>
      <c r="BP50" s="44"/>
      <c r="BQ50" s="44"/>
      <c r="BR50" s="44"/>
      <c r="BS50" s="44"/>
      <c r="BT50" s="44"/>
      <c r="BU50" s="44"/>
      <c r="BV50" s="44"/>
      <c r="BW50" s="44"/>
      <c r="BX50" s="44"/>
      <c r="BY50" s="44"/>
      <c r="BZ50" s="4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3"/>
      <c r="BM51" s="44"/>
      <c r="BN51" s="44"/>
      <c r="BO51" s="44"/>
      <c r="BP51" s="44"/>
      <c r="BQ51" s="44"/>
      <c r="BR51" s="44"/>
      <c r="BS51" s="44"/>
      <c r="BT51" s="44"/>
      <c r="BU51" s="44"/>
      <c r="BV51" s="44"/>
      <c r="BW51" s="44"/>
      <c r="BX51" s="44"/>
      <c r="BY51" s="44"/>
      <c r="BZ51" s="4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3"/>
      <c r="BM52" s="44"/>
      <c r="BN52" s="44"/>
      <c r="BO52" s="44"/>
      <c r="BP52" s="44"/>
      <c r="BQ52" s="44"/>
      <c r="BR52" s="44"/>
      <c r="BS52" s="44"/>
      <c r="BT52" s="44"/>
      <c r="BU52" s="44"/>
      <c r="BV52" s="44"/>
      <c r="BW52" s="44"/>
      <c r="BX52" s="44"/>
      <c r="BY52" s="44"/>
      <c r="BZ52" s="4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3"/>
      <c r="BM53" s="44"/>
      <c r="BN53" s="44"/>
      <c r="BO53" s="44"/>
      <c r="BP53" s="44"/>
      <c r="BQ53" s="44"/>
      <c r="BR53" s="44"/>
      <c r="BS53" s="44"/>
      <c r="BT53" s="44"/>
      <c r="BU53" s="44"/>
      <c r="BV53" s="44"/>
      <c r="BW53" s="44"/>
      <c r="BX53" s="44"/>
      <c r="BY53" s="44"/>
      <c r="BZ53" s="4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3"/>
      <c r="BM54" s="44"/>
      <c r="BN54" s="44"/>
      <c r="BO54" s="44"/>
      <c r="BP54" s="44"/>
      <c r="BQ54" s="44"/>
      <c r="BR54" s="44"/>
      <c r="BS54" s="44"/>
      <c r="BT54" s="44"/>
      <c r="BU54" s="44"/>
      <c r="BV54" s="44"/>
      <c r="BW54" s="44"/>
      <c r="BX54" s="44"/>
      <c r="BY54" s="44"/>
      <c r="BZ54" s="4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3"/>
      <c r="BM55" s="44"/>
      <c r="BN55" s="44"/>
      <c r="BO55" s="44"/>
      <c r="BP55" s="44"/>
      <c r="BQ55" s="44"/>
      <c r="BR55" s="44"/>
      <c r="BS55" s="44"/>
      <c r="BT55" s="44"/>
      <c r="BU55" s="44"/>
      <c r="BV55" s="44"/>
      <c r="BW55" s="44"/>
      <c r="BX55" s="44"/>
      <c r="BY55" s="44"/>
      <c r="BZ55" s="4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3"/>
      <c r="BM56" s="44"/>
      <c r="BN56" s="44"/>
      <c r="BO56" s="44"/>
      <c r="BP56" s="44"/>
      <c r="BQ56" s="44"/>
      <c r="BR56" s="44"/>
      <c r="BS56" s="44"/>
      <c r="BT56" s="44"/>
      <c r="BU56" s="44"/>
      <c r="BV56" s="44"/>
      <c r="BW56" s="44"/>
      <c r="BX56" s="44"/>
      <c r="BY56" s="44"/>
      <c r="BZ56" s="4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3"/>
      <c r="BM57" s="44"/>
      <c r="BN57" s="44"/>
      <c r="BO57" s="44"/>
      <c r="BP57" s="44"/>
      <c r="BQ57" s="44"/>
      <c r="BR57" s="44"/>
      <c r="BS57" s="44"/>
      <c r="BT57" s="44"/>
      <c r="BU57" s="44"/>
      <c r="BV57" s="44"/>
      <c r="BW57" s="44"/>
      <c r="BX57" s="44"/>
      <c r="BY57" s="44"/>
      <c r="BZ57" s="4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3"/>
      <c r="BM58" s="44"/>
      <c r="BN58" s="44"/>
      <c r="BO58" s="44"/>
      <c r="BP58" s="44"/>
      <c r="BQ58" s="44"/>
      <c r="BR58" s="44"/>
      <c r="BS58" s="44"/>
      <c r="BT58" s="44"/>
      <c r="BU58" s="44"/>
      <c r="BV58" s="44"/>
      <c r="BW58" s="44"/>
      <c r="BX58" s="44"/>
      <c r="BY58" s="44"/>
      <c r="BZ58" s="4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3"/>
      <c r="BM59" s="44"/>
      <c r="BN59" s="44"/>
      <c r="BO59" s="44"/>
      <c r="BP59" s="44"/>
      <c r="BQ59" s="44"/>
      <c r="BR59" s="44"/>
      <c r="BS59" s="44"/>
      <c r="BT59" s="44"/>
      <c r="BU59" s="44"/>
      <c r="BV59" s="44"/>
      <c r="BW59" s="44"/>
      <c r="BX59" s="44"/>
      <c r="BY59" s="44"/>
      <c r="BZ59" s="45"/>
    </row>
    <row r="60" spans="1:78" ht="13.5" customHeight="1" x14ac:dyDescent="0.15">
      <c r="A60" s="2"/>
      <c r="B60" s="49" t="s">
        <v>27</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3"/>
      <c r="BM62" s="44"/>
      <c r="BN62" s="44"/>
      <c r="BO62" s="44"/>
      <c r="BP62" s="44"/>
      <c r="BQ62" s="44"/>
      <c r="BR62" s="44"/>
      <c r="BS62" s="44"/>
      <c r="BT62" s="44"/>
      <c r="BU62" s="44"/>
      <c r="BV62" s="44"/>
      <c r="BW62" s="44"/>
      <c r="BX62" s="44"/>
      <c r="BY62" s="44"/>
      <c r="BZ62" s="4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6"/>
      <c r="BM63" s="47"/>
      <c r="BN63" s="47"/>
      <c r="BO63" s="47"/>
      <c r="BP63" s="47"/>
      <c r="BQ63" s="47"/>
      <c r="BR63" s="47"/>
      <c r="BS63" s="47"/>
      <c r="BT63" s="47"/>
      <c r="BU63" s="47"/>
      <c r="BV63" s="47"/>
      <c r="BW63" s="47"/>
      <c r="BX63" s="47"/>
      <c r="BY63" s="47"/>
      <c r="BZ63" s="4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41</v>
      </c>
      <c r="N85" s="13" t="s">
        <v>42</v>
      </c>
      <c r="O85" s="13" t="str">
        <f>データ!EN6</f>
        <v>【0.58】</v>
      </c>
    </row>
  </sheetData>
  <sheetProtection algorithmName="SHA-512" hashValue="HNGFanmt0A6b9lxBOvXTrkJXaK+h0xQj+T7skCrQBlDhL6w1On1p2hRLi9XMJ86oyRRTrENZqdEWonpCLO4z4w==" saltValue="q3vtMF+nSj2YUTzizVH+s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8" t="s">
        <v>52</v>
      </c>
      <c r="I3" s="79"/>
      <c r="J3" s="79"/>
      <c r="K3" s="79"/>
      <c r="L3" s="79"/>
      <c r="M3" s="79"/>
      <c r="N3" s="79"/>
      <c r="O3" s="79"/>
      <c r="P3" s="79"/>
      <c r="Q3" s="79"/>
      <c r="R3" s="79"/>
      <c r="S3" s="79"/>
      <c r="T3" s="79"/>
      <c r="U3" s="79"/>
      <c r="V3" s="79"/>
      <c r="W3" s="80"/>
      <c r="X3" s="84" t="s">
        <v>53</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54</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15" t="s">
        <v>55</v>
      </c>
      <c r="B4" s="17"/>
      <c r="C4" s="17"/>
      <c r="D4" s="17"/>
      <c r="E4" s="17"/>
      <c r="F4" s="17"/>
      <c r="G4" s="17"/>
      <c r="H4" s="81"/>
      <c r="I4" s="82"/>
      <c r="J4" s="82"/>
      <c r="K4" s="82"/>
      <c r="L4" s="82"/>
      <c r="M4" s="82"/>
      <c r="N4" s="82"/>
      <c r="O4" s="82"/>
      <c r="P4" s="82"/>
      <c r="Q4" s="82"/>
      <c r="R4" s="82"/>
      <c r="S4" s="82"/>
      <c r="T4" s="82"/>
      <c r="U4" s="82"/>
      <c r="V4" s="82"/>
      <c r="W4" s="83"/>
      <c r="X4" s="77" t="s">
        <v>56</v>
      </c>
      <c r="Y4" s="77"/>
      <c r="Z4" s="77"/>
      <c r="AA4" s="77"/>
      <c r="AB4" s="77"/>
      <c r="AC4" s="77"/>
      <c r="AD4" s="77"/>
      <c r="AE4" s="77"/>
      <c r="AF4" s="77"/>
      <c r="AG4" s="77"/>
      <c r="AH4" s="77"/>
      <c r="AI4" s="77" t="s">
        <v>57</v>
      </c>
      <c r="AJ4" s="77"/>
      <c r="AK4" s="77"/>
      <c r="AL4" s="77"/>
      <c r="AM4" s="77"/>
      <c r="AN4" s="77"/>
      <c r="AO4" s="77"/>
      <c r="AP4" s="77"/>
      <c r="AQ4" s="77"/>
      <c r="AR4" s="77"/>
      <c r="AS4" s="77"/>
      <c r="AT4" s="77" t="s">
        <v>58</v>
      </c>
      <c r="AU4" s="77"/>
      <c r="AV4" s="77"/>
      <c r="AW4" s="77"/>
      <c r="AX4" s="77"/>
      <c r="AY4" s="77"/>
      <c r="AZ4" s="77"/>
      <c r="BA4" s="77"/>
      <c r="BB4" s="77"/>
      <c r="BC4" s="77"/>
      <c r="BD4" s="77"/>
      <c r="BE4" s="77" t="s">
        <v>59</v>
      </c>
      <c r="BF4" s="77"/>
      <c r="BG4" s="77"/>
      <c r="BH4" s="77"/>
      <c r="BI4" s="77"/>
      <c r="BJ4" s="77"/>
      <c r="BK4" s="77"/>
      <c r="BL4" s="77"/>
      <c r="BM4" s="77"/>
      <c r="BN4" s="77"/>
      <c r="BO4" s="77"/>
      <c r="BP4" s="77" t="s">
        <v>60</v>
      </c>
      <c r="BQ4" s="77"/>
      <c r="BR4" s="77"/>
      <c r="BS4" s="77"/>
      <c r="BT4" s="77"/>
      <c r="BU4" s="77"/>
      <c r="BV4" s="77"/>
      <c r="BW4" s="77"/>
      <c r="BX4" s="77"/>
      <c r="BY4" s="77"/>
      <c r="BZ4" s="77"/>
      <c r="CA4" s="77" t="s">
        <v>61</v>
      </c>
      <c r="CB4" s="77"/>
      <c r="CC4" s="77"/>
      <c r="CD4" s="77"/>
      <c r="CE4" s="77"/>
      <c r="CF4" s="77"/>
      <c r="CG4" s="77"/>
      <c r="CH4" s="77"/>
      <c r="CI4" s="77"/>
      <c r="CJ4" s="77"/>
      <c r="CK4" s="77"/>
      <c r="CL4" s="77" t="s">
        <v>62</v>
      </c>
      <c r="CM4" s="77"/>
      <c r="CN4" s="77"/>
      <c r="CO4" s="77"/>
      <c r="CP4" s="77"/>
      <c r="CQ4" s="77"/>
      <c r="CR4" s="77"/>
      <c r="CS4" s="77"/>
      <c r="CT4" s="77"/>
      <c r="CU4" s="77"/>
      <c r="CV4" s="77"/>
      <c r="CW4" s="77" t="s">
        <v>63</v>
      </c>
      <c r="CX4" s="77"/>
      <c r="CY4" s="77"/>
      <c r="CZ4" s="77"/>
      <c r="DA4" s="77"/>
      <c r="DB4" s="77"/>
      <c r="DC4" s="77"/>
      <c r="DD4" s="77"/>
      <c r="DE4" s="77"/>
      <c r="DF4" s="77"/>
      <c r="DG4" s="77"/>
      <c r="DH4" s="77" t="s">
        <v>64</v>
      </c>
      <c r="DI4" s="77"/>
      <c r="DJ4" s="77"/>
      <c r="DK4" s="77"/>
      <c r="DL4" s="77"/>
      <c r="DM4" s="77"/>
      <c r="DN4" s="77"/>
      <c r="DO4" s="77"/>
      <c r="DP4" s="77"/>
      <c r="DQ4" s="77"/>
      <c r="DR4" s="77"/>
      <c r="DS4" s="77" t="s">
        <v>65</v>
      </c>
      <c r="DT4" s="77"/>
      <c r="DU4" s="77"/>
      <c r="DV4" s="77"/>
      <c r="DW4" s="77"/>
      <c r="DX4" s="77"/>
      <c r="DY4" s="77"/>
      <c r="DZ4" s="77"/>
      <c r="EA4" s="77"/>
      <c r="EB4" s="77"/>
      <c r="EC4" s="77"/>
      <c r="ED4" s="77" t="s">
        <v>66</v>
      </c>
      <c r="EE4" s="77"/>
      <c r="EF4" s="77"/>
      <c r="EG4" s="77"/>
      <c r="EH4" s="77"/>
      <c r="EI4" s="77"/>
      <c r="EJ4" s="77"/>
      <c r="EK4" s="77"/>
      <c r="EL4" s="77"/>
      <c r="EM4" s="77"/>
      <c r="EN4" s="77"/>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73083</v>
      </c>
      <c r="D6" s="20">
        <f t="shared" si="3"/>
        <v>47</v>
      </c>
      <c r="E6" s="20">
        <f t="shared" si="3"/>
        <v>1</v>
      </c>
      <c r="F6" s="20">
        <f t="shared" si="3"/>
        <v>0</v>
      </c>
      <c r="G6" s="20">
        <f t="shared" si="3"/>
        <v>0</v>
      </c>
      <c r="H6" s="20" t="str">
        <f t="shared" si="3"/>
        <v>福島県　川俣町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3.8</v>
      </c>
      <c r="Q6" s="21">
        <f t="shared" si="3"/>
        <v>3905</v>
      </c>
      <c r="R6" s="21">
        <f t="shared" si="3"/>
        <v>12347</v>
      </c>
      <c r="S6" s="21">
        <f t="shared" si="3"/>
        <v>127.7</v>
      </c>
      <c r="T6" s="21">
        <f t="shared" si="3"/>
        <v>96.69</v>
      </c>
      <c r="U6" s="21">
        <f t="shared" si="3"/>
        <v>463</v>
      </c>
      <c r="V6" s="21">
        <f t="shared" si="3"/>
        <v>6.56</v>
      </c>
      <c r="W6" s="21">
        <f t="shared" si="3"/>
        <v>70.58</v>
      </c>
      <c r="X6" s="22">
        <f>IF(X7="",NA(),X7)</f>
        <v>172.38</v>
      </c>
      <c r="Y6" s="22">
        <f t="shared" ref="Y6:AG6" si="4">IF(Y7="",NA(),Y7)</f>
        <v>167.09</v>
      </c>
      <c r="Z6" s="22">
        <f t="shared" si="4"/>
        <v>171.58</v>
      </c>
      <c r="AA6" s="22">
        <f t="shared" si="4"/>
        <v>315.11</v>
      </c>
      <c r="AB6" s="22">
        <f t="shared" si="4"/>
        <v>111.11</v>
      </c>
      <c r="AC6" s="22">
        <f t="shared" si="4"/>
        <v>74.05</v>
      </c>
      <c r="AD6" s="22">
        <f t="shared" si="4"/>
        <v>73.25</v>
      </c>
      <c r="AE6" s="22">
        <f t="shared" si="4"/>
        <v>75.06</v>
      </c>
      <c r="AF6" s="22">
        <f t="shared" si="4"/>
        <v>73.22</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1">
        <f>IF(BE7="",NA(),BE7)</f>
        <v>0</v>
      </c>
      <c r="BF6" s="21">
        <f t="shared" ref="BF6:BN6" si="7">IF(BF7="",NA(),BF7)</f>
        <v>0</v>
      </c>
      <c r="BG6" s="21">
        <f t="shared" si="7"/>
        <v>0</v>
      </c>
      <c r="BH6" s="21">
        <f t="shared" si="7"/>
        <v>0</v>
      </c>
      <c r="BI6" s="21">
        <f t="shared" si="7"/>
        <v>0</v>
      </c>
      <c r="BJ6" s="22">
        <f t="shared" si="7"/>
        <v>1302.33</v>
      </c>
      <c r="BK6" s="22">
        <f t="shared" si="7"/>
        <v>1274.21</v>
      </c>
      <c r="BL6" s="22">
        <f t="shared" si="7"/>
        <v>1183.92</v>
      </c>
      <c r="BM6" s="22">
        <f t="shared" si="7"/>
        <v>1128.72</v>
      </c>
      <c r="BN6" s="22">
        <f t="shared" si="7"/>
        <v>1125.25</v>
      </c>
      <c r="BO6" s="21" t="str">
        <f>IF(BO7="","",IF(BO7="-","【-】","【"&amp;SUBSTITUTE(TEXT(BO7,"#,##0.00"),"-","△")&amp;"】"))</f>
        <v>【940.88】</v>
      </c>
      <c r="BP6" s="22">
        <f>IF(BP7="",NA(),BP7)</f>
        <v>155.86000000000001</v>
      </c>
      <c r="BQ6" s="22">
        <f t="shared" ref="BQ6:BY6" si="8">IF(BQ7="",NA(),BQ7)</f>
        <v>165.47</v>
      </c>
      <c r="BR6" s="22">
        <f t="shared" si="8"/>
        <v>155.33000000000001</v>
      </c>
      <c r="BS6" s="22">
        <f t="shared" si="8"/>
        <v>308.83</v>
      </c>
      <c r="BT6" s="22">
        <f t="shared" si="8"/>
        <v>109.17</v>
      </c>
      <c r="BU6" s="22">
        <f t="shared" si="8"/>
        <v>40.89</v>
      </c>
      <c r="BV6" s="22">
        <f t="shared" si="8"/>
        <v>41.25</v>
      </c>
      <c r="BW6" s="22">
        <f t="shared" si="8"/>
        <v>42.5</v>
      </c>
      <c r="BX6" s="22">
        <f t="shared" si="8"/>
        <v>41.84</v>
      </c>
      <c r="BY6" s="22">
        <f t="shared" si="8"/>
        <v>41.44</v>
      </c>
      <c r="BZ6" s="21" t="str">
        <f>IF(BZ7="","",IF(BZ7="-","【-】","【"&amp;SUBSTITUTE(TEXT(BZ7,"#,##0.00"),"-","△")&amp;"】"))</f>
        <v>【54.59】</v>
      </c>
      <c r="CA6" s="22">
        <f>IF(CA7="",NA(),CA7)</f>
        <v>133.94999999999999</v>
      </c>
      <c r="CB6" s="22">
        <f t="shared" ref="CB6:CJ6" si="9">IF(CB7="",NA(),CB7)</f>
        <v>126.28</v>
      </c>
      <c r="CC6" s="22">
        <f t="shared" si="9"/>
        <v>137.11000000000001</v>
      </c>
      <c r="CD6" s="22">
        <f t="shared" si="9"/>
        <v>69.23</v>
      </c>
      <c r="CE6" s="22">
        <f t="shared" si="9"/>
        <v>195.49</v>
      </c>
      <c r="CF6" s="22">
        <f t="shared" si="9"/>
        <v>383.2</v>
      </c>
      <c r="CG6" s="22">
        <f t="shared" si="9"/>
        <v>383.25</v>
      </c>
      <c r="CH6" s="22">
        <f t="shared" si="9"/>
        <v>377.72</v>
      </c>
      <c r="CI6" s="22">
        <f t="shared" si="9"/>
        <v>390.47</v>
      </c>
      <c r="CJ6" s="22">
        <f t="shared" si="9"/>
        <v>403.61</v>
      </c>
      <c r="CK6" s="21" t="str">
        <f>IF(CK7="","",IF(CK7="-","【-】","【"&amp;SUBSTITUTE(TEXT(CK7,"#,##0.00"),"-","△")&amp;"】"))</f>
        <v>【301.20】</v>
      </c>
      <c r="CL6" s="22">
        <f>IF(CL7="",NA(),CL7)</f>
        <v>54.3</v>
      </c>
      <c r="CM6" s="22">
        <f t="shared" ref="CM6:CU6" si="10">IF(CM7="",NA(),CM7)</f>
        <v>52.71</v>
      </c>
      <c r="CN6" s="22">
        <f t="shared" si="10"/>
        <v>49.03</v>
      </c>
      <c r="CO6" s="22">
        <f t="shared" si="10"/>
        <v>49.06</v>
      </c>
      <c r="CP6" s="22">
        <f t="shared" si="10"/>
        <v>46.44</v>
      </c>
      <c r="CQ6" s="22">
        <f t="shared" si="10"/>
        <v>47.95</v>
      </c>
      <c r="CR6" s="22">
        <f t="shared" si="10"/>
        <v>48.26</v>
      </c>
      <c r="CS6" s="22">
        <f t="shared" si="10"/>
        <v>48.01</v>
      </c>
      <c r="CT6" s="22">
        <f t="shared" si="10"/>
        <v>49.08</v>
      </c>
      <c r="CU6" s="22">
        <f t="shared" si="10"/>
        <v>51.46</v>
      </c>
      <c r="CV6" s="21" t="str">
        <f>IF(CV7="","",IF(CV7="-","【-】","【"&amp;SUBSTITUTE(TEXT(CV7,"#,##0.00"),"-","△")&amp;"】"))</f>
        <v>【56.42】</v>
      </c>
      <c r="CW6" s="22">
        <f>IF(CW7="",NA(),CW7)</f>
        <v>85.89</v>
      </c>
      <c r="CX6" s="22">
        <f t="shared" ref="CX6:DF6" si="11">IF(CX7="",NA(),CX7)</f>
        <v>84.94</v>
      </c>
      <c r="CY6" s="22">
        <f t="shared" si="11"/>
        <v>84.7</v>
      </c>
      <c r="CZ6" s="22">
        <f t="shared" si="11"/>
        <v>84.77</v>
      </c>
      <c r="DA6" s="22">
        <f t="shared" si="11"/>
        <v>90.5</v>
      </c>
      <c r="DB6" s="22">
        <f t="shared" si="11"/>
        <v>74.900000000000006</v>
      </c>
      <c r="DC6" s="22">
        <f t="shared" si="11"/>
        <v>72.72</v>
      </c>
      <c r="DD6" s="22">
        <f t="shared" si="11"/>
        <v>72.75</v>
      </c>
      <c r="DE6" s="22">
        <f t="shared" si="11"/>
        <v>71.27</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0.56999999999999995</v>
      </c>
      <c r="EJ6" s="22">
        <f t="shared" si="14"/>
        <v>0.62</v>
      </c>
      <c r="EK6" s="22">
        <f t="shared" si="14"/>
        <v>0.39</v>
      </c>
      <c r="EL6" s="22">
        <f t="shared" si="14"/>
        <v>0.61</v>
      </c>
      <c r="EM6" s="22">
        <f t="shared" si="14"/>
        <v>0.4</v>
      </c>
      <c r="EN6" s="21" t="str">
        <f>IF(EN7="","",IF(EN7="-","【-】","【"&amp;SUBSTITUTE(TEXT(EN7,"#,##0.00"),"-","△")&amp;"】"))</f>
        <v>【0.58】</v>
      </c>
    </row>
    <row r="7" spans="1:144" s="23" customFormat="1" x14ac:dyDescent="0.15">
      <c r="A7" s="15"/>
      <c r="B7" s="24">
        <v>2021</v>
      </c>
      <c r="C7" s="24">
        <v>73083</v>
      </c>
      <c r="D7" s="24">
        <v>47</v>
      </c>
      <c r="E7" s="24">
        <v>1</v>
      </c>
      <c r="F7" s="24">
        <v>0</v>
      </c>
      <c r="G7" s="24">
        <v>0</v>
      </c>
      <c r="H7" s="24" t="s">
        <v>96</v>
      </c>
      <c r="I7" s="24" t="s">
        <v>97</v>
      </c>
      <c r="J7" s="24" t="s">
        <v>98</v>
      </c>
      <c r="K7" s="24" t="s">
        <v>99</v>
      </c>
      <c r="L7" s="24" t="s">
        <v>100</v>
      </c>
      <c r="M7" s="24" t="s">
        <v>101</v>
      </c>
      <c r="N7" s="25" t="s">
        <v>102</v>
      </c>
      <c r="O7" s="25" t="s">
        <v>103</v>
      </c>
      <c r="P7" s="25">
        <v>3.8</v>
      </c>
      <c r="Q7" s="25">
        <v>3905</v>
      </c>
      <c r="R7" s="25">
        <v>12347</v>
      </c>
      <c r="S7" s="25">
        <v>127.7</v>
      </c>
      <c r="T7" s="25">
        <v>96.69</v>
      </c>
      <c r="U7" s="25">
        <v>463</v>
      </c>
      <c r="V7" s="25">
        <v>6.56</v>
      </c>
      <c r="W7" s="25">
        <v>70.58</v>
      </c>
      <c r="X7" s="25">
        <v>172.38</v>
      </c>
      <c r="Y7" s="25">
        <v>167.09</v>
      </c>
      <c r="Z7" s="25">
        <v>171.58</v>
      </c>
      <c r="AA7" s="25">
        <v>315.11</v>
      </c>
      <c r="AB7" s="25">
        <v>111.11</v>
      </c>
      <c r="AC7" s="25">
        <v>74.05</v>
      </c>
      <c r="AD7" s="25">
        <v>73.25</v>
      </c>
      <c r="AE7" s="25">
        <v>75.06</v>
      </c>
      <c r="AF7" s="25">
        <v>73.22</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0</v>
      </c>
      <c r="BF7" s="25">
        <v>0</v>
      </c>
      <c r="BG7" s="25">
        <v>0</v>
      </c>
      <c r="BH7" s="25">
        <v>0</v>
      </c>
      <c r="BI7" s="25">
        <v>0</v>
      </c>
      <c r="BJ7" s="25">
        <v>1302.33</v>
      </c>
      <c r="BK7" s="25">
        <v>1274.21</v>
      </c>
      <c r="BL7" s="25">
        <v>1183.92</v>
      </c>
      <c r="BM7" s="25">
        <v>1128.72</v>
      </c>
      <c r="BN7" s="25">
        <v>1125.25</v>
      </c>
      <c r="BO7" s="25">
        <v>940.88</v>
      </c>
      <c r="BP7" s="25">
        <v>155.86000000000001</v>
      </c>
      <c r="BQ7" s="25">
        <v>165.47</v>
      </c>
      <c r="BR7" s="25">
        <v>155.33000000000001</v>
      </c>
      <c r="BS7" s="25">
        <v>308.83</v>
      </c>
      <c r="BT7" s="25">
        <v>109.17</v>
      </c>
      <c r="BU7" s="25">
        <v>40.89</v>
      </c>
      <c r="BV7" s="25">
        <v>41.25</v>
      </c>
      <c r="BW7" s="25">
        <v>42.5</v>
      </c>
      <c r="BX7" s="25">
        <v>41.84</v>
      </c>
      <c r="BY7" s="25">
        <v>41.44</v>
      </c>
      <c r="BZ7" s="25">
        <v>54.59</v>
      </c>
      <c r="CA7" s="25">
        <v>133.94999999999999</v>
      </c>
      <c r="CB7" s="25">
        <v>126.28</v>
      </c>
      <c r="CC7" s="25">
        <v>137.11000000000001</v>
      </c>
      <c r="CD7" s="25">
        <v>69.23</v>
      </c>
      <c r="CE7" s="25">
        <v>195.49</v>
      </c>
      <c r="CF7" s="25">
        <v>383.2</v>
      </c>
      <c r="CG7" s="25">
        <v>383.25</v>
      </c>
      <c r="CH7" s="25">
        <v>377.72</v>
      </c>
      <c r="CI7" s="25">
        <v>390.47</v>
      </c>
      <c r="CJ7" s="25">
        <v>403.61</v>
      </c>
      <c r="CK7" s="25">
        <v>301.2</v>
      </c>
      <c r="CL7" s="25">
        <v>54.3</v>
      </c>
      <c r="CM7" s="25">
        <v>52.71</v>
      </c>
      <c r="CN7" s="25">
        <v>49.03</v>
      </c>
      <c r="CO7" s="25">
        <v>49.06</v>
      </c>
      <c r="CP7" s="25">
        <v>46.44</v>
      </c>
      <c r="CQ7" s="25">
        <v>47.95</v>
      </c>
      <c r="CR7" s="25">
        <v>48.26</v>
      </c>
      <c r="CS7" s="25">
        <v>48.01</v>
      </c>
      <c r="CT7" s="25">
        <v>49.08</v>
      </c>
      <c r="CU7" s="25">
        <v>51.46</v>
      </c>
      <c r="CV7" s="25">
        <v>56.42</v>
      </c>
      <c r="CW7" s="25">
        <v>85.89</v>
      </c>
      <c r="CX7" s="25">
        <v>84.94</v>
      </c>
      <c r="CY7" s="25">
        <v>84.7</v>
      </c>
      <c r="CZ7" s="25">
        <v>84.77</v>
      </c>
      <c r="DA7" s="25">
        <v>90.5</v>
      </c>
      <c r="DB7" s="25">
        <v>74.900000000000006</v>
      </c>
      <c r="DC7" s="25">
        <v>72.72</v>
      </c>
      <c r="DD7" s="25">
        <v>72.75</v>
      </c>
      <c r="DE7" s="25">
        <v>71.27</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0.56999999999999995</v>
      </c>
      <c r="EJ7" s="25">
        <v>0.62</v>
      </c>
      <c r="EK7" s="25">
        <v>0.39</v>
      </c>
      <c r="EL7" s="25">
        <v>0.61</v>
      </c>
      <c r="EM7" s="25">
        <v>0.4</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112</v>
      </c>
      <c r="D13" t="s">
        <v>113</v>
      </c>
      <c r="E13" t="s">
        <v>114</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村上　忠善</cp:lastModifiedBy>
  <cp:lastPrinted>2023-01-29T03:25:22Z</cp:lastPrinted>
  <dcterms:created xsi:type="dcterms:W3CDTF">2022-12-01T01:09:13Z</dcterms:created>
  <dcterms:modified xsi:type="dcterms:W3CDTF">2023-01-29T03:28:05Z</dcterms:modified>
  <cp:category/>
</cp:coreProperties>
</file>