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Z:\経営課\00経営課共通\★R04年度完結文書\各課照会通知文書\06 財政課\１３月（１月）\20230112新しいフォルダー【照会_市町村財政課1月27日（金）期限】公営企業に係る経営比較分析表（令和３年度決算）の分析等について\"/>
    </mc:Choice>
  </mc:AlternateContent>
  <xr:revisionPtr revIDLastSave="0" documentId="13_ncr:1_{A827841B-2F98-4E9D-A519-6FC623818AC8}" xr6:coauthVersionLast="36" xr6:coauthVersionMax="36" xr10:uidLastSave="{00000000-0000-0000-0000-000000000000}"/>
  <workbookProtection workbookAlgorithmName="SHA-512" workbookHashValue="S5iaGgvVIika+eyfIIKzttSbe7d/4vwnAvoB5wfh0taRcwmtOIwDyPeZNDUHN9VU8WWf05EkDe6Ut75V8/rzuw==" workbookSaltValue="bjcwDn0saIUlNyQXVcbAuw=="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AT10" i="4"/>
  <c r="AL10" i="4"/>
  <c r="W10" i="4"/>
  <c r="I10" i="4"/>
  <c r="BB8" i="4"/>
  <c r="AT8" i="4"/>
  <c r="AD8" i="4"/>
  <c r="W8" i="4"/>
  <c r="P8" i="4"/>
  <c r="B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<sst xmlns="http://schemas.openxmlformats.org/spreadsheetml/2006/main" count="228" uniqueCount="114">
  <si>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</si>
  <si>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</si>
  <si>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</si>
  <si>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</si>
  <si>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</si>
  <si>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</si>
  <si>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</si>
  <si>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</si>
  <si>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</si>
  <si>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</si>
  <si>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</si>
  <si>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</si>
  <si>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</si>
  <si>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</si>
  <si>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</si>
  <si>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</si>
  <si>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</si>
  <si>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</si>
  <si>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</si>
  <si>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</si>
  <si>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</si>
  <si>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</si>
  <si>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</si>
  <si>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</si>
  <si>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</si>
  <si>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</si>
  <si>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</si>
  <si>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</si>
  <si>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</si>
  <si>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</si>
  <si>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</si>
  <si>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</si>
  <si>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</si>
  <si>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</si>
  <si>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</si>
  <si>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</si>
  <si>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</si>
  <si>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</si>
  <si>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</si>
  <si>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</si>
  <si>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</si>
  <si>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</si>
  <si>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</si>
  <si>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</si>
  <si>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</si>
  <si>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</si>
  <si>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</si>
  <si>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</si>
  <si>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</si>
  <si>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</si>
  <si>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</si>
  <si>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</si>
  <si>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</si>
  <si>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</si>
  <si>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</si>
  <si>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</si>
  <si>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</si>
  <si>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</si>
  <si>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</si>
  <si>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</si>
  <si>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</si>
  <si>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</si>
  <si>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</si>
  <si>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</si>
  <si>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</si>
  <si>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</si>
  <si>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</si>
  <si>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</si>
  <si>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</si>
  <si>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</si>
  <si>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</si>
  <si>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</si>
  <si>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</si>
  <si>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</si>
  <si>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</si>
  <si>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</si>
  <si>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</si>
  <si>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</si>
  <si>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</si>
  <si>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</si>
  <si>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</si>
  <si>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</si>
  <si>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</si>
  <si>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</si>
  <si>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</si>
  <si>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</si>
  <si>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</si>
  <si>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</si>
  <si>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</si>
  <si>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</si>
  <si>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</si>
  <si>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</si>
  <si>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</si>
  <si>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</si>
  <si>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</si>
  <si>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</si>
  <si>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</si>
  <si>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</si>
  <si>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</si>
  <si>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</si>
  <si>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</si>
  <si>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</si>
  <si>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</si>
  <si>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</si>
  <si>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</si>
  <si>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</si>
  <si>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</si>
  <si>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</si>
  <si>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</si>
  <si>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</si>
  <si>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</si>
  <si>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状の経営比較分析の数値からは一定の健全性はみられるものの、今後、人口減少に起因する水需要の減少による収益の減少や、災害対策、老朽化施設の更新などによる費用の増加により、事業経営は一層厳しくなると考えられる。そのため、適正な料金の見直しなど、安定的かつ継続的な経営が可能となるよう経営基盤の強化を図る必要がある。
　R3より経営戦略を含めた新ビジョンを策定したことから、これに基づき計画的な事業経営を行うこととしている。</t>
    <rPh sb="1" eb="3">
      <t>ゲンジョウ</t>
    </rPh>
    <rPh sb="4" eb="6">
      <t>ケイエイ</t>
    </rPh>
    <rPh sb="6" eb="8">
      <t>ヒカク</t>
    </rPh>
    <rPh sb="8" eb="10">
      <t>ブンセキ</t>
    </rPh>
    <rPh sb="11" eb="13">
      <t>スウチ</t>
    </rPh>
    <rPh sb="16" eb="18">
      <t>イッテイ</t>
    </rPh>
    <rPh sb="19" eb="22">
      <t>ケンゼンセイ</t>
    </rPh>
    <rPh sb="31" eb="33">
      <t>コンゴ</t>
    </rPh>
    <rPh sb="34" eb="38">
      <t>ジンコウゲンショウ</t>
    </rPh>
    <rPh sb="39" eb="41">
      <t>キイン</t>
    </rPh>
    <rPh sb="43" eb="44">
      <t>ミズ</t>
    </rPh>
    <rPh sb="44" eb="46">
      <t>ジュヨウ</t>
    </rPh>
    <rPh sb="47" eb="49">
      <t>ゲンショウ</t>
    </rPh>
    <rPh sb="52" eb="54">
      <t>シュウエキ</t>
    </rPh>
    <rPh sb="55" eb="57">
      <t>ゲンショウ</t>
    </rPh>
    <rPh sb="59" eb="61">
      <t>サイガイ</t>
    </rPh>
    <rPh sb="61" eb="63">
      <t>タイサク</t>
    </rPh>
    <rPh sb="64" eb="67">
      <t>ロウキュウカ</t>
    </rPh>
    <rPh sb="67" eb="69">
      <t>シセツ</t>
    </rPh>
    <rPh sb="70" eb="72">
      <t>コウシン</t>
    </rPh>
    <rPh sb="77" eb="79">
      <t>ヒヨウ</t>
    </rPh>
    <rPh sb="80" eb="82">
      <t>ゾウカ</t>
    </rPh>
    <rPh sb="86" eb="88">
      <t>ジギョウ</t>
    </rPh>
    <rPh sb="88" eb="90">
      <t>ケイエイ</t>
    </rPh>
    <rPh sb="91" eb="93">
      <t>イッソウ</t>
    </rPh>
    <rPh sb="93" eb="94">
      <t>キビ</t>
    </rPh>
    <rPh sb="99" eb="100">
      <t>カンガ</t>
    </rPh>
    <rPh sb="110" eb="112">
      <t>テキセイ</t>
    </rPh>
    <rPh sb="113" eb="115">
      <t>リョウキン</t>
    </rPh>
    <rPh sb="116" eb="118">
      <t>ミナオ</t>
    </rPh>
    <rPh sb="122" eb="124">
      <t>アンテイ</t>
    </rPh>
    <rPh sb="124" eb="125">
      <t>テキ</t>
    </rPh>
    <rPh sb="127" eb="130">
      <t>ケイゾクテキ</t>
    </rPh>
    <rPh sb="131" eb="133">
      <t>ケイエイ</t>
    </rPh>
    <rPh sb="134" eb="136">
      <t>カノウ</t>
    </rPh>
    <rPh sb="141" eb="143">
      <t>ケイエイ</t>
    </rPh>
    <rPh sb="143" eb="145">
      <t>キバン</t>
    </rPh>
    <rPh sb="146" eb="148">
      <t>キョウカ</t>
    </rPh>
    <rPh sb="149" eb="150">
      <t>ハカ</t>
    </rPh>
    <rPh sb="151" eb="153">
      <t>ヒツヨウ</t>
    </rPh>
    <rPh sb="163" eb="165">
      <t>ケイエイ</t>
    </rPh>
    <rPh sb="165" eb="167">
      <t>センリャク</t>
    </rPh>
    <rPh sb="168" eb="169">
      <t>フク</t>
    </rPh>
    <rPh sb="171" eb="172">
      <t>シン</t>
    </rPh>
    <rPh sb="177" eb="179">
      <t>サクテイ</t>
    </rPh>
    <rPh sb="189" eb="190">
      <t>モト</t>
    </rPh>
    <rPh sb="192" eb="195">
      <t>ケイカクテキ</t>
    </rPh>
    <rPh sb="196" eb="198">
      <t>ジギョウ</t>
    </rPh>
    <rPh sb="198" eb="200">
      <t>ケイエイ</t>
    </rPh>
    <rPh sb="201" eb="202">
      <t>オコナ</t>
    </rPh>
    <phoneticPr fontId="4"/>
  </si>
  <si>
    <t xml:space="preserve">①有形固定資産減価償却率
　毎年、償却対象資産の減価償却が進んでおり、令和2年度までは比率が上昇している傾向にあったが、令和3年度は減少した。これは西川浄水場急速ろ過施設等の工事完了による当該施設の資産取得によるものである。今後も、アセットマネジメントに基づき、老朽化した施設、管路の更新など、計画的に進める必要がある。
②管路経年化率
　類似団体に比べ低い比率となっており、今後も計画的に老朽管路の更新を行っていく必要がある。
③管路更新率
　類似団体に比べ低い比率となっており、管路更新ペースが長期化している。優先的に基幹管路の更新を行っているが、今後その他管路も早期に更新を図っていく必要がある。
</t>
    <rPh sb="1" eb="3">
      <t>ユウケイ</t>
    </rPh>
    <rPh sb="35" eb="37">
      <t>レイワ</t>
    </rPh>
    <rPh sb="38" eb="40">
      <t>ネンド</t>
    </rPh>
    <rPh sb="60" eb="62">
      <t>レイワ</t>
    </rPh>
    <rPh sb="63" eb="65">
      <t>ネンド</t>
    </rPh>
    <rPh sb="66" eb="68">
      <t>ゲンショウ</t>
    </rPh>
    <rPh sb="74" eb="76">
      <t>ニシカワ</t>
    </rPh>
    <rPh sb="76" eb="79">
      <t>ジョウスイジョウ</t>
    </rPh>
    <rPh sb="79" eb="81">
      <t>キュウソク</t>
    </rPh>
    <rPh sb="82" eb="83">
      <t>カ</t>
    </rPh>
    <rPh sb="83" eb="85">
      <t>シセツ</t>
    </rPh>
    <rPh sb="85" eb="86">
      <t>トウ</t>
    </rPh>
    <rPh sb="87" eb="89">
      <t>コウジ</t>
    </rPh>
    <rPh sb="89" eb="91">
      <t>カンリョウ</t>
    </rPh>
    <rPh sb="94" eb="96">
      <t>トウガイ</t>
    </rPh>
    <rPh sb="96" eb="98">
      <t>シセツ</t>
    </rPh>
    <rPh sb="99" eb="101">
      <t>シサン</t>
    </rPh>
    <rPh sb="101" eb="103">
      <t>シュトク</t>
    </rPh>
    <rPh sb="208" eb="210">
      <t>ヒツヨウ</t>
    </rPh>
    <rPh sb="223" eb="225">
      <t>ルイジ</t>
    </rPh>
    <rPh sb="225" eb="227">
      <t>ダンタイ</t>
    </rPh>
    <rPh sb="228" eb="229">
      <t>クラ</t>
    </rPh>
    <rPh sb="230" eb="231">
      <t>ヒク</t>
    </rPh>
    <rPh sb="232" eb="234">
      <t>ヒリツ</t>
    </rPh>
    <rPh sb="241" eb="245">
      <t>カンロコウシン</t>
    </rPh>
    <rPh sb="249" eb="252">
      <t>チョウキカ</t>
    </rPh>
    <rPh sb="257" eb="260">
      <t>ユウセンテキ</t>
    </rPh>
    <rPh sb="261" eb="263">
      <t>キカン</t>
    </rPh>
    <rPh sb="263" eb="265">
      <t>カンロ</t>
    </rPh>
    <rPh sb="266" eb="268">
      <t>コウシン</t>
    </rPh>
    <rPh sb="269" eb="270">
      <t>オコナ</t>
    </rPh>
    <rPh sb="276" eb="278">
      <t>コンゴ</t>
    </rPh>
    <rPh sb="280" eb="281">
      <t>タ</t>
    </rPh>
    <rPh sb="281" eb="283">
      <t>カンロ</t>
    </rPh>
    <rPh sb="284" eb="286">
      <t>ソウキ</t>
    </rPh>
    <rPh sb="287" eb="289">
      <t>コウシン</t>
    </rPh>
    <rPh sb="290" eb="291">
      <t>ハカ</t>
    </rPh>
    <rPh sb="295" eb="297">
      <t>ヒツヨウ</t>
    </rPh>
    <phoneticPr fontId="4"/>
  </si>
  <si>
    <t>①経常収支比率
　100％以上を維持しており、今後も維持できるよう費用削減と収益確保に努める必要がある。
②累積欠損金比率
　欠損金は発生していない。
③流動比率
　過去5年間250％以上を維持している。令和2年度に比べ令和3年度が減少した理由としては、未払金が前年度より増加したため比率が減少した。
④企業債残高対給水収益比率
　本市の基幹となる浄水場改築事業に伴い、企業債発行額が増加しているため、毎年比率が増加傾向となっている。今後も適切な企業債発行に努める。
⑤料金回収率
　過去5年中4年は100％以上を維持し給水に係る費用を給水収益で賄えている。例外的な令和2年度は新型コロナウイルス感染症拡大防止対策として、料金軽減事業を行ったため、供給単価が低くなったことにより100％下回った。なお、軽減分は一般会計補助金により賄った。
⑥給水原価
　毎年、額に大きな差異はないが、類似団体より上回っている状況であることから、費用削減に向けた経営改善が必要である。
⑦施設利用率
　令和2年度、令和3年度が令和元年度以前の施設利用率より比率が上がった理由として、向陽町浄水場を廃止したことによる配水能力の減少と考えられる。
⑧有収率
　過去5年間90％前後で推移しており、類似団体と比較しても高い率であることから、良好であると考えられる。</t>
    <rPh sb="1" eb="3">
      <t>ケイジョウ</t>
    </rPh>
    <rPh sb="3" eb="5">
      <t>シュウシ</t>
    </rPh>
    <rPh sb="5" eb="7">
      <t>ヒリツ</t>
    </rPh>
    <rPh sb="13" eb="15">
      <t>イジョウ</t>
    </rPh>
    <rPh sb="16" eb="18">
      <t>イジ</t>
    </rPh>
    <rPh sb="23" eb="25">
      <t>コンゴ</t>
    </rPh>
    <rPh sb="26" eb="28">
      <t>イジ</t>
    </rPh>
    <rPh sb="33" eb="35">
      <t>ヒヨウ</t>
    </rPh>
    <rPh sb="35" eb="37">
      <t>サクゲン</t>
    </rPh>
    <rPh sb="38" eb="40">
      <t>シュウエキ</t>
    </rPh>
    <rPh sb="40" eb="42">
      <t>カクホ</t>
    </rPh>
    <rPh sb="43" eb="44">
      <t>ツト</t>
    </rPh>
    <rPh sb="46" eb="48">
      <t>ヒツヨウ</t>
    </rPh>
    <rPh sb="54" eb="56">
      <t>ルイセキ</t>
    </rPh>
    <rPh sb="56" eb="59">
      <t>ケッソンキン</t>
    </rPh>
    <rPh sb="59" eb="61">
      <t>ヒリツ</t>
    </rPh>
    <rPh sb="63" eb="66">
      <t>ケッソンキン</t>
    </rPh>
    <rPh sb="67" eb="69">
      <t>ハッセイ</t>
    </rPh>
    <rPh sb="77" eb="79">
      <t>リュウドウ</t>
    </rPh>
    <rPh sb="79" eb="81">
      <t>ヒリツ</t>
    </rPh>
    <rPh sb="83" eb="85">
      <t>カコ</t>
    </rPh>
    <rPh sb="86" eb="88">
      <t>ネンカン</t>
    </rPh>
    <rPh sb="92" eb="94">
      <t>イジョウ</t>
    </rPh>
    <rPh sb="95" eb="97">
      <t>イジ</t>
    </rPh>
    <rPh sb="102" eb="104">
      <t>レイワ</t>
    </rPh>
    <rPh sb="105" eb="107">
      <t>ネンド</t>
    </rPh>
    <rPh sb="108" eb="109">
      <t>クラ</t>
    </rPh>
    <rPh sb="110" eb="112">
      <t>レイワ</t>
    </rPh>
    <rPh sb="113" eb="115">
      <t>ネンド</t>
    </rPh>
    <rPh sb="116" eb="118">
      <t>ゲンショウ</t>
    </rPh>
    <rPh sb="120" eb="122">
      <t>リユウ</t>
    </rPh>
    <rPh sb="127" eb="129">
      <t>ミバラ</t>
    </rPh>
    <rPh sb="129" eb="130">
      <t>キン</t>
    </rPh>
    <rPh sb="136" eb="138">
      <t>ゾウカ</t>
    </rPh>
    <rPh sb="142" eb="144">
      <t>ヒリツ</t>
    </rPh>
    <rPh sb="145" eb="147">
      <t>ゲンショウ</t>
    </rPh>
    <rPh sb="242" eb="244">
      <t>カコ</t>
    </rPh>
    <rPh sb="245" eb="247">
      <t>ネンチュウ</t>
    </rPh>
    <rPh sb="248" eb="249">
      <t>ネン</t>
    </rPh>
    <rPh sb="260" eb="262">
      <t>キュウスイ</t>
    </rPh>
    <rPh sb="263" eb="264">
      <t>カカ</t>
    </rPh>
    <rPh sb="265" eb="267">
      <t>ヒヨウ</t>
    </rPh>
    <rPh sb="268" eb="270">
      <t>キュウスイ</t>
    </rPh>
    <rPh sb="270" eb="272">
      <t>シュウエキ</t>
    </rPh>
    <rPh sb="273" eb="274">
      <t>マカナ</t>
    </rPh>
    <rPh sb="279" eb="281">
      <t>レイガイ</t>
    </rPh>
    <rPh sb="281" eb="282">
      <t>テキ</t>
    </rPh>
    <rPh sb="283" eb="285">
      <t>レイワ</t>
    </rPh>
    <rPh sb="286" eb="288">
      <t>ネンド</t>
    </rPh>
    <rPh sb="343" eb="345">
      <t>シタマワ</t>
    </rPh>
    <rPh sb="371" eb="373">
      <t>キュウスイ</t>
    </rPh>
    <rPh sb="373" eb="375">
      <t>ゲンカ</t>
    </rPh>
    <rPh sb="377" eb="379">
      <t>マイネン</t>
    </rPh>
    <rPh sb="380" eb="381">
      <t>ガク</t>
    </rPh>
    <rPh sb="382" eb="383">
      <t>オオ</t>
    </rPh>
    <rPh sb="385" eb="387">
      <t>サイ</t>
    </rPh>
    <rPh sb="392" eb="394">
      <t>ルイジ</t>
    </rPh>
    <rPh sb="394" eb="396">
      <t>ダンタイ</t>
    </rPh>
    <rPh sb="398" eb="400">
      <t>ウワマワ</t>
    </rPh>
    <rPh sb="404" eb="406">
      <t>ジョウキョウ</t>
    </rPh>
    <rPh sb="414" eb="416">
      <t>ヒヨウ</t>
    </rPh>
    <rPh sb="416" eb="418">
      <t>サクゲン</t>
    </rPh>
    <rPh sb="419" eb="420">
      <t>ム</t>
    </rPh>
    <rPh sb="422" eb="424">
      <t>ケイエイ</t>
    </rPh>
    <rPh sb="424" eb="426">
      <t>カイゼン</t>
    </rPh>
    <rPh sb="427" eb="429">
      <t>ヒツヨウ</t>
    </rPh>
    <rPh sb="435" eb="437">
      <t>シセツ</t>
    </rPh>
    <rPh sb="437" eb="439">
      <t>リヨウ</t>
    </rPh>
    <rPh sb="439" eb="440">
      <t>リツ</t>
    </rPh>
    <rPh sb="442" eb="444">
      <t>レイワ</t>
    </rPh>
    <rPh sb="445" eb="447">
      <t>ネンド</t>
    </rPh>
    <rPh sb="448" eb="450">
      <t>レイワ</t>
    </rPh>
    <rPh sb="451" eb="453">
      <t>ネンド</t>
    </rPh>
    <rPh sb="454" eb="456">
      <t>レイワ</t>
    </rPh>
    <rPh sb="456" eb="459">
      <t>ガンネンド</t>
    </rPh>
    <rPh sb="459" eb="461">
      <t>イゼン</t>
    </rPh>
    <rPh sb="462" eb="464">
      <t>シセツ</t>
    </rPh>
    <rPh sb="464" eb="467">
      <t>リヨウリツ</t>
    </rPh>
    <rPh sb="469" eb="471">
      <t>ヒリツ</t>
    </rPh>
    <rPh sb="472" eb="473">
      <t>ア</t>
    </rPh>
    <rPh sb="476" eb="478">
      <t>リユウ</t>
    </rPh>
    <rPh sb="482" eb="485">
      <t>コウヨウチョウ</t>
    </rPh>
    <rPh sb="485" eb="488">
      <t>ジョウスイジョウ</t>
    </rPh>
    <rPh sb="489" eb="491">
      <t>ハイシ</t>
    </rPh>
    <rPh sb="498" eb="500">
      <t>ハイスイ</t>
    </rPh>
    <rPh sb="500" eb="502">
      <t>ノウリョク</t>
    </rPh>
    <rPh sb="503" eb="505">
      <t>ゲンショウ</t>
    </rPh>
    <rPh sb="506" eb="507">
      <t>カンガ</t>
    </rPh>
    <rPh sb="514" eb="517">
      <t>ユウシュウリツ</t>
    </rPh>
    <rPh sb="519" eb="521">
      <t>カコ</t>
    </rPh>
    <rPh sb="522" eb="523">
      <t>ネン</t>
    </rPh>
    <rPh sb="523" eb="524">
      <t>アイダ</t>
    </rPh>
    <rPh sb="527" eb="529">
      <t>ゼンゴ</t>
    </rPh>
    <rPh sb="530" eb="532">
      <t>スイイ</t>
    </rPh>
    <rPh sb="537" eb="539">
      <t>ルイジ</t>
    </rPh>
    <rPh sb="539" eb="541">
      <t>ダンタイ</t>
    </rPh>
    <rPh sb="542" eb="544">
      <t>ヒカク</t>
    </rPh>
    <rPh sb="547" eb="548">
      <t>タカ</t>
    </rPh>
    <rPh sb="549" eb="550">
      <t>リツ</t>
    </rPh>
    <rPh sb="558" eb="560">
      <t>リョウコウ</t>
    </rPh>
    <rPh sb="564" eb="56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</si>
</sst>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0.6</c:v>
                </c:pt>
                <c:pt idx="1">
                  <c:v>0.53</c:v>
                </c:pt>
                <c:pt idx="2">
                  <c:v>0.35</c:v>
                </c:pt>
                <c:pt idx="3">
                  <c:v>0.35</c:v>
                </c:pt>
                <c:pt idx="4">
                  <c:v>0.41</c:v>
                </c:pt>
              </c:numCache>
            </c:numRef>
          </c:val>
          <c:extLst>
            <c:ext xmlns:c16="http://schemas.microsoft.com/office/drawing/2014/chart" uri="{C3380CC4-5D6E-409C-BE32-E72D297353CC}">
              <c16:uniqueId val="{00000000-47E0-4A87-A0EB-8E9171EB896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47E0-4A87-A0EB-8E9171EB896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57.26</c:v>
                </c:pt>
                <c:pt idx="1">
                  <c:v>57.4</c:v>
                </c:pt>
                <c:pt idx="2">
                  <c:v>57.36</c:v>
                </c:pt>
                <c:pt idx="3">
                  <c:v>60.53</c:v>
                </c:pt>
                <c:pt idx="4">
                  <c:v>59.99</c:v>
                </c:pt>
              </c:numCache>
            </c:numRef>
          </c:val>
          <c:extLst>
            <c:ext xmlns:c16="http://schemas.microsoft.com/office/drawing/2014/chart" uri="{C3380CC4-5D6E-409C-BE32-E72D297353CC}">
              <c16:uniqueId val="{00000000-C714-4E4D-B963-BC7C8B228B4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C714-4E4D-B963-BC7C8B228B4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91.7</c:v>
                </c:pt>
                <c:pt idx="1">
                  <c:v>91.48</c:v>
                </c:pt>
                <c:pt idx="2">
                  <c:v>89.57</c:v>
                </c:pt>
                <c:pt idx="3">
                  <c:v>90.76</c:v>
                </c:pt>
                <c:pt idx="4">
                  <c:v>90.78</c:v>
                </c:pt>
              </c:numCache>
            </c:numRef>
          </c:val>
          <c:extLst>
            <c:ext xmlns:c16="http://schemas.microsoft.com/office/drawing/2014/chart" uri="{C3380CC4-5D6E-409C-BE32-E72D297353CC}">
              <c16:uniqueId val="{00000000-C519-4BE6-A271-47BC880AF05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C519-4BE6-A271-47BC880AF05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113.61</c:v>
                </c:pt>
                <c:pt idx="1">
                  <c:v>114.19</c:v>
                </c:pt>
                <c:pt idx="2">
                  <c:v>110</c:v>
                </c:pt>
                <c:pt idx="3">
                  <c:v>109.9</c:v>
                </c:pt>
                <c:pt idx="4">
                  <c:v>113.26</c:v>
                </c:pt>
              </c:numCache>
            </c:numRef>
          </c:val>
          <c:extLst>
            <c:ext xmlns:c16="http://schemas.microsoft.com/office/drawing/2014/chart" uri="{C3380CC4-5D6E-409C-BE32-E72D297353CC}">
              <c16:uniqueId val="{00000000-5AC0-44A2-BF61-B7D1D70CA71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5AC0-44A2-BF61-B7D1D70CA71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45.07</c:v>
                </c:pt>
                <c:pt idx="1">
                  <c:v>45.96</c:v>
                </c:pt>
                <c:pt idx="2">
                  <c:v>47.66</c:v>
                </c:pt>
                <c:pt idx="3">
                  <c:v>49.3</c:v>
                </c:pt>
                <c:pt idx="4">
                  <c:v>45.86</c:v>
                </c:pt>
              </c:numCache>
            </c:numRef>
          </c:val>
          <c:extLst>
            <c:ext xmlns:c16="http://schemas.microsoft.com/office/drawing/2014/chart" uri="{C3380CC4-5D6E-409C-BE32-E72D297353CC}">
              <c16:uniqueId val="{00000000-8315-4210-8820-7D6E2682D1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8315-4210-8820-7D6E2682D1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12.81</c:v>
                </c:pt>
                <c:pt idx="1">
                  <c:v>12.92</c:v>
                </c:pt>
                <c:pt idx="2">
                  <c:v>12.54</c:v>
                </c:pt>
                <c:pt idx="3">
                  <c:v>12.13</c:v>
                </c:pt>
                <c:pt idx="4">
                  <c:v>11.72</c:v>
                </c:pt>
              </c:numCache>
            </c:numRef>
          </c:val>
          <c:extLst>
            <c:ext xmlns:c16="http://schemas.microsoft.com/office/drawing/2014/chart" uri="{C3380CC4-5D6E-409C-BE32-E72D297353CC}">
              <c16:uniqueId val="{00000000-CD68-4A88-AB47-645613F16D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CD68-4A88-AB47-645613F16D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84-46A2-B2EA-CF3114EBD8D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0684-46A2-B2EA-CF3114EBD8D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398.47</c:v>
                </c:pt>
                <c:pt idx="1">
                  <c:v>251.99</c:v>
                </c:pt>
                <c:pt idx="2">
                  <c:v>435.22</c:v>
                </c:pt>
                <c:pt idx="3">
                  <c:v>466.52</c:v>
                </c:pt>
                <c:pt idx="4">
                  <c:v>365.29</c:v>
                </c:pt>
              </c:numCache>
            </c:numRef>
          </c:val>
          <c:extLst>
            <c:ext xmlns:c16="http://schemas.microsoft.com/office/drawing/2014/chart" uri="{C3380CC4-5D6E-409C-BE32-E72D297353CC}">
              <c16:uniqueId val="{00000000-68E8-4812-AC36-19D23057614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68E8-4812-AC36-19D23057614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392.78</c:v>
                </c:pt>
                <c:pt idx="1">
                  <c:v>437.62</c:v>
                </c:pt>
                <c:pt idx="2">
                  <c:v>480.19</c:v>
                </c:pt>
                <c:pt idx="3">
                  <c:v>519.13</c:v>
                </c:pt>
                <c:pt idx="4">
                  <c:v>522.41999999999996</c:v>
                </c:pt>
              </c:numCache>
            </c:numRef>
          </c:val>
          <c:extLst>
            <c:ext xmlns:c16="http://schemas.microsoft.com/office/drawing/2014/chart" uri="{C3380CC4-5D6E-409C-BE32-E72D297353CC}">
              <c16:uniqueId val="{00000000-37B7-4BAC-A314-045F71F9371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37B7-4BAC-A314-045F71F9371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106.32</c:v>
                </c:pt>
                <c:pt idx="1">
                  <c:v>105.97</c:v>
                </c:pt>
                <c:pt idx="2">
                  <c:v>103.67</c:v>
                </c:pt>
                <c:pt idx="3">
                  <c:v>97.9</c:v>
                </c:pt>
                <c:pt idx="4">
                  <c:v>105.99</c:v>
                </c:pt>
              </c:numCache>
            </c:numRef>
          </c:val>
          <c:extLst>
            <c:ext xmlns:c16="http://schemas.microsoft.com/office/drawing/2014/chart" uri="{C3380CC4-5D6E-409C-BE32-E72D297353CC}">
              <c16:uniqueId val="{00000000-B8AE-4965-B203-0F8832418A0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B8AE-4965-B203-0F8832418A0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200.58</c:v>
                </c:pt>
                <c:pt idx="1">
                  <c:v>201.2</c:v>
                </c:pt>
                <c:pt idx="2">
                  <c:v>205.72</c:v>
                </c:pt>
                <c:pt idx="3">
                  <c:v>204.91</c:v>
                </c:pt>
                <c:pt idx="4">
                  <c:v>200.51</c:v>
                </c:pt>
              </c:numCache>
            </c:numRef>
          </c:val>
          <c:extLst>
            <c:ext xmlns:c16="http://schemas.microsoft.com/office/drawing/2014/chart" uri="{C3380CC4-5D6E-409C-BE32-E72D297353CC}">
              <c16:uniqueId val="{00000000-4530-4FED-A7A1-E24A6EB28F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4530-4FED-A7A1-E24A6EB28F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須賀川市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75123</v>
      </c>
      <c r="AM8" s="69"/>
      <c r="AN8" s="69"/>
      <c r="AO8" s="69"/>
      <c r="AP8" s="69"/>
      <c r="AQ8" s="69"/>
      <c r="AR8" s="69"/>
      <c r="AS8" s="69"/>
      <c r="AT8" s="37">
        <f>データ!$S$6</f>
        <v>279.43</v>
      </c>
      <c r="AU8" s="38"/>
      <c r="AV8" s="38"/>
      <c r="AW8" s="38"/>
      <c r="AX8" s="38"/>
      <c r="AY8" s="38"/>
      <c r="AZ8" s="38"/>
      <c r="BA8" s="38"/>
      <c r="BB8" s="58">
        <f>データ!$T$6</f>
        <v>268.83999999999997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63.3</v>
      </c>
      <c r="J10" s="38"/>
      <c r="K10" s="38"/>
      <c r="L10" s="38"/>
      <c r="M10" s="38"/>
      <c r="N10" s="38"/>
      <c r="O10" s="68"/>
      <c r="P10" s="58">
        <f>データ!$P$6</f>
        <v>91.56</v>
      </c>
      <c r="Q10" s="58"/>
      <c r="R10" s="58"/>
      <c r="S10" s="58"/>
      <c r="T10" s="58"/>
      <c r="U10" s="58"/>
      <c r="V10" s="58"/>
      <c r="W10" s="69">
        <f>データ!$Q$6</f>
        <v>3896</v>
      </c>
      <c r="X10" s="69"/>
      <c r="Y10" s="69"/>
      <c r="Z10" s="69"/>
      <c r="AA10" s="69"/>
      <c r="AB10" s="69"/>
      <c r="AC10" s="69"/>
      <c r="AD10" s="2"/>
      <c r="AE10" s="2"/>
      <c r="AF10" s="2"/>
      <c r="AG10" s="2"/>
      <c r="AH10" s="2"/>
      <c r="AI10" s="2"/>
      <c r="AJ10" s="2"/>
      <c r="AK10" s="2"/>
      <c r="AL10" s="69">
        <f>データ!$U$6</f>
        <v>67473</v>
      </c>
      <c r="AM10" s="69"/>
      <c r="AN10" s="69"/>
      <c r="AO10" s="69"/>
      <c r="AP10" s="69"/>
      <c r="AQ10" s="69"/>
      <c r="AR10" s="69"/>
      <c r="AS10" s="69"/>
      <c r="AT10" s="37">
        <f>データ!$V$6</f>
        <v>173.4</v>
      </c>
      <c r="AU10" s="38"/>
      <c r="AV10" s="38"/>
      <c r="AW10" s="38"/>
      <c r="AX10" s="38"/>
      <c r="AY10" s="38"/>
      <c r="AZ10" s="38"/>
      <c r="BA10" s="38"/>
      <c r="BB10" s="58">
        <f>データ!$W$6</f>
        <v>389.12</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111</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dBt/YWCzxcV1+cQcXqT7nk+5LX90a9fKq9q0wtu4dya24ne5GeVsgricwBSO162dwFc31UGNPa19FAbYiBcQGQ==" saltValue="KZkoX8wS6IY7f5oz6J+L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72079</v>
      </c>
      <c r="D6" s="20">
        <f t="shared" si="3"/>
        <v>46</v>
      </c>
      <c r="E6" s="20">
        <f t="shared" si="3"/>
        <v>1</v>
      </c>
      <c r="F6" s="20">
        <f t="shared" si="3"/>
        <v>0</v>
      </c>
      <c r="G6" s="20">
        <f t="shared" si="3"/>
        <v>1</v>
      </c>
      <c r="H6" s="20" t="str">
        <f t="shared" si="3"/>
        <v>福島県　須賀川市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63.3</v>
      </c>
      <c r="P6" s="21">
        <f t="shared" si="3"/>
        <v>91.56</v>
      </c>
      <c r="Q6" s="21">
        <f t="shared" si="3"/>
        <v>3896</v>
      </c>
      <c r="R6" s="21">
        <f t="shared" si="3"/>
        <v>75123</v>
      </c>
      <c r="S6" s="21">
        <f t="shared" si="3"/>
        <v>279.43</v>
      </c>
      <c r="T6" s="21">
        <f t="shared" si="3"/>
        <v>268.83999999999997</v>
      </c>
      <c r="U6" s="21">
        <f t="shared" si="3"/>
        <v>67473</v>
      </c>
      <c r="V6" s="21">
        <f t="shared" si="3"/>
        <v>173.4</v>
      </c>
      <c r="W6" s="21">
        <f t="shared" si="3"/>
        <v>389.12</v>
      </c>
      <c r="X6" s="22">
        <f>IF(X7="",NA(),X7)</f>
        <v>113.61</v>
      </c>
      <c r="Y6" s="22">
        <f t="shared" ref="Y6:AG6" si="4">IF(Y7="",NA(),Y7)</f>
        <v>114.19</v>
      </c>
      <c r="Z6" s="22">
        <f t="shared" si="4"/>
        <v>110</v>
      </c>
      <c r="AA6" s="22">
        <f t="shared" si="4"/>
        <v>109.9</v>
      </c>
      <c r="AB6" s="22">
        <f t="shared" si="4"/>
        <v>113.26</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398.47</v>
      </c>
      <c r="AU6" s="22">
        <f t="shared" ref="AU6:BC6" si="6">IF(AU7="",NA(),AU7)</f>
        <v>251.99</v>
      </c>
      <c r="AV6" s="22">
        <f t="shared" si="6"/>
        <v>435.22</v>
      </c>
      <c r="AW6" s="22">
        <f t="shared" si="6"/>
        <v>466.52</v>
      </c>
      <c r="AX6" s="22">
        <f t="shared" si="6"/>
        <v>365.29</v>
      </c>
      <c r="AY6" s="22">
        <f t="shared" si="6"/>
        <v>355.5</v>
      </c>
      <c r="AZ6" s="22">
        <f t="shared" si="6"/>
        <v>349.83</v>
      </c>
      <c r="BA6" s="22">
        <f t="shared" si="6"/>
        <v>360.86</v>
      </c>
      <c r="BB6" s="22">
        <f t="shared" si="6"/>
        <v>350.79</v>
      </c>
      <c r="BC6" s="22">
        <f t="shared" si="6"/>
        <v>354.57</v>
      </c>
      <c r="BD6" s="21" t="str">
        <f>IF(BD7="","",IF(BD7="-","【-】","【"&amp;SUBSTITUTE(TEXT(BD7,"#,##0.00"),"-","△")&amp;"】"))</f>
        <v>【261.51】</v>
      </c>
      <c r="BE6" s="22">
        <f>IF(BE7="",NA(),BE7)</f>
        <v>392.78</v>
      </c>
      <c r="BF6" s="22">
        <f t="shared" ref="BF6:BN6" si="7">IF(BF7="",NA(),BF7)</f>
        <v>437.62</v>
      </c>
      <c r="BG6" s="22">
        <f t="shared" si="7"/>
        <v>480.19</v>
      </c>
      <c r="BH6" s="22">
        <f t="shared" si="7"/>
        <v>519.13</v>
      </c>
      <c r="BI6" s="22">
        <f t="shared" si="7"/>
        <v>522.41999999999996</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106.32</v>
      </c>
      <c r="BQ6" s="22">
        <f t="shared" ref="BQ6:BY6" si="8">IF(BQ7="",NA(),BQ7)</f>
        <v>105.97</v>
      </c>
      <c r="BR6" s="22">
        <f t="shared" si="8"/>
        <v>103.67</v>
      </c>
      <c r="BS6" s="22">
        <f t="shared" si="8"/>
        <v>97.9</v>
      </c>
      <c r="BT6" s="22">
        <f t="shared" si="8"/>
        <v>105.99</v>
      </c>
      <c r="BU6" s="22">
        <f t="shared" si="8"/>
        <v>104.57</v>
      </c>
      <c r="BV6" s="22">
        <f t="shared" si="8"/>
        <v>103.54</v>
      </c>
      <c r="BW6" s="22">
        <f t="shared" si="8"/>
        <v>103.32</v>
      </c>
      <c r="BX6" s="22">
        <f t="shared" si="8"/>
        <v>100.85</v>
      </c>
      <c r="BY6" s="22">
        <f t="shared" si="8"/>
        <v>103.79</v>
      </c>
      <c r="BZ6" s="21" t="str">
        <f>IF(BZ7="","",IF(BZ7="-","【-】","【"&amp;SUBSTITUTE(TEXT(BZ7,"#,##0.00"),"-","△")&amp;"】"))</f>
        <v>【102.35】</v>
      </c>
      <c r="CA6" s="22">
        <f>IF(CA7="",NA(),CA7)</f>
        <v>200.58</v>
      </c>
      <c r="CB6" s="22">
        <f t="shared" ref="CB6:CJ6" si="9">IF(CB7="",NA(),CB7)</f>
        <v>201.2</v>
      </c>
      <c r="CC6" s="22">
        <f t="shared" si="9"/>
        <v>205.72</v>
      </c>
      <c r="CD6" s="22">
        <f t="shared" si="9"/>
        <v>204.91</v>
      </c>
      <c r="CE6" s="22">
        <f t="shared" si="9"/>
        <v>200.51</v>
      </c>
      <c r="CF6" s="22">
        <f t="shared" si="9"/>
        <v>165.47</v>
      </c>
      <c r="CG6" s="22">
        <f t="shared" si="9"/>
        <v>167.46</v>
      </c>
      <c r="CH6" s="22">
        <f t="shared" si="9"/>
        <v>168.56</v>
      </c>
      <c r="CI6" s="22">
        <f t="shared" si="9"/>
        <v>167.1</v>
      </c>
      <c r="CJ6" s="22">
        <f t="shared" si="9"/>
        <v>167.86</v>
      </c>
      <c r="CK6" s="21" t="str">
        <f>IF(CK7="","",IF(CK7="-","【-】","【"&amp;SUBSTITUTE(TEXT(CK7,"#,##0.00"),"-","△")&amp;"】"))</f>
        <v>【167.74】</v>
      </c>
      <c r="CL6" s="22">
        <f>IF(CL7="",NA(),CL7)</f>
        <v>57.26</v>
      </c>
      <c r="CM6" s="22">
        <f t="shared" ref="CM6:CU6" si="10">IF(CM7="",NA(),CM7)</f>
        <v>57.4</v>
      </c>
      <c r="CN6" s="22">
        <f t="shared" si="10"/>
        <v>57.36</v>
      </c>
      <c r="CO6" s="22">
        <f t="shared" si="10"/>
        <v>60.53</v>
      </c>
      <c r="CP6" s="22">
        <f t="shared" si="10"/>
        <v>59.99</v>
      </c>
      <c r="CQ6" s="22">
        <f t="shared" si="10"/>
        <v>59.74</v>
      </c>
      <c r="CR6" s="22">
        <f t="shared" si="10"/>
        <v>59.46</v>
      </c>
      <c r="CS6" s="22">
        <f t="shared" si="10"/>
        <v>59.51</v>
      </c>
      <c r="CT6" s="22">
        <f t="shared" si="10"/>
        <v>59.91</v>
      </c>
      <c r="CU6" s="22">
        <f t="shared" si="10"/>
        <v>59.4</v>
      </c>
      <c r="CV6" s="21" t="str">
        <f>IF(CV7="","",IF(CV7="-","【-】","【"&amp;SUBSTITUTE(TEXT(CV7,"#,##0.00"),"-","△")&amp;"】"))</f>
        <v>【60.29】</v>
      </c>
      <c r="CW6" s="22">
        <f>IF(CW7="",NA(),CW7)</f>
        <v>91.7</v>
      </c>
      <c r="CX6" s="22">
        <f t="shared" ref="CX6:DF6" si="11">IF(CX7="",NA(),CX7)</f>
        <v>91.48</v>
      </c>
      <c r="CY6" s="22">
        <f t="shared" si="11"/>
        <v>89.57</v>
      </c>
      <c r="CZ6" s="22">
        <f t="shared" si="11"/>
        <v>90.76</v>
      </c>
      <c r="DA6" s="22">
        <f t="shared" si="11"/>
        <v>90.78</v>
      </c>
      <c r="DB6" s="22">
        <f t="shared" si="11"/>
        <v>87.28</v>
      </c>
      <c r="DC6" s="22">
        <f t="shared" si="11"/>
        <v>87.41</v>
      </c>
      <c r="DD6" s="22">
        <f t="shared" si="11"/>
        <v>87.08</v>
      </c>
      <c r="DE6" s="22">
        <f t="shared" si="11"/>
        <v>87.26</v>
      </c>
      <c r="DF6" s="22">
        <f t="shared" si="11"/>
        <v>87.57</v>
      </c>
      <c r="DG6" s="21" t="str">
        <f>IF(DG7="","",IF(DG7="-","【-】","【"&amp;SUBSTITUTE(TEXT(DG7,"#,##0.00"),"-","△")&amp;"】"))</f>
        <v>【90.12】</v>
      </c>
      <c r="DH6" s="22">
        <f>IF(DH7="",NA(),DH7)</f>
        <v>45.07</v>
      </c>
      <c r="DI6" s="22">
        <f t="shared" ref="DI6:DQ6" si="12">IF(DI7="",NA(),DI7)</f>
        <v>45.96</v>
      </c>
      <c r="DJ6" s="22">
        <f t="shared" si="12"/>
        <v>47.66</v>
      </c>
      <c r="DK6" s="22">
        <f t="shared" si="12"/>
        <v>49.3</v>
      </c>
      <c r="DL6" s="22">
        <f t="shared" si="12"/>
        <v>45.86</v>
      </c>
      <c r="DM6" s="22">
        <f t="shared" si="12"/>
        <v>46.94</v>
      </c>
      <c r="DN6" s="22">
        <f t="shared" si="12"/>
        <v>47.62</v>
      </c>
      <c r="DO6" s="22">
        <f t="shared" si="12"/>
        <v>48.55</v>
      </c>
      <c r="DP6" s="22">
        <f t="shared" si="12"/>
        <v>49.2</v>
      </c>
      <c r="DQ6" s="22">
        <f t="shared" si="12"/>
        <v>50.01</v>
      </c>
      <c r="DR6" s="21" t="str">
        <f>IF(DR7="","",IF(DR7="-","【-】","【"&amp;SUBSTITUTE(TEXT(DR7,"#,##0.00"),"-","△")&amp;"】"))</f>
        <v>【50.88】</v>
      </c>
      <c r="DS6" s="22">
        <f>IF(DS7="",NA(),DS7)</f>
        <v>12.81</v>
      </c>
      <c r="DT6" s="22">
        <f t="shared" ref="DT6:EB6" si="13">IF(DT7="",NA(),DT7)</f>
        <v>12.92</v>
      </c>
      <c r="DU6" s="22">
        <f t="shared" si="13"/>
        <v>12.54</v>
      </c>
      <c r="DV6" s="22">
        <f t="shared" si="13"/>
        <v>12.13</v>
      </c>
      <c r="DW6" s="22">
        <f t="shared" si="13"/>
        <v>11.72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0.6</v>
      </c>
      <c r="EE6" s="22">
        <f t="shared" ref="EE6:EM6" si="14">IF(EE7="",NA(),EE7)</f>
        <v>0.53</v>
      </c>
      <c r="EF6" s="22">
        <f t="shared" si="14"/>
        <v>0.35</v>
      </c>
      <c r="EG6" s="22">
        <f t="shared" si="14"/>
        <v>0.35</v>
      </c>
      <c r="EH6" s="22">
        <f t="shared" si="14"/>
        <v>0.41</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72079</v>
      </c>
      <c r="D7" s="24">
        <v>46</v>
      </c>
      <c r="E7" s="24">
        <v>1</v>
      </c>
      <c r="F7" s="24">
        <v>0</v>
      </c>
      <c r="G7" s="24">
        <v>1</v>
      </c>
      <c r="H7" s="24" t="s">
        <v>93</v>
      </c>
      <c r="I7" s="24" t="s">
        <v>94</v>
      </c>
      <c r="J7" s="24" t="s">
        <v>95</v>
      </c>
      <c r="K7" s="24" t="s">
        <v>96</v>
      </c>
      <c r="L7" s="24" t="s">
        <v>97</v>
      </c>
      <c r="M7" s="24" t="s">
        <v>98</v>
      </c>
      <c r="N7" s="25" t="s">
        <v>99</v>
      </c>
      <c r="O7" s="25">
        <v>63.3</v>
      </c>
      <c r="P7" s="25">
        <v>91.56</v>
      </c>
      <c r="Q7" s="25">
        <v>3896</v>
      </c>
      <c r="R7" s="25">
        <v>75123</v>
      </c>
      <c r="S7" s="25">
        <v>279.43</v>
      </c>
      <c r="T7" s="25">
        <v>268.83999999999997</v>
      </c>
      <c r="U7" s="25">
        <v>67473</v>
      </c>
      <c r="V7" s="25">
        <v>173.4</v>
      </c>
      <c r="W7" s="25">
        <v>389.12</v>
      </c>
      <c r="X7" s="25">
        <v>113.61</v>
      </c>
      <c r="Y7" s="25">
        <v>114.19</v>
      </c>
      <c r="Z7" s="25">
        <v>110</v>
      </c>
      <c r="AA7" s="25">
        <v>109.9</v>
      </c>
      <c r="AB7" s="25">
        <v>113.26</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398.47</v>
      </c>
      <c r="AU7" s="25">
        <v>251.99</v>
      </c>
      <c r="AV7" s="25">
        <v>435.22</v>
      </c>
      <c r="AW7" s="25">
        <v>466.52</v>
      </c>
      <c r="AX7" s="25">
        <v>365.29</v>
      </c>
      <c r="AY7" s="25">
        <v>355.5</v>
      </c>
      <c r="AZ7" s="25">
        <v>349.83</v>
      </c>
      <c r="BA7" s="25">
        <v>360.86</v>
      </c>
      <c r="BB7" s="25">
        <v>350.79</v>
      </c>
      <c r="BC7" s="25">
        <v>354.57</v>
      </c>
      <c r="BD7" s="25">
        <v>261.51</v>
      </c>
      <c r="BE7" s="25">
        <v>392.78</v>
      </c>
      <c r="BF7" s="25">
        <v>437.62</v>
      </c>
      <c r="BG7" s="25">
        <v>480.19</v>
      </c>
      <c r="BH7" s="25">
        <v>519.13</v>
      </c>
      <c r="BI7" s="25">
        <v>522.41999999999996</v>
      </c>
      <c r="BJ7" s="25">
        <v>312.58</v>
      </c>
      <c r="BK7" s="25">
        <v>314.87</v>
      </c>
      <c r="BL7" s="25">
        <v>309.27999999999997</v>
      </c>
      <c r="BM7" s="25">
        <v>322.92</v>
      </c>
      <c r="BN7" s="25">
        <v>303.45999999999998</v>
      </c>
      <c r="BO7" s="25">
        <v>265.16000000000003</v>
      </c>
      <c r="BP7" s="25">
        <v>106.32</v>
      </c>
      <c r="BQ7" s="25">
        <v>105.97</v>
      </c>
      <c r="BR7" s="25">
        <v>103.67</v>
      </c>
      <c r="BS7" s="25">
        <v>97.9</v>
      </c>
      <c r="BT7" s="25">
        <v>105.99</v>
      </c>
      <c r="BU7" s="25">
        <v>104.57</v>
      </c>
      <c r="BV7" s="25">
        <v>103.54</v>
      </c>
      <c r="BW7" s="25">
        <v>103.32</v>
      </c>
      <c r="BX7" s="25">
        <v>100.85</v>
      </c>
      <c r="BY7" s="25">
        <v>103.79</v>
      </c>
      <c r="BZ7" s="25">
        <v>102.35</v>
      </c>
      <c r="CA7" s="25">
        <v>200.58</v>
      </c>
      <c r="CB7" s="25">
        <v>201.2</v>
      </c>
      <c r="CC7" s="25">
        <v>205.72</v>
      </c>
      <c r="CD7" s="25">
        <v>204.91</v>
      </c>
      <c r="CE7" s="25">
        <v>200.51</v>
      </c>
      <c r="CF7" s="25">
        <v>165.47</v>
      </c>
      <c r="CG7" s="25">
        <v>167.46</v>
      </c>
      <c r="CH7" s="25">
        <v>168.56</v>
      </c>
      <c r="CI7" s="25">
        <v>167.1</v>
      </c>
      <c r="CJ7" s="25">
        <v>167.86</v>
      </c>
      <c r="CK7" s="25">
        <v>167.74</v>
      </c>
      <c r="CL7" s="25">
        <v>57.26</v>
      </c>
      <c r="CM7" s="25">
        <v>57.4</v>
      </c>
      <c r="CN7" s="25">
        <v>57.36</v>
      </c>
      <c r="CO7" s="25">
        <v>60.53</v>
      </c>
      <c r="CP7" s="25">
        <v>59.99</v>
      </c>
      <c r="CQ7" s="25">
        <v>59.74</v>
      </c>
      <c r="CR7" s="25">
        <v>59.46</v>
      </c>
      <c r="CS7" s="25">
        <v>59.51</v>
      </c>
      <c r="CT7" s="25">
        <v>59.91</v>
      </c>
      <c r="CU7" s="25">
        <v>59.4</v>
      </c>
      <c r="CV7" s="25">
        <v>60.29</v>
      </c>
      <c r="CW7" s="25">
        <v>91.7</v>
      </c>
      <c r="CX7" s="25">
        <v>91.48</v>
      </c>
      <c r="CY7" s="25">
        <v>89.57</v>
      </c>
      <c r="CZ7" s="25">
        <v>90.76</v>
      </c>
      <c r="DA7" s="25">
        <v>90.78</v>
      </c>
      <c r="DB7" s="25">
        <v>87.28</v>
      </c>
      <c r="DC7" s="25">
        <v>87.41</v>
      </c>
      <c r="DD7" s="25">
        <v>87.08</v>
      </c>
      <c r="DE7" s="25">
        <v>87.26</v>
      </c>
      <c r="DF7" s="25">
        <v>87.57</v>
      </c>
      <c r="DG7" s="25">
        <v>90.12</v>
      </c>
      <c r="DH7" s="25">
        <v>45.07</v>
      </c>
      <c r="DI7" s="25">
        <v>45.96</v>
      </c>
      <c r="DJ7" s="25">
        <v>47.66</v>
      </c>
      <c r="DK7" s="25">
        <v>49.3</v>
      </c>
      <c r="DL7" s="25">
        <v>45.86</v>
      </c>
      <c r="DM7" s="25">
        <v>46.94</v>
      </c>
      <c r="DN7" s="25">
        <v>47.62</v>
      </c>
      <c r="DO7" s="25">
        <v>48.55</v>
      </c>
      <c r="DP7" s="25">
        <v>49.2</v>
      </c>
      <c r="DQ7" s="25">
        <v>50.01</v>
      </c>
      <c r="DR7" s="25">
        <v>50.88</v>
      </c>
      <c r="DS7" s="25">
        <v>12.81</v>
      </c>
      <c r="DT7" s="25">
        <v>12.92</v>
      </c>
      <c r="DU7" s="25">
        <v>12.54</v>
      </c>
      <c r="DV7" s="25">
        <v>12.13</v>
      </c>
      <c r="DW7" s="25">
        <v>11.72</v>
      </c>
      <c r="DX7" s="25">
        <v>14.48</v>
      </c>
      <c r="DY7" s="25">
        <v>16.27</v>
      </c>
      <c r="DZ7" s="25">
        <v>17.11</v>
      </c>
      <c r="EA7" s="25">
        <v>18.329999999999998</v>
      </c>
      <c r="EB7" s="25">
        <v>20.27</v>
      </c>
      <c r="EC7" s="25">
        <v>22.3</v>
      </c>
      <c r="ED7" s="25">
        <v>0.6</v>
      </c>
      <c r="EE7" s="25">
        <v>0.53</v>
      </c>
      <c r="EF7" s="25">
        <v>0.35</v>
      </c>
      <c r="EG7" s="25">
        <v>0.35</v>
      </c>
      <c r="EH7" s="25">
        <v>0.41</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cp:lastPrinted>2023-01-23T06:32:18Z</cp:lastPrinted>
  <dcterms:created xsi:type="dcterms:W3CDTF">2022-12-01T00:54:00Z</dcterms:created>
  <dcterms:modified xsi:type="dcterms:W3CDTF">2023-01-24T02:18:18Z</dcterms:modified>
  <cp:category/>
</cp:coreProperties>
</file>