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5_ 出納係\32 経営分析\経営比較分析表（総務省公表）\R4\02 回答\"/>
    </mc:Choice>
  </mc:AlternateContent>
  <workbookProtection workbookAlgorithmName="SHA-512" workbookHashValue="CpnNsbp2+kjIQxz9mgyIbC8QFtt2ULcXtbGTjV6XUxDZ3iYRInndxSe/mhzbjIasTCaxXj5lxGqgd3BisVUWyA==" workbookSaltValue="SGedygZpnWo2bhFMrUUNxw==" workbookSpinCount="100000" lockStructure="1"/>
  <bookViews>
    <workbookView xWindow="486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<sst xmlns="http://schemas.openxmlformats.org/spreadsheetml/2006/main" count="228" uniqueCount="114">
  <si>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</si>
  <si>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</si>
  <si>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</si>
  <si>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</si>
  <si>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</si>
  <si>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</si>
  <si>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</si>
  <si>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</si>
  <si>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</si>
  <si>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</si>
  <si>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</si>
  <si>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</si>
  <si>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</si>
  <si>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</si>
  <si>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</si>
  <si>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</si>
  <si>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</si>
  <si>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</si>
  <si>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</si>
  <si>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</si>
  <si>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</si>
  <si>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</si>
  <si>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</si>
  <si>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</si>
  <si>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</si>
  <si>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</si>
  <si>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</si>
  <si>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</si>
  <si>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</si>
  <si>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</si>
  <si>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</si>
  <si>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</si>
  <si>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</si>
  <si>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</si>
  <si>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</si>
  <si>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</si>
  <si>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</si>
  <si>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</si>
  <si>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</si>
  <si>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</si>
  <si>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</si>
  <si>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</si>
  <si>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</si>
  <si>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</si>
  <si>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</si>
  <si>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</si>
  <si>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</si>
  <si>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</si>
  <si>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</si>
  <si>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</si>
  <si>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</si>
  <si>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</si>
  <si>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</si>
  <si>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</si>
  <si>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</si>
  <si>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</si>
  <si>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</si>
  <si>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</si>
  <si>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</si>
  <si>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</si>
  <si>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</si>
  <si>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</si>
  <si>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</si>
  <si>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</si>
  <si>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</si>
  <si>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</si>
  <si>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</si>
  <si>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</si>
  <si>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</si>
  <si>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</si>
  <si>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</si>
  <si>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</si>
  <si>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</si>
  <si>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</si>
  <si>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</si>
  <si>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</si>
  <si>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</si>
  <si>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</si>
  <si>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</si>
  <si>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</si>
  <si>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</si>
  <si>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</si>
  <si>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</si>
  <si>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</si>
  <si>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</si>
  <si>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</si>
  <si>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</si>
  <si>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</si>
  <si>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</si>
  <si>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</si>
  <si>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</si>
  <si>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</si>
  <si>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いわき市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</si>
  <si>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</si>
  <si>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</si>
  <si>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</si>
  <si>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</si>
  <si>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</si>
  <si>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</si>
  <si>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</si>
  <si>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</si>
  <si>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</si>
  <si>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</si>
  <si>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</si>
  <si>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</si>
  <si>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</si>
  <si>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</si>
  <si>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</si>
  <si>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</si>
  <si>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</si>
  <si>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</si>
  <si>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「①有形固定資産減価償却率」は、類似団体平均値を下回っています。
　「②管路経年化率」は、類似団体平均値を上回っており、平成29年度からスタートした新・いわき市水道事業経営プランの最重要事業として位置付けした老朽管更新事業などに取組んできた結果、「③管路更新率」は、類似団体平均値を大幅に上回りました。</t>
    <rPh sb="3" eb="5">
      <t>ユウケイ</t>
    </rPh>
    <rPh sb="5" eb="7">
      <t>コテイ</t>
    </rPh>
    <rPh sb="7" eb="9">
      <t>シサン</t>
    </rPh>
    <rPh sb="9" eb="11">
      <t>ゲンカ</t>
    </rPh>
    <rPh sb="11" eb="13">
      <t>ショウキャク</t>
    </rPh>
    <rPh sb="13" eb="14">
      <t>リツ</t>
    </rPh>
    <rPh sb="17" eb="24">
      <t>ルイジダンタイヘイキンチ</t>
    </rPh>
    <rPh sb="25" eb="27">
      <t>シタマワ</t>
    </rPh>
    <rPh sb="37" eb="39">
      <t>カンロ</t>
    </rPh>
    <rPh sb="39" eb="42">
      <t>ケイネンカ</t>
    </rPh>
    <rPh sb="42" eb="43">
      <t>リツ</t>
    </rPh>
    <rPh sb="46" eb="48">
      <t>ルイジ</t>
    </rPh>
    <rPh sb="48" eb="50">
      <t>ダンタイ</t>
    </rPh>
    <rPh sb="50" eb="53">
      <t>ヘイキンチ</t>
    </rPh>
    <rPh sb="54" eb="56">
      <t>ウワマワ</t>
    </rPh>
    <rPh sb="61" eb="63">
      <t>ヘイセイ</t>
    </rPh>
    <rPh sb="65" eb="67">
      <t>ネンド</t>
    </rPh>
    <rPh sb="75" eb="76">
      <t>シン</t>
    </rPh>
    <rPh sb="80" eb="81">
      <t>シ</t>
    </rPh>
    <rPh sb="81" eb="83">
      <t>スイドウ</t>
    </rPh>
    <rPh sb="83" eb="85">
      <t>ジギョウ</t>
    </rPh>
    <rPh sb="85" eb="87">
      <t>ケイエイ</t>
    </rPh>
    <rPh sb="91" eb="94">
      <t>サイジュウヨウ</t>
    </rPh>
    <rPh sb="94" eb="96">
      <t>ジギョウ</t>
    </rPh>
    <rPh sb="99" eb="102">
      <t>イチヅ</t>
    </rPh>
    <rPh sb="105" eb="107">
      <t>ロウキュウ</t>
    </rPh>
    <rPh sb="107" eb="108">
      <t>カン</t>
    </rPh>
    <rPh sb="108" eb="110">
      <t>コウシン</t>
    </rPh>
    <rPh sb="110" eb="112">
      <t>ジギョウ</t>
    </rPh>
    <rPh sb="115" eb="117">
      <t>トリク</t>
    </rPh>
    <rPh sb="121" eb="123">
      <t>ケッカ</t>
    </rPh>
    <rPh sb="126" eb="128">
      <t>カンロ</t>
    </rPh>
    <rPh sb="128" eb="130">
      <t>コウシン</t>
    </rPh>
    <rPh sb="130" eb="131">
      <t>リツ</t>
    </rPh>
    <rPh sb="134" eb="136">
      <t>ルイジ</t>
    </rPh>
    <rPh sb="136" eb="138">
      <t>ダンタイ</t>
    </rPh>
    <rPh sb="138" eb="140">
      <t>ヘイキン</t>
    </rPh>
    <rPh sb="140" eb="141">
      <t>チ</t>
    </rPh>
    <rPh sb="142" eb="144">
      <t>オオハバ</t>
    </rPh>
    <rPh sb="145" eb="147">
      <t>ウワマワ</t>
    </rPh>
    <phoneticPr fontId="4"/>
  </si>
  <si>
    <t>　経営の健全性は概ね良好ですが、施設の効率性については、類似団体平均値を下回っており、ダウンサイジングなどの施設の効率化に取組む必要があります。老朽化については、管路経年化率が類似団体平均値よりも高い状況にあることから、現在、老朽化対策を強化し、計画的に老朽管更新を進めています。
　今後、人口減少に伴う水需要の減少や水道施設の更新需要が増大していき、経営の健全性や効率性、老朽化の状況は悪化していくことが見込まれることから、令和４年１月に新たに策定した経営プランであるいわき水みらいビジョンに位置付けた事業を着実に実施し、経営の効率化などによる財政基盤の強化や水道施設の計画的な更新を進めることで、これらの課題に適切に対応していきます。</t>
    <rPh sb="1" eb="3">
      <t>ケイエイ</t>
    </rPh>
    <rPh sb="4" eb="6">
      <t>ケンゼン</t>
    </rPh>
    <rPh sb="6" eb="7">
      <t>セイ</t>
    </rPh>
    <rPh sb="8" eb="9">
      <t>オオム</t>
    </rPh>
    <rPh sb="10" eb="12">
      <t>リョウコウ</t>
    </rPh>
    <rPh sb="16" eb="18">
      <t>シセツ</t>
    </rPh>
    <rPh sb="19" eb="22">
      <t>コウリツセイ</t>
    </rPh>
    <rPh sb="28" eb="30">
      <t>ルイジ</t>
    </rPh>
    <rPh sb="30" eb="32">
      <t>ダンタイ</t>
    </rPh>
    <rPh sb="32" eb="35">
      <t>ヘイキンチ</t>
    </rPh>
    <rPh sb="36" eb="38">
      <t>シタマワ</t>
    </rPh>
    <rPh sb="54" eb="56">
      <t>シセツ</t>
    </rPh>
    <rPh sb="57" eb="60">
      <t>コウリツカ</t>
    </rPh>
    <rPh sb="61" eb="63">
      <t>トリク</t>
    </rPh>
    <rPh sb="64" eb="66">
      <t>ヒツヨウ</t>
    </rPh>
    <rPh sb="72" eb="75">
      <t>ロウキュウカ</t>
    </rPh>
    <rPh sb="81" eb="83">
      <t>カンロ</t>
    </rPh>
    <rPh sb="83" eb="86">
      <t>ケイネンカ</t>
    </rPh>
    <rPh sb="86" eb="87">
      <t>リツ</t>
    </rPh>
    <rPh sb="88" eb="90">
      <t>ルイジ</t>
    </rPh>
    <rPh sb="90" eb="92">
      <t>ダンタイ</t>
    </rPh>
    <rPh sb="92" eb="95">
      <t>ヘイキンチ</t>
    </rPh>
    <rPh sb="98" eb="99">
      <t>タカ</t>
    </rPh>
    <rPh sb="100" eb="102">
      <t>ジョウキョウ</t>
    </rPh>
    <rPh sb="110" eb="112">
      <t>ゲンザイ</t>
    </rPh>
    <rPh sb="113" eb="116">
      <t>ロウキュウカ</t>
    </rPh>
    <rPh sb="116" eb="118">
      <t>タイサク</t>
    </rPh>
    <rPh sb="119" eb="121">
      <t>キョウカ</t>
    </rPh>
    <rPh sb="123" eb="126">
      <t>ケイカクテキ</t>
    </rPh>
    <rPh sb="127" eb="129">
      <t>ロウキュウ</t>
    </rPh>
    <rPh sb="129" eb="130">
      <t>カン</t>
    </rPh>
    <rPh sb="130" eb="132">
      <t>コウシン</t>
    </rPh>
    <rPh sb="133" eb="134">
      <t>スス</t>
    </rPh>
    <rPh sb="142" eb="144">
      <t>コンゴ</t>
    </rPh>
    <rPh sb="145" eb="147">
      <t>ジンコウ</t>
    </rPh>
    <rPh sb="147" eb="149">
      <t>ゲンショウ</t>
    </rPh>
    <rPh sb="150" eb="151">
      <t>トモナ</t>
    </rPh>
    <rPh sb="152" eb="153">
      <t>ミズ</t>
    </rPh>
    <rPh sb="153" eb="155">
      <t>ジュヨウ</t>
    </rPh>
    <rPh sb="156" eb="158">
      <t>ゲンショウ</t>
    </rPh>
    <rPh sb="159" eb="161">
      <t>スイドウ</t>
    </rPh>
    <rPh sb="161" eb="163">
      <t>シセツ</t>
    </rPh>
    <rPh sb="164" eb="166">
      <t>コウシン</t>
    </rPh>
    <rPh sb="166" eb="168">
      <t>ジュヨウ</t>
    </rPh>
    <rPh sb="169" eb="171">
      <t>ゾウダイ</t>
    </rPh>
    <rPh sb="176" eb="178">
      <t>ケイエイ</t>
    </rPh>
    <rPh sb="179" eb="182">
      <t>ケンゼンセイ</t>
    </rPh>
    <rPh sb="183" eb="186">
      <t>コウリツセイ</t>
    </rPh>
    <rPh sb="187" eb="190">
      <t>ロウキュウカ</t>
    </rPh>
    <rPh sb="191" eb="193">
      <t>ジョウキョウ</t>
    </rPh>
    <rPh sb="194" eb="196">
      <t>アッカ</t>
    </rPh>
    <rPh sb="203" eb="205">
      <t>ミコ</t>
    </rPh>
    <rPh sb="213" eb="215">
      <t>レイワ</t>
    </rPh>
    <rPh sb="216" eb="217">
      <t>ネン</t>
    </rPh>
    <rPh sb="218" eb="219">
      <t>ガツ</t>
    </rPh>
    <rPh sb="220" eb="221">
      <t>アラ</t>
    </rPh>
    <rPh sb="223" eb="225">
      <t>サクテイ</t>
    </rPh>
    <rPh sb="238" eb="239">
      <t>ミズ</t>
    </rPh>
    <rPh sb="262" eb="264">
      <t>ケイエイ</t>
    </rPh>
    <rPh sb="265" eb="268">
      <t>コウリツカ</t>
    </rPh>
    <rPh sb="273" eb="275">
      <t>ザイセイ</t>
    </rPh>
    <rPh sb="275" eb="277">
      <t>キバン</t>
    </rPh>
    <rPh sb="278" eb="280">
      <t>キョウカ</t>
    </rPh>
    <rPh sb="281" eb="283">
      <t>スイドウ</t>
    </rPh>
    <rPh sb="283" eb="285">
      <t>シセツ</t>
    </rPh>
    <rPh sb="286" eb="289">
      <t>ケイカクテキ</t>
    </rPh>
    <rPh sb="290" eb="292">
      <t>コウシン</t>
    </rPh>
    <rPh sb="293" eb="294">
      <t>スス</t>
    </rPh>
    <rPh sb="304" eb="306">
      <t>カダイ</t>
    </rPh>
    <rPh sb="307" eb="309">
      <t>テキセツ</t>
    </rPh>
    <rPh sb="310" eb="312">
      <t>タイオウ</t>
    </rPh>
    <phoneticPr fontId="4"/>
  </si>
  <si>
    <t>　新型コロナウイルス感染症等の影響による、有収水量の減少などにより、前年度と比べて経営状況が悪化していますが、健全性は概ね保たれています。
　「①経常収支比率」および「⑤料金回収率」は、共に100％以上で類似団体平均値を上回っています。企業債残高の縮減に努めてきたことによる支払利息の減少などが主な要因として考えられ、収益性は良好です。
　「③流動比率」は、100％を上回っており、短期的な財務状況は良好です。
　「④企業債残高対給水収益比率」は、類似団体平均値を上回っていますが、企業債残高の縮減に努めてきた結果、年々減少してきています。
　「⑥給水原価」は、類似団体平均値を上回っていますが、広域で起伏に富む地勢、中小河川への依存により施設を多く抱えているなどの要因によって、より多くの給水コストがかかっているためです。
　「⑦施設利用率」は、類似団体平均値を下回っていることから、施設のダウンサイジングなどの施設の効率性を高める対策を進めていく必要があります。
　「⑧有収率」は、類似団体平均値を下回っていることから、現在、老朽化対策や漏水防止対策を強化し、有収率の改善に努めています。
　</t>
    <rPh sb="1" eb="3">
      <t>シンガタ</t>
    </rPh>
    <rPh sb="10" eb="13">
      <t>カンセンショウ</t>
    </rPh>
    <rPh sb="13" eb="14">
      <t>トウ</t>
    </rPh>
    <rPh sb="15" eb="17">
      <t>エイキョウ</t>
    </rPh>
    <rPh sb="21" eb="25">
      <t>ユウシュウスイリョウ</t>
    </rPh>
    <rPh sb="26" eb="28">
      <t>ゲンショウ</t>
    </rPh>
    <rPh sb="34" eb="37">
      <t>ゼンネンド</t>
    </rPh>
    <rPh sb="38" eb="39">
      <t>クラ</t>
    </rPh>
    <rPh sb="46" eb="48">
      <t>アッカ</t>
    </rPh>
    <rPh sb="55" eb="58">
      <t>ケンゼンセイ</t>
    </rPh>
    <rPh sb="59" eb="60">
      <t>オオム</t>
    </rPh>
    <rPh sb="61" eb="62">
      <t>タモ</t>
    </rPh>
    <rPh sb="73" eb="75">
      <t>ケイジョウ</t>
    </rPh>
    <rPh sb="75" eb="77">
      <t>シュウシ</t>
    </rPh>
    <rPh sb="77" eb="79">
      <t>ヒリツ</t>
    </rPh>
    <rPh sb="85" eb="87">
      <t>リョウキン</t>
    </rPh>
    <rPh sb="87" eb="89">
      <t>カイシュウ</t>
    </rPh>
    <rPh sb="89" eb="90">
      <t>リツ</t>
    </rPh>
    <rPh sb="93" eb="94">
      <t>トモ</t>
    </rPh>
    <rPh sb="99" eb="101">
      <t>イジョウ</t>
    </rPh>
    <rPh sb="102" eb="104">
      <t>ルイジ</t>
    </rPh>
    <rPh sb="104" eb="106">
      <t>ダンタイ</t>
    </rPh>
    <rPh sb="106" eb="109">
      <t>ヘイキンチ</t>
    </rPh>
    <rPh sb="110" eb="112">
      <t>ウワマワ</t>
    </rPh>
    <rPh sb="118" eb="120">
      <t>キギョウ</t>
    </rPh>
    <rPh sb="120" eb="121">
      <t>サイ</t>
    </rPh>
    <rPh sb="121" eb="123">
      <t>ザンダカ</t>
    </rPh>
    <rPh sb="124" eb="126">
      <t>シュクゲン</t>
    </rPh>
    <rPh sb="127" eb="128">
      <t>ツト</t>
    </rPh>
    <rPh sb="137" eb="139">
      <t>シハライ</t>
    </rPh>
    <rPh sb="139" eb="141">
      <t>リソク</t>
    </rPh>
    <rPh sb="142" eb="144">
      <t>ゲンショウ</t>
    </rPh>
    <rPh sb="147" eb="148">
      <t>オモ</t>
    </rPh>
    <rPh sb="149" eb="151">
      <t>ヨウイン</t>
    </rPh>
    <rPh sb="154" eb="155">
      <t>カンガ</t>
    </rPh>
    <rPh sb="159" eb="162">
      <t>シュウエキセイ</t>
    </rPh>
    <rPh sb="163" eb="165">
      <t>リョウコウ</t>
    </rPh>
    <rPh sb="172" eb="174">
      <t>リュウドウ</t>
    </rPh>
    <rPh sb="174" eb="176">
      <t>ヒリツ</t>
    </rPh>
    <rPh sb="184" eb="186">
      <t>ウワマワ</t>
    </rPh>
    <rPh sb="191" eb="194">
      <t>タンキテキ</t>
    </rPh>
    <rPh sb="195" eb="197">
      <t>ザイム</t>
    </rPh>
    <rPh sb="197" eb="199">
      <t>ジョウキョウ</t>
    </rPh>
    <rPh sb="200" eb="202">
      <t>リョウコウ</t>
    </rPh>
    <rPh sb="209" eb="211">
      <t>キギョウ</t>
    </rPh>
    <rPh sb="211" eb="212">
      <t>サイ</t>
    </rPh>
    <rPh sb="212" eb="214">
      <t>ザンダカ</t>
    </rPh>
    <rPh sb="214" eb="215">
      <t>タイ</t>
    </rPh>
    <rPh sb="215" eb="217">
      <t>キュウスイ</t>
    </rPh>
    <rPh sb="217" eb="219">
      <t>シュウエキ</t>
    </rPh>
    <rPh sb="219" eb="221">
      <t>ヒリツ</t>
    </rPh>
    <rPh sb="224" eb="226">
      <t>ルイジ</t>
    </rPh>
    <rPh sb="226" eb="228">
      <t>ダンタイ</t>
    </rPh>
    <rPh sb="228" eb="231">
      <t>ヘイキンチ</t>
    </rPh>
    <rPh sb="232" eb="234">
      <t>ウワマワ</t>
    </rPh>
    <rPh sb="241" eb="243">
      <t>キギョウ</t>
    </rPh>
    <rPh sb="243" eb="244">
      <t>サイ</t>
    </rPh>
    <rPh sb="244" eb="246">
      <t>ザンダカ</t>
    </rPh>
    <rPh sb="247" eb="249">
      <t>シュクゲン</t>
    </rPh>
    <rPh sb="250" eb="251">
      <t>ツト</t>
    </rPh>
    <rPh sb="255" eb="257">
      <t>ケッカ</t>
    </rPh>
    <rPh sb="258" eb="260">
      <t>ネンネン</t>
    </rPh>
    <rPh sb="260" eb="262">
      <t>ゲンショウ</t>
    </rPh>
    <rPh sb="274" eb="276">
      <t>キュウスイ</t>
    </rPh>
    <rPh sb="276" eb="278">
      <t>ゲンカ</t>
    </rPh>
    <rPh sb="281" eb="283">
      <t>ルイジ</t>
    </rPh>
    <rPh sb="283" eb="285">
      <t>ダンタイ</t>
    </rPh>
    <rPh sb="285" eb="288">
      <t>ヘイキンチ</t>
    </rPh>
    <rPh sb="289" eb="291">
      <t>ウワマワ</t>
    </rPh>
    <rPh sb="298" eb="300">
      <t>コウイキ</t>
    </rPh>
    <rPh sb="301" eb="303">
      <t>キフク</t>
    </rPh>
    <rPh sb="304" eb="305">
      <t>ト</t>
    </rPh>
    <rPh sb="306" eb="308">
      <t>チセイ</t>
    </rPh>
    <rPh sb="309" eb="311">
      <t>チュウショウ</t>
    </rPh>
    <rPh sb="311" eb="313">
      <t>カセン</t>
    </rPh>
    <rPh sb="315" eb="317">
      <t>イゾン</t>
    </rPh>
    <rPh sb="320" eb="322">
      <t>シセツ</t>
    </rPh>
    <rPh sb="323" eb="324">
      <t>オオ</t>
    </rPh>
    <rPh sb="325" eb="326">
      <t>カカ</t>
    </rPh>
    <rPh sb="333" eb="335">
      <t>ヨウイン</t>
    </rPh>
    <rPh sb="342" eb="343">
      <t>オオ</t>
    </rPh>
    <rPh sb="345" eb="347">
      <t>キュウスイ</t>
    </rPh>
    <rPh sb="366" eb="368">
      <t>シセツ</t>
    </rPh>
    <rPh sb="368" eb="370">
      <t>リヨウ</t>
    </rPh>
    <rPh sb="370" eb="371">
      <t>リツ</t>
    </rPh>
    <rPh sb="374" eb="376">
      <t>ルイジ</t>
    </rPh>
    <rPh sb="376" eb="378">
      <t>ダンタイ</t>
    </rPh>
    <rPh sb="378" eb="381">
      <t>ヘイキンチ</t>
    </rPh>
    <rPh sb="382" eb="384">
      <t>シタマワ</t>
    </rPh>
    <rPh sb="393" eb="395">
      <t>シセツ</t>
    </rPh>
    <rPh sb="407" eb="409">
      <t>シセツ</t>
    </rPh>
    <rPh sb="410" eb="413">
      <t>コウリツセイ</t>
    </rPh>
    <rPh sb="414" eb="415">
      <t>タカ</t>
    </rPh>
    <rPh sb="417" eb="419">
      <t>タイサク</t>
    </rPh>
    <rPh sb="420" eb="421">
      <t>スス</t>
    </rPh>
    <rPh sb="425" eb="427">
      <t>ヒツヨウ</t>
    </rPh>
    <rPh sb="437" eb="440">
      <t>ユウシュウリツ</t>
    </rPh>
    <rPh sb="443" eb="450">
      <t>ルイジダンタイヘイキンチ</t>
    </rPh>
    <rPh sb="451" eb="453">
      <t>シタマワ</t>
    </rPh>
    <rPh sb="462" eb="464">
      <t>ゲンザイ</t>
    </rPh>
    <rPh sb="465" eb="468">
      <t>ロウキュウカ</t>
    </rPh>
    <rPh sb="468" eb="470">
      <t>タイサク</t>
    </rPh>
    <rPh sb="471" eb="473">
      <t>ロウスイ</t>
    </rPh>
    <rPh sb="473" eb="475">
      <t>ボウシ</t>
    </rPh>
    <rPh sb="475" eb="477">
      <t>タイサク</t>
    </rPh>
    <rPh sb="478" eb="480">
      <t>キョウカ</t>
    </rPh>
    <rPh sb="482" eb="485">
      <t>ユウシュウリツ</t>
    </rPh>
    <rPh sb="486" eb="488">
      <t>カイゼン</t>
    </rPh>
    <rPh sb="489" eb="49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</si>
</sst>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1.63</c:v>
                </c:pt>
                <c:pt idx="1">
                  <c:v>1.52</c:v>
                </c:pt>
                <c:pt idx="2">
                  <c:v>1.33</c:v>
                </c:pt>
                <c:pt idx="3">
                  <c:v>1.36</c:v>
                </c:pt>
                <c:pt idx="4">
                  <c:v>1.21</c:v>
                </c:pt>
              </c:numCache>
            </c:numRef>
          </c:val>
          <c:extLst>
            <c:ext xmlns:c16="http://schemas.microsoft.com/office/drawing/2014/chart" uri="{C3380CC4-5D6E-409C-BE32-E72D297353CC}">
              <c16:uniqueId val="{00000000-A19A-4256-AFCD-8F988211512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0.75</c:v>
                </c:pt>
                <c:pt idx="2">
                  <c:v>0.73</c:v>
                </c:pt>
                <c:pt idx="3">
                  <c:v>0.79</c:v>
                </c:pt>
                <c:pt idx="4">
                  <c:v>0.75</c:v>
                </c:pt>
              </c:numCache>
            </c:numRef>
          </c:val>
          <c:smooth val="0"/>
          <c:extLst>
            <c:ext xmlns:c16="http://schemas.microsoft.com/office/drawing/2014/chart" uri="{C3380CC4-5D6E-409C-BE32-E72D297353CC}">
              <c16:uniqueId val="{00000001-A19A-4256-AFCD-8F988211512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58.52</c:v>
                </c:pt>
                <c:pt idx="1">
                  <c:v>57.31</c:v>
                </c:pt>
                <c:pt idx="2">
                  <c:v>55.78</c:v>
                </c:pt>
                <c:pt idx="3">
                  <c:v>55.39</c:v>
                </c:pt>
                <c:pt idx="4">
                  <c:v>53.16</c:v>
                </c:pt>
              </c:numCache>
            </c:numRef>
          </c:val>
          <c:extLst>
            <c:ext xmlns:c16="http://schemas.microsoft.com/office/drawing/2014/chart" uri="{C3380CC4-5D6E-409C-BE32-E72D297353CC}">
              <c16:uniqueId val="{00000000-96A2-4A37-B3B9-3D1651BD3EB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63.54</c:v>
                </c:pt>
                <c:pt idx="1">
                  <c:v>63.53</c:v>
                </c:pt>
                <c:pt idx="2">
                  <c:v>63.16</c:v>
                </c:pt>
                <c:pt idx="3">
                  <c:v>64.41</c:v>
                </c:pt>
                <c:pt idx="4">
                  <c:v>64.11</c:v>
                </c:pt>
              </c:numCache>
            </c:numRef>
          </c:val>
          <c:smooth val="0"/>
          <c:extLst>
            <c:ext xmlns:c16="http://schemas.microsoft.com/office/drawing/2014/chart" uri="{C3380CC4-5D6E-409C-BE32-E72D297353CC}">
              <c16:uniqueId val="{00000001-96A2-4A37-B3B9-3D1651BD3EB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85.71</c:v>
                </c:pt>
                <c:pt idx="1">
                  <c:v>87</c:v>
                </c:pt>
                <c:pt idx="2">
                  <c:v>86.5</c:v>
                </c:pt>
                <c:pt idx="3">
                  <c:v>88.42</c:v>
                </c:pt>
                <c:pt idx="4">
                  <c:v>90.18</c:v>
                </c:pt>
              </c:numCache>
            </c:numRef>
          </c:val>
          <c:extLst>
            <c:ext xmlns:c16="http://schemas.microsoft.com/office/drawing/2014/chart" uri="{C3380CC4-5D6E-409C-BE32-E72D297353CC}">
              <c16:uniqueId val="{00000000-07EB-4269-99D5-5B41268F891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91.48</c:v>
                </c:pt>
                <c:pt idx="1">
                  <c:v>91.58</c:v>
                </c:pt>
                <c:pt idx="2">
                  <c:v>91.48</c:v>
                </c:pt>
                <c:pt idx="3">
                  <c:v>91.64</c:v>
                </c:pt>
                <c:pt idx="4">
                  <c:v>92.09</c:v>
                </c:pt>
              </c:numCache>
            </c:numRef>
          </c:val>
          <c:smooth val="0"/>
          <c:extLst>
            <c:ext xmlns:c16="http://schemas.microsoft.com/office/drawing/2014/chart" uri="{C3380CC4-5D6E-409C-BE32-E72D297353CC}">
              <c16:uniqueId val="{00000001-07EB-4269-99D5-5B41268F891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130.74</c:v>
                </c:pt>
                <c:pt idx="1">
                  <c:v>126.74</c:v>
                </c:pt>
                <c:pt idx="2">
                  <c:v>118.42</c:v>
                </c:pt>
                <c:pt idx="3">
                  <c:v>118.63</c:v>
                </c:pt>
                <c:pt idx="4">
                  <c:v>115.51</c:v>
                </c:pt>
              </c:numCache>
            </c:numRef>
          </c:val>
          <c:extLst>
            <c:ext xmlns:c16="http://schemas.microsoft.com/office/drawing/2014/chart" uri="{C3380CC4-5D6E-409C-BE32-E72D297353CC}">
              <c16:uniqueId val="{00000000-59F9-4FF6-BA0C-D1ACE8011B5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116.77</c:v>
                </c:pt>
                <c:pt idx="1">
                  <c:v>115.41</c:v>
                </c:pt>
                <c:pt idx="2">
                  <c:v>113.57</c:v>
                </c:pt>
                <c:pt idx="3">
                  <c:v>112.59</c:v>
                </c:pt>
                <c:pt idx="4">
                  <c:v>113.87</c:v>
                </c:pt>
              </c:numCache>
            </c:numRef>
          </c:val>
          <c:smooth val="0"/>
          <c:extLst>
            <c:ext xmlns:c16="http://schemas.microsoft.com/office/drawing/2014/chart" uri="{C3380CC4-5D6E-409C-BE32-E72D297353CC}">
              <c16:uniqueId val="{00000001-59F9-4FF6-BA0C-D1ACE8011B5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45.69</c:v>
                </c:pt>
                <c:pt idx="1">
                  <c:v>46.04</c:v>
                </c:pt>
                <c:pt idx="2">
                  <c:v>46.83</c:v>
                </c:pt>
                <c:pt idx="3">
                  <c:v>46.63</c:v>
                </c:pt>
                <c:pt idx="4">
                  <c:v>47.49</c:v>
                </c:pt>
              </c:numCache>
            </c:numRef>
          </c:val>
          <c:extLst>
            <c:ext xmlns:c16="http://schemas.microsoft.com/office/drawing/2014/chart" uri="{C3380CC4-5D6E-409C-BE32-E72D297353CC}">
              <c16:uniqueId val="{00000000-F684-4F81-B40F-A12BE65A7C0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49.66</c:v>
                </c:pt>
                <c:pt idx="1">
                  <c:v>50.41</c:v>
                </c:pt>
                <c:pt idx="2">
                  <c:v>51.13</c:v>
                </c:pt>
                <c:pt idx="3">
                  <c:v>51.62</c:v>
                </c:pt>
                <c:pt idx="4">
                  <c:v>52.16</c:v>
                </c:pt>
              </c:numCache>
            </c:numRef>
          </c:val>
          <c:smooth val="0"/>
          <c:extLst>
            <c:ext xmlns:c16="http://schemas.microsoft.com/office/drawing/2014/chart" uri="{C3380CC4-5D6E-409C-BE32-E72D297353CC}">
              <c16:uniqueId val="{00000001-F684-4F81-B40F-A12BE65A7C0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22.46</c:v>
                </c:pt>
                <c:pt idx="1">
                  <c:v>23.43</c:v>
                </c:pt>
                <c:pt idx="2">
                  <c:v>24.88</c:v>
                </c:pt>
                <c:pt idx="3">
                  <c:v>26.2</c:v>
                </c:pt>
                <c:pt idx="4">
                  <c:v>27.19</c:v>
                </c:pt>
              </c:numCache>
            </c:numRef>
          </c:val>
          <c:extLst>
            <c:ext xmlns:c16="http://schemas.microsoft.com/office/drawing/2014/chart" uri="{C3380CC4-5D6E-409C-BE32-E72D297353CC}">
              <c16:uniqueId val="{00000000-C53F-4189-8902-E0232FD502A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18.940000000000001</c:v>
                </c:pt>
                <c:pt idx="1">
                  <c:v>20.36</c:v>
                </c:pt>
                <c:pt idx="2">
                  <c:v>22.41</c:v>
                </c:pt>
                <c:pt idx="3">
                  <c:v>23.68</c:v>
                </c:pt>
                <c:pt idx="4">
                  <c:v>25.76</c:v>
                </c:pt>
              </c:numCache>
            </c:numRef>
          </c:val>
          <c:smooth val="0"/>
          <c:extLst>
            <c:ext xmlns:c16="http://schemas.microsoft.com/office/drawing/2014/chart" uri="{C3380CC4-5D6E-409C-BE32-E72D297353CC}">
              <c16:uniqueId val="{00000001-C53F-4189-8902-E0232FD502A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FD-4722-92F6-A301102D057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9FD-4722-92F6-A301102D057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247.55</c:v>
                </c:pt>
                <c:pt idx="1">
                  <c:v>263.24</c:v>
                </c:pt>
                <c:pt idx="2">
                  <c:v>215.3</c:v>
                </c:pt>
                <c:pt idx="3">
                  <c:v>227.63</c:v>
                </c:pt>
                <c:pt idx="4">
                  <c:v>231.91</c:v>
                </c:pt>
              </c:numCache>
            </c:numRef>
          </c:val>
          <c:extLst>
            <c:ext xmlns:c16="http://schemas.microsoft.com/office/drawing/2014/chart" uri="{C3380CC4-5D6E-409C-BE32-E72D297353CC}">
              <c16:uniqueId val="{00000000-5FAC-4D03-A3FB-542C6E296BB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254.05</c:v>
                </c:pt>
                <c:pt idx="1">
                  <c:v>258.22000000000003</c:v>
                </c:pt>
                <c:pt idx="2">
                  <c:v>250.03</c:v>
                </c:pt>
                <c:pt idx="3">
                  <c:v>239.45</c:v>
                </c:pt>
                <c:pt idx="4">
                  <c:v>246.01</c:v>
                </c:pt>
              </c:numCache>
            </c:numRef>
          </c:val>
          <c:smooth val="0"/>
          <c:extLst>
            <c:ext xmlns:c16="http://schemas.microsoft.com/office/drawing/2014/chart" uri="{C3380CC4-5D6E-409C-BE32-E72D297353CC}">
              <c16:uniqueId val="{00000001-5FAC-4D03-A3FB-542C6E296BB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319.58999999999997</c:v>
                </c:pt>
                <c:pt idx="1">
                  <c:v>318.17</c:v>
                </c:pt>
                <c:pt idx="2">
                  <c:v>318.05</c:v>
                </c:pt>
                <c:pt idx="3">
                  <c:v>309.32</c:v>
                </c:pt>
                <c:pt idx="4">
                  <c:v>306.62</c:v>
                </c:pt>
              </c:numCache>
            </c:numRef>
          </c:val>
          <c:extLst>
            <c:ext xmlns:c16="http://schemas.microsoft.com/office/drawing/2014/chart" uri="{C3380CC4-5D6E-409C-BE32-E72D297353CC}">
              <c16:uniqueId val="{00000000-3CFA-4B9D-B71E-23EDD0B0B82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258.63</c:v>
                </c:pt>
                <c:pt idx="1">
                  <c:v>255.12</c:v>
                </c:pt>
                <c:pt idx="2">
                  <c:v>254.19</c:v>
                </c:pt>
                <c:pt idx="3">
                  <c:v>259.56</c:v>
                </c:pt>
                <c:pt idx="4">
                  <c:v>248.92</c:v>
                </c:pt>
              </c:numCache>
            </c:numRef>
          </c:val>
          <c:smooth val="0"/>
          <c:extLst>
            <c:ext xmlns:c16="http://schemas.microsoft.com/office/drawing/2014/chart" uri="{C3380CC4-5D6E-409C-BE32-E72D297353CC}">
              <c16:uniqueId val="{00000001-3CFA-4B9D-B71E-23EDD0B0B82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124.38</c:v>
                </c:pt>
                <c:pt idx="1">
                  <c:v>121.53</c:v>
                </c:pt>
                <c:pt idx="2">
                  <c:v>112.72</c:v>
                </c:pt>
                <c:pt idx="3">
                  <c:v>113.66</c:v>
                </c:pt>
                <c:pt idx="4">
                  <c:v>110.41</c:v>
                </c:pt>
              </c:numCache>
            </c:numRef>
          </c:val>
          <c:extLst>
            <c:ext xmlns:c16="http://schemas.microsoft.com/office/drawing/2014/chart" uri="{C3380CC4-5D6E-409C-BE32-E72D297353CC}">
              <c16:uniqueId val="{00000000-6604-4FCD-B0A8-891AD86C439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110.3</c:v>
                </c:pt>
                <c:pt idx="1">
                  <c:v>109.12</c:v>
                </c:pt>
                <c:pt idx="2">
                  <c:v>107.42</c:v>
                </c:pt>
                <c:pt idx="3">
                  <c:v>105.07</c:v>
                </c:pt>
                <c:pt idx="4">
                  <c:v>107.54</c:v>
                </c:pt>
              </c:numCache>
            </c:numRef>
          </c:val>
          <c:smooth val="0"/>
          <c:extLst>
            <c:ext xmlns:c16="http://schemas.microsoft.com/office/drawing/2014/chart" uri="{C3380CC4-5D6E-409C-BE32-E72D297353CC}">
              <c16:uniqueId val="{00000001-6604-4FCD-B0A8-891AD86C439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178.31</c:v>
                </c:pt>
                <c:pt idx="1">
                  <c:v>182.86</c:v>
                </c:pt>
                <c:pt idx="2">
                  <c:v>197.59</c:v>
                </c:pt>
                <c:pt idx="3">
                  <c:v>195.06</c:v>
                </c:pt>
                <c:pt idx="4">
                  <c:v>201.66</c:v>
                </c:pt>
              </c:numCache>
            </c:numRef>
          </c:val>
          <c:extLst>
            <c:ext xmlns:c16="http://schemas.microsoft.com/office/drawing/2014/chart" uri="{C3380CC4-5D6E-409C-BE32-E72D297353CC}">
              <c16:uniqueId val="{00000000-089E-4B8C-B9B2-D275A678845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151.85</c:v>
                </c:pt>
                <c:pt idx="1">
                  <c:v>153.88</c:v>
                </c:pt>
                <c:pt idx="2">
                  <c:v>157.19</c:v>
                </c:pt>
                <c:pt idx="3">
                  <c:v>153.71</c:v>
                </c:pt>
                <c:pt idx="4">
                  <c:v>155.9</c:v>
                </c:pt>
              </c:numCache>
            </c:numRef>
          </c:val>
          <c:smooth val="0"/>
          <c:extLst>
            <c:ext xmlns:c16="http://schemas.microsoft.com/office/drawing/2014/chart" uri="{C3380CC4-5D6E-409C-BE32-E72D297353CC}">
              <c16:uniqueId val="{00000001-089E-4B8C-B9B2-D275A678845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1" zoomScale="70" zoomScaleNormal="7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福島県　いわき市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A1</v>
      </c>
      <c r="X8" s="75"/>
      <c r="Y8" s="75"/>
      <c r="Z8" s="75"/>
      <c r="AA8" s="75"/>
      <c r="AB8" s="75"/>
      <c r="AC8" s="75"/>
      <c r="AD8" s="75" t="str">
        <f>データ!$M$6</f>
        <v>自治体職員</v>
      </c>
      <c r="AE8" s="75"/>
      <c r="AF8" s="75"/>
      <c r="AG8" s="75"/>
      <c r="AH8" s="75"/>
      <c r="AI8" s="75"/>
      <c r="AJ8" s="75"/>
      <c r="AK8" s="2"/>
      <c r="AL8" s="66">
        <f>データ!$R$6</f>
        <v>314913</v>
      </c>
      <c r="AM8" s="66"/>
      <c r="AN8" s="66"/>
      <c r="AO8" s="66"/>
      <c r="AP8" s="66"/>
      <c r="AQ8" s="66"/>
      <c r="AR8" s="66"/>
      <c r="AS8" s="66"/>
      <c r="AT8" s="37">
        <f>データ!$S$6</f>
        <v>1232.26</v>
      </c>
      <c r="AU8" s="38"/>
      <c r="AV8" s="38"/>
      <c r="AW8" s="38"/>
      <c r="AX8" s="38"/>
      <c r="AY8" s="38"/>
      <c r="AZ8" s="38"/>
      <c r="BA8" s="38"/>
      <c r="BB8" s="55">
        <f>データ!$T$6</f>
        <v>255.56</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72.17</v>
      </c>
      <c r="J10" s="38"/>
      <c r="K10" s="38"/>
      <c r="L10" s="38"/>
      <c r="M10" s="38"/>
      <c r="N10" s="38"/>
      <c r="O10" s="65"/>
      <c r="P10" s="55">
        <f>データ!$P$6</f>
        <v>102.02</v>
      </c>
      <c r="Q10" s="55"/>
      <c r="R10" s="55"/>
      <c r="S10" s="55"/>
      <c r="T10" s="55"/>
      <c r="U10" s="55"/>
      <c r="V10" s="55"/>
      <c r="W10" s="66">
        <f>データ!$Q$6</f>
        <v>3729</v>
      </c>
      <c r="X10" s="66"/>
      <c r="Y10" s="66"/>
      <c r="Z10" s="66"/>
      <c r="AA10" s="66"/>
      <c r="AB10" s="66"/>
      <c r="AC10" s="66"/>
      <c r="AD10" s="2"/>
      <c r="AE10" s="2"/>
      <c r="AF10" s="2"/>
      <c r="AG10" s="2"/>
      <c r="AH10" s="2"/>
      <c r="AI10" s="2"/>
      <c r="AJ10" s="2"/>
      <c r="AK10" s="2"/>
      <c r="AL10" s="66">
        <f>データ!$U$6</f>
        <v>319087</v>
      </c>
      <c r="AM10" s="66"/>
      <c r="AN10" s="66"/>
      <c r="AO10" s="66"/>
      <c r="AP10" s="66"/>
      <c r="AQ10" s="66"/>
      <c r="AR10" s="66"/>
      <c r="AS10" s="66"/>
      <c r="AT10" s="37">
        <f>データ!$V$6</f>
        <v>466.03</v>
      </c>
      <c r="AU10" s="38"/>
      <c r="AV10" s="38"/>
      <c r="AW10" s="38"/>
      <c r="AX10" s="38"/>
      <c r="AY10" s="38"/>
      <c r="AZ10" s="38"/>
      <c r="BA10" s="38"/>
      <c r="BB10" s="55">
        <f>データ!$W$6</f>
        <v>684.69</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QFKgsSW8PnAPjzVQchSPFlXY7MFbzZgBOfW5tlomygfeX5CahCA2sbsrGyDEI9Yb26MvxMOsR9h0baEK2zqyZA==" saltValue="0uI81UwQtISE5vd82uQtd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2021</v>
      </c>
      <c r="C6" s="20">
        <f t="shared" ref="C6:W6" si="3">C7</f>
        <v>72044</v>
      </c>
      <c r="D6" s="20">
        <f t="shared" si="3"/>
        <v>46</v>
      </c>
      <c r="E6" s="20">
        <f t="shared" si="3"/>
        <v>1</v>
      </c>
      <c r="F6" s="20">
        <f t="shared" si="3"/>
        <v>0</v>
      </c>
      <c r="G6" s="20">
        <f t="shared" si="3"/>
        <v>1</v>
      </c>
      <c r="H6" s="20" t="str">
        <f t="shared" si="3"/>
        <v>福島県　いわき市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72.17</v>
      </c>
      <c r="P6" s="21">
        <f t="shared" si="3"/>
        <v>102.02</v>
      </c>
      <c r="Q6" s="21">
        <f t="shared" si="3"/>
        <v>3729</v>
      </c>
      <c r="R6" s="21">
        <f t="shared" si="3"/>
        <v>314913</v>
      </c>
      <c r="S6" s="21">
        <f t="shared" si="3"/>
        <v>1232.26</v>
      </c>
      <c r="T6" s="21">
        <f t="shared" si="3"/>
        <v>255.56</v>
      </c>
      <c r="U6" s="21">
        <f t="shared" si="3"/>
        <v>319087</v>
      </c>
      <c r="V6" s="21">
        <f t="shared" si="3"/>
        <v>466.03</v>
      </c>
      <c r="W6" s="21">
        <f t="shared" si="3"/>
        <v>684.69</v>
      </c>
      <c r="X6" s="22">
        <f>IF(X7="",NA(),X7)</f>
        <v>130.74</v>
      </c>
      <c r="Y6" s="22">
        <f t="shared" ref="Y6:AG6" si="4">IF(Y7="",NA(),Y7)</f>
        <v>126.74</v>
      </c>
      <c r="Z6" s="22">
        <f t="shared" si="4"/>
        <v>118.42</v>
      </c>
      <c r="AA6" s="22">
        <f t="shared" si="4"/>
        <v>118.63</v>
      </c>
      <c r="AB6" s="22">
        <f t="shared" si="4"/>
        <v>115.51</v>
      </c>
      <c r="AC6" s="22">
        <f t="shared" si="4"/>
        <v>116.77</v>
      </c>
      <c r="AD6" s="22">
        <f t="shared" si="4"/>
        <v>115.41</v>
      </c>
      <c r="AE6" s="22">
        <f t="shared" si="4"/>
        <v>113.57</v>
      </c>
      <c r="AF6" s="22">
        <f t="shared" si="4"/>
        <v>112.59</v>
      </c>
      <c r="AG6" s="22">
        <f t="shared" si="4"/>
        <v>113.87</v>
      </c>
      <c r="AH6" s="21" t="str">
        <f>IF(AH7="","",IF(AH7="-","【-】","【"&amp;SUBSTITUTE(TEXT(AH7,"#,##0.00"),"-","△")&amp;"】"))</f>
        <v>【111.39】</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【1.30】</v>
      </c>
      <c r="AT6" s="22">
        <f>IF(AT7="",NA(),AT7)</f>
        <v>247.55</v>
      </c>
      <c r="AU6" s="22">
        <f t="shared" ref="AU6:BC6" si="6">IF(AU7="",NA(),AU7)</f>
        <v>263.24</v>
      </c>
      <c r="AV6" s="22">
        <f t="shared" si="6"/>
        <v>215.3</v>
      </c>
      <c r="AW6" s="22">
        <f t="shared" si="6"/>
        <v>227.63</v>
      </c>
      <c r="AX6" s="22">
        <f t="shared" si="6"/>
        <v>231.91</v>
      </c>
      <c r="AY6" s="22">
        <f t="shared" si="6"/>
        <v>254.05</v>
      </c>
      <c r="AZ6" s="22">
        <f t="shared" si="6"/>
        <v>258.22000000000003</v>
      </c>
      <c r="BA6" s="22">
        <f t="shared" si="6"/>
        <v>250.03</v>
      </c>
      <c r="BB6" s="22">
        <f t="shared" si="6"/>
        <v>239.45</v>
      </c>
      <c r="BC6" s="22">
        <f t="shared" si="6"/>
        <v>246.01</v>
      </c>
      <c r="BD6" s="21" t="str">
        <f>IF(BD7="","",IF(BD7="-","【-】","【"&amp;SUBSTITUTE(TEXT(BD7,"#,##0.00"),"-","△")&amp;"】"))</f>
        <v>【261.51】</v>
      </c>
      <c r="BE6" s="22">
        <f>IF(BE7="",NA(),BE7)</f>
        <v>319.58999999999997</v>
      </c>
      <c r="BF6" s="22">
        <f t="shared" ref="BF6:BN6" si="7">IF(BF7="",NA(),BF7)</f>
        <v>318.17</v>
      </c>
      <c r="BG6" s="22">
        <f t="shared" si="7"/>
        <v>318.05</v>
      </c>
      <c r="BH6" s="22">
        <f t="shared" si="7"/>
        <v>309.32</v>
      </c>
      <c r="BI6" s="22">
        <f t="shared" si="7"/>
        <v>306.62</v>
      </c>
      <c r="BJ6" s="22">
        <f t="shared" si="7"/>
        <v>258.63</v>
      </c>
      <c r="BK6" s="22">
        <f t="shared" si="7"/>
        <v>255.12</v>
      </c>
      <c r="BL6" s="22">
        <f t="shared" si="7"/>
        <v>254.19</v>
      </c>
      <c r="BM6" s="22">
        <f t="shared" si="7"/>
        <v>259.56</v>
      </c>
      <c r="BN6" s="22">
        <f t="shared" si="7"/>
        <v>248.92</v>
      </c>
      <c r="BO6" s="21" t="str">
        <f>IF(BO7="","",IF(BO7="-","【-】","【"&amp;SUBSTITUTE(TEXT(BO7,"#,##0.00"),"-","△")&amp;"】"))</f>
        <v>【265.16】</v>
      </c>
      <c r="BP6" s="22">
        <f>IF(BP7="",NA(),BP7)</f>
        <v>124.38</v>
      </c>
      <c r="BQ6" s="22">
        <f t="shared" ref="BQ6:BY6" si="8">IF(BQ7="",NA(),BQ7)</f>
        <v>121.53</v>
      </c>
      <c r="BR6" s="22">
        <f t="shared" si="8"/>
        <v>112.72</v>
      </c>
      <c r="BS6" s="22">
        <f t="shared" si="8"/>
        <v>113.66</v>
      </c>
      <c r="BT6" s="22">
        <f t="shared" si="8"/>
        <v>110.41</v>
      </c>
      <c r="BU6" s="22">
        <f t="shared" si="8"/>
        <v>110.3</v>
      </c>
      <c r="BV6" s="22">
        <f t="shared" si="8"/>
        <v>109.12</v>
      </c>
      <c r="BW6" s="22">
        <f t="shared" si="8"/>
        <v>107.42</v>
      </c>
      <c r="BX6" s="22">
        <f t="shared" si="8"/>
        <v>105.07</v>
      </c>
      <c r="BY6" s="22">
        <f t="shared" si="8"/>
        <v>107.54</v>
      </c>
      <c r="BZ6" s="21" t="str">
        <f>IF(BZ7="","",IF(BZ7="-","【-】","【"&amp;SUBSTITUTE(TEXT(BZ7,"#,##0.00"),"-","△")&amp;"】"))</f>
        <v>【102.35】</v>
      </c>
      <c r="CA6" s="22">
        <f>IF(CA7="",NA(),CA7)</f>
        <v>178.31</v>
      </c>
      <c r="CB6" s="22">
        <f t="shared" ref="CB6:CJ6" si="9">IF(CB7="",NA(),CB7)</f>
        <v>182.86</v>
      </c>
      <c r="CC6" s="22">
        <f t="shared" si="9"/>
        <v>197.59</v>
      </c>
      <c r="CD6" s="22">
        <f t="shared" si="9"/>
        <v>195.06</v>
      </c>
      <c r="CE6" s="22">
        <f t="shared" si="9"/>
        <v>201.66</v>
      </c>
      <c r="CF6" s="22">
        <f t="shared" si="9"/>
        <v>151.85</v>
      </c>
      <c r="CG6" s="22">
        <f t="shared" si="9"/>
        <v>153.88</v>
      </c>
      <c r="CH6" s="22">
        <f t="shared" si="9"/>
        <v>157.19</v>
      </c>
      <c r="CI6" s="22">
        <f t="shared" si="9"/>
        <v>153.71</v>
      </c>
      <c r="CJ6" s="22">
        <f t="shared" si="9"/>
        <v>155.9</v>
      </c>
      <c r="CK6" s="21" t="str">
        <f>IF(CK7="","",IF(CK7="-","【-】","【"&amp;SUBSTITUTE(TEXT(CK7,"#,##0.00"),"-","△")&amp;"】"))</f>
        <v>【167.74】</v>
      </c>
      <c r="CL6" s="22">
        <f>IF(CL7="",NA(),CL7)</f>
        <v>58.52</v>
      </c>
      <c r="CM6" s="22">
        <f t="shared" ref="CM6:CU6" si="10">IF(CM7="",NA(),CM7)</f>
        <v>57.31</v>
      </c>
      <c r="CN6" s="22">
        <f t="shared" si="10"/>
        <v>55.78</v>
      </c>
      <c r="CO6" s="22">
        <f t="shared" si="10"/>
        <v>55.39</v>
      </c>
      <c r="CP6" s="22">
        <f t="shared" si="10"/>
        <v>53.16</v>
      </c>
      <c r="CQ6" s="22">
        <f t="shared" si="10"/>
        <v>63.54</v>
      </c>
      <c r="CR6" s="22">
        <f t="shared" si="10"/>
        <v>63.53</v>
      </c>
      <c r="CS6" s="22">
        <f t="shared" si="10"/>
        <v>63.16</v>
      </c>
      <c r="CT6" s="22">
        <f t="shared" si="10"/>
        <v>64.41</v>
      </c>
      <c r="CU6" s="22">
        <f t="shared" si="10"/>
        <v>64.11</v>
      </c>
      <c r="CV6" s="21" t="str">
        <f>IF(CV7="","",IF(CV7="-","【-】","【"&amp;SUBSTITUTE(TEXT(CV7,"#,##0.00"),"-","△")&amp;"】"))</f>
        <v>【60.29】</v>
      </c>
      <c r="CW6" s="22">
        <f>IF(CW7="",NA(),CW7)</f>
        <v>85.71</v>
      </c>
      <c r="CX6" s="22">
        <f t="shared" ref="CX6:DF6" si="11">IF(CX7="",NA(),CX7)</f>
        <v>87</v>
      </c>
      <c r="CY6" s="22">
        <f t="shared" si="11"/>
        <v>86.5</v>
      </c>
      <c r="CZ6" s="22">
        <f t="shared" si="11"/>
        <v>88.42</v>
      </c>
      <c r="DA6" s="22">
        <f t="shared" si="11"/>
        <v>90.18</v>
      </c>
      <c r="DB6" s="22">
        <f t="shared" si="11"/>
        <v>91.48</v>
      </c>
      <c r="DC6" s="22">
        <f t="shared" si="11"/>
        <v>91.58</v>
      </c>
      <c r="DD6" s="22">
        <f t="shared" si="11"/>
        <v>91.48</v>
      </c>
      <c r="DE6" s="22">
        <f t="shared" si="11"/>
        <v>91.64</v>
      </c>
      <c r="DF6" s="22">
        <f t="shared" si="11"/>
        <v>92.09</v>
      </c>
      <c r="DG6" s="21" t="str">
        <f>IF(DG7="","",IF(DG7="-","【-】","【"&amp;SUBSTITUTE(TEXT(DG7,"#,##0.00"),"-","△")&amp;"】"))</f>
        <v>【90.12】</v>
      </c>
      <c r="DH6" s="22">
        <f>IF(DH7="",NA(),DH7)</f>
        <v>45.69</v>
      </c>
      <c r="DI6" s="22">
        <f t="shared" ref="DI6:DQ6" si="12">IF(DI7="",NA(),DI7)</f>
        <v>46.04</v>
      </c>
      <c r="DJ6" s="22">
        <f t="shared" si="12"/>
        <v>46.83</v>
      </c>
      <c r="DK6" s="22">
        <f t="shared" si="12"/>
        <v>46.63</v>
      </c>
      <c r="DL6" s="22">
        <f t="shared" si="12"/>
        <v>47.49</v>
      </c>
      <c r="DM6" s="22">
        <f t="shared" si="12"/>
        <v>49.66</v>
      </c>
      <c r="DN6" s="22">
        <f t="shared" si="12"/>
        <v>50.41</v>
      </c>
      <c r="DO6" s="22">
        <f t="shared" si="12"/>
        <v>51.13</v>
      </c>
      <c r="DP6" s="22">
        <f t="shared" si="12"/>
        <v>51.62</v>
      </c>
      <c r="DQ6" s="22">
        <f t="shared" si="12"/>
        <v>52.16</v>
      </c>
      <c r="DR6" s="21" t="str">
        <f>IF(DR7="","",IF(DR7="-","【-】","【"&amp;SUBSTITUTE(TEXT(DR7,"#,##0.00"),"-","△")&amp;"】"))</f>
        <v>【50.88】</v>
      </c>
      <c r="DS6" s="22">
        <f>IF(DS7="",NA(),DS7)</f>
        <v>22.46</v>
      </c>
      <c r="DT6" s="22">
        <f t="shared" ref="DT6:EB6" si="13">IF(DT7="",NA(),DT7)</f>
        <v>23.43</v>
      </c>
      <c r="DU6" s="22">
        <f t="shared" si="13"/>
        <v>24.88</v>
      </c>
      <c r="DV6" s="22">
        <f t="shared" si="13"/>
        <v>26.2</v>
      </c>
      <c r="DW6" s="22">
        <f t="shared" si="13"/>
        <v>27.19</v>
      </c>
      <c r="DX6" s="22">
        <f t="shared" si="13"/>
        <v>18.940000000000001</v>
      </c>
      <c r="DY6" s="22">
        <f t="shared" si="13"/>
        <v>20.36</v>
      </c>
      <c r="DZ6" s="22">
        <f t="shared" si="13"/>
        <v>22.41</v>
      </c>
      <c r="EA6" s="22">
        <f t="shared" si="13"/>
        <v>23.68</v>
      </c>
      <c r="EB6" s="22">
        <f t="shared" si="13"/>
        <v>25.76</v>
      </c>
      <c r="EC6" s="21" t="str">
        <f>IF(EC7="","",IF(EC7="-","【-】","【"&amp;SUBSTITUTE(TEXT(EC7,"#,##0.00"),"-","△")&amp;"】"))</f>
        <v>【22.30】</v>
      </c>
      <c r="ED6" s="22">
        <f>IF(ED7="",NA(),ED7)</f>
        <v>1.63</v>
      </c>
      <c r="EE6" s="22">
        <f t="shared" ref="EE6:EM6" si="14">IF(EE7="",NA(),EE7)</f>
        <v>1.52</v>
      </c>
      <c r="EF6" s="22">
        <f t="shared" si="14"/>
        <v>1.33</v>
      </c>
      <c r="EG6" s="22">
        <f t="shared" si="14"/>
        <v>1.36</v>
      </c>
      <c r="EH6" s="22">
        <f t="shared" si="14"/>
        <v>1.21</v>
      </c>
      <c r="EI6" s="22">
        <f t="shared" si="14"/>
        <v>0.74</v>
      </c>
      <c r="EJ6" s="22">
        <f t="shared" si="14"/>
        <v>0.75</v>
      </c>
      <c r="EK6" s="22">
        <f t="shared" si="14"/>
        <v>0.73</v>
      </c>
      <c r="EL6" s="22">
        <f t="shared" si="14"/>
        <v>0.79</v>
      </c>
      <c r="EM6" s="22">
        <f t="shared" si="14"/>
        <v>0.75</v>
      </c>
      <c r="EN6" s="21" t="str">
        <f>IF(EN7="","",IF(EN7="-","【-】","【"&amp;SUBSTITUTE(TEXT(EN7,"#,##0.00"),"-","△")&amp;"】"))</f>
        <v>【0.66】</v>
      </c>
    </row>
    <row r="7" spans="1:144" s="23" customFormat="1" x14ac:dyDescent="0.2">
      <c r="A7" s="15"/>
      <c r="B7" s="24">
        <v>2021</v>
      </c>
      <c r="C7" s="24">
        <v>72044</v>
      </c>
      <c r="D7" s="24">
        <v>46</v>
      </c>
      <c r="E7" s="24">
        <v>1</v>
      </c>
      <c r="F7" s="24">
        <v>0</v>
      </c>
      <c r="G7" s="24">
        <v>1</v>
      </c>
      <c r="H7" s="24" t="s">
        <v>92</v>
      </c>
      <c r="I7" s="24" t="s">
        <v>93</v>
      </c>
      <c r="J7" s="24" t="s">
        <v>94</v>
      </c>
      <c r="K7" s="24" t="s">
        <v>95</v>
      </c>
      <c r="L7" s="24" t="s">
        <v>96</v>
      </c>
      <c r="M7" s="24" t="s">
        <v>97</v>
      </c>
      <c r="N7" s="25" t="s">
        <v>98</v>
      </c>
      <c r="O7" s="25">
        <v>72.17</v>
      </c>
      <c r="P7" s="25">
        <v>102.02</v>
      </c>
      <c r="Q7" s="25">
        <v>3729</v>
      </c>
      <c r="R7" s="25">
        <v>314913</v>
      </c>
      <c r="S7" s="25">
        <v>1232.26</v>
      </c>
      <c r="T7" s="25">
        <v>255.56</v>
      </c>
      <c r="U7" s="25">
        <v>319087</v>
      </c>
      <c r="V7" s="25">
        <v>466.03</v>
      </c>
      <c r="W7" s="25">
        <v>684.69</v>
      </c>
      <c r="X7" s="25">
        <v>130.74</v>
      </c>
      <c r="Y7" s="25">
        <v>126.74</v>
      </c>
      <c r="Z7" s="25">
        <v>118.42</v>
      </c>
      <c r="AA7" s="25">
        <v>118.63</v>
      </c>
      <c r="AB7" s="25">
        <v>115.51</v>
      </c>
      <c r="AC7" s="25">
        <v>116.77</v>
      </c>
      <c r="AD7" s="25">
        <v>115.41</v>
      </c>
      <c r="AE7" s="25">
        <v>113.57</v>
      </c>
      <c r="AF7" s="25">
        <v>112.59</v>
      </c>
      <c r="AG7" s="25">
        <v>113.87</v>
      </c>
      <c r="AH7" s="25">
        <v>111.39</v>
      </c>
      <c r="AI7" s="25">
        <v>0</v>
      </c>
      <c r="AJ7" s="25">
        <v>0</v>
      </c>
      <c r="AK7" s="25">
        <v>0</v>
      </c>
      <c r="AL7" s="25">
        <v>0</v>
      </c>
      <c r="AM7" s="25">
        <v>0</v>
      </c>
      <c r="AN7" s="25">
        <v>0</v>
      </c>
      <c r="AO7" s="25">
        <v>0</v>
      </c>
      <c r="AP7" s="25">
        <v>0</v>
      </c>
      <c r="AQ7" s="25">
        <v>0</v>
      </c>
      <c r="AR7" s="25">
        <v>0</v>
      </c>
      <c r="AS7" s="25">
        <v>1.3</v>
      </c>
      <c r="AT7" s="25">
        <v>247.55</v>
      </c>
      <c r="AU7" s="25">
        <v>263.24</v>
      </c>
      <c r="AV7" s="25">
        <v>215.3</v>
      </c>
      <c r="AW7" s="25">
        <v>227.63</v>
      </c>
      <c r="AX7" s="25">
        <v>231.91</v>
      </c>
      <c r="AY7" s="25">
        <v>254.05</v>
      </c>
      <c r="AZ7" s="25">
        <v>258.22000000000003</v>
      </c>
      <c r="BA7" s="25">
        <v>250.03</v>
      </c>
      <c r="BB7" s="25">
        <v>239.45</v>
      </c>
      <c r="BC7" s="25">
        <v>246.01</v>
      </c>
      <c r="BD7" s="25">
        <v>261.51</v>
      </c>
      <c r="BE7" s="25">
        <v>319.58999999999997</v>
      </c>
      <c r="BF7" s="25">
        <v>318.17</v>
      </c>
      <c r="BG7" s="25">
        <v>318.05</v>
      </c>
      <c r="BH7" s="25">
        <v>309.32</v>
      </c>
      <c r="BI7" s="25">
        <v>306.62</v>
      </c>
      <c r="BJ7" s="25">
        <v>258.63</v>
      </c>
      <c r="BK7" s="25">
        <v>255.12</v>
      </c>
      <c r="BL7" s="25">
        <v>254.19</v>
      </c>
      <c r="BM7" s="25">
        <v>259.56</v>
      </c>
      <c r="BN7" s="25">
        <v>248.92</v>
      </c>
      <c r="BO7" s="25">
        <v>265.16000000000003</v>
      </c>
      <c r="BP7" s="25">
        <v>124.38</v>
      </c>
      <c r="BQ7" s="25">
        <v>121.53</v>
      </c>
      <c r="BR7" s="25">
        <v>112.72</v>
      </c>
      <c r="BS7" s="25">
        <v>113.66</v>
      </c>
      <c r="BT7" s="25">
        <v>110.41</v>
      </c>
      <c r="BU7" s="25">
        <v>110.3</v>
      </c>
      <c r="BV7" s="25">
        <v>109.12</v>
      </c>
      <c r="BW7" s="25">
        <v>107.42</v>
      </c>
      <c r="BX7" s="25">
        <v>105.07</v>
      </c>
      <c r="BY7" s="25">
        <v>107.54</v>
      </c>
      <c r="BZ7" s="25">
        <v>102.35</v>
      </c>
      <c r="CA7" s="25">
        <v>178.31</v>
      </c>
      <c r="CB7" s="25">
        <v>182.86</v>
      </c>
      <c r="CC7" s="25">
        <v>197.59</v>
      </c>
      <c r="CD7" s="25">
        <v>195.06</v>
      </c>
      <c r="CE7" s="25">
        <v>201.66</v>
      </c>
      <c r="CF7" s="25">
        <v>151.85</v>
      </c>
      <c r="CG7" s="25">
        <v>153.88</v>
      </c>
      <c r="CH7" s="25">
        <v>157.19</v>
      </c>
      <c r="CI7" s="25">
        <v>153.71</v>
      </c>
      <c r="CJ7" s="25">
        <v>155.9</v>
      </c>
      <c r="CK7" s="25">
        <v>167.74</v>
      </c>
      <c r="CL7" s="25">
        <v>58.52</v>
      </c>
      <c r="CM7" s="25">
        <v>57.31</v>
      </c>
      <c r="CN7" s="25">
        <v>55.78</v>
      </c>
      <c r="CO7" s="25">
        <v>55.39</v>
      </c>
      <c r="CP7" s="25">
        <v>53.16</v>
      </c>
      <c r="CQ7" s="25">
        <v>63.54</v>
      </c>
      <c r="CR7" s="25">
        <v>63.53</v>
      </c>
      <c r="CS7" s="25">
        <v>63.16</v>
      </c>
      <c r="CT7" s="25">
        <v>64.41</v>
      </c>
      <c r="CU7" s="25">
        <v>64.11</v>
      </c>
      <c r="CV7" s="25">
        <v>60.29</v>
      </c>
      <c r="CW7" s="25">
        <v>85.71</v>
      </c>
      <c r="CX7" s="25">
        <v>87</v>
      </c>
      <c r="CY7" s="25">
        <v>86.5</v>
      </c>
      <c r="CZ7" s="25">
        <v>88.42</v>
      </c>
      <c r="DA7" s="25">
        <v>90.18</v>
      </c>
      <c r="DB7" s="25">
        <v>91.48</v>
      </c>
      <c r="DC7" s="25">
        <v>91.58</v>
      </c>
      <c r="DD7" s="25">
        <v>91.48</v>
      </c>
      <c r="DE7" s="25">
        <v>91.64</v>
      </c>
      <c r="DF7" s="25">
        <v>92.09</v>
      </c>
      <c r="DG7" s="25">
        <v>90.12</v>
      </c>
      <c r="DH7" s="25">
        <v>45.69</v>
      </c>
      <c r="DI7" s="25">
        <v>46.04</v>
      </c>
      <c r="DJ7" s="25">
        <v>46.83</v>
      </c>
      <c r="DK7" s="25">
        <v>46.63</v>
      </c>
      <c r="DL7" s="25">
        <v>47.49</v>
      </c>
      <c r="DM7" s="25">
        <v>49.66</v>
      </c>
      <c r="DN7" s="25">
        <v>50.41</v>
      </c>
      <c r="DO7" s="25">
        <v>51.13</v>
      </c>
      <c r="DP7" s="25">
        <v>51.62</v>
      </c>
      <c r="DQ7" s="25">
        <v>52.16</v>
      </c>
      <c r="DR7" s="25">
        <v>50.88</v>
      </c>
      <c r="DS7" s="25">
        <v>22.46</v>
      </c>
      <c r="DT7" s="25">
        <v>23.43</v>
      </c>
      <c r="DU7" s="25">
        <v>24.88</v>
      </c>
      <c r="DV7" s="25">
        <v>26.2</v>
      </c>
      <c r="DW7" s="25">
        <v>27.19</v>
      </c>
      <c r="DX7" s="25">
        <v>18.940000000000001</v>
      </c>
      <c r="DY7" s="25">
        <v>20.36</v>
      </c>
      <c r="DZ7" s="25">
        <v>22.41</v>
      </c>
      <c r="EA7" s="25">
        <v>23.68</v>
      </c>
      <c r="EB7" s="25">
        <v>25.76</v>
      </c>
      <c r="EC7" s="25">
        <v>22.3</v>
      </c>
      <c r="ED7" s="25">
        <v>1.63</v>
      </c>
      <c r="EE7" s="25">
        <v>1.52</v>
      </c>
      <c r="EF7" s="25">
        <v>1.33</v>
      </c>
      <c r="EG7" s="25">
        <v>1.36</v>
      </c>
      <c r="EH7" s="25">
        <v>1.21</v>
      </c>
      <c r="EI7" s="25">
        <v>0.74</v>
      </c>
      <c r="EJ7" s="25">
        <v>0.75</v>
      </c>
      <c r="EK7" s="25">
        <v>0.73</v>
      </c>
      <c r="EL7" s="25">
        <v>0.79</v>
      </c>
      <c r="EM7" s="25">
        <v>0.75</v>
      </c>
      <c r="EN7" s="25">
        <v>0.66</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
      <c r="B11">
        <v>4</v>
      </c>
      <c r="C11">
        <v>3</v>
      </c>
      <c r="D11">
        <v>2</v>
      </c>
      <c r="E11">
        <v>1</v>
      </c>
      <c r="F11">
        <v>0</v>
      </c>
      <c r="G11" t="s">
        <v>104</v>
      </c>
    </row>
    <row r="12" spans="1:144" x14ac:dyDescent="0.2">
      <c r="B12">
        <v>1</v>
      </c>
      <c r="C12">
        <v>1</v>
      </c>
      <c r="D12">
        <v>1</v>
      </c>
      <c r="E12">
        <v>2</v>
      </c>
      <c r="F12">
        <v>3</v>
      </c>
      <c r="G12" t="s">
        <v>105</v>
      </c>
    </row>
    <row r="13" spans="1:144" x14ac:dyDescent="0.2">
      <c r="B13" t="s">
        <v>106</v>
      </c>
      <c r="C13" t="s">
        <v>107</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関根　彬</cp:lastModifiedBy>
  <dcterms:created xsi:type="dcterms:W3CDTF">2022-12-01T00:53:59Z</dcterms:created>
  <dcterms:modified xsi:type="dcterms:W3CDTF">2023-01-20T07:05:19Z</dcterms:modified>
  <cp:category/>
</cp:coreProperties>
</file>