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水道・簡水・下水\R03決算\02　回答\"/>
    </mc:Choice>
  </mc:AlternateContent>
  <workbookProtection workbookAlgorithmName="SHA-512" workbookHashValue="lJmXxqUcBDU3xkpVntKCrOZXIrdgtamZhnuvwmC4WNUxgOYfqh60nVTGd5mpdhXUg3vtXY0ksBZFEAvDlepzyg==" workbookSaltValue="OIvTjiUfFwkmw7TawvSxCQ==" workbookSpinCount="100000" lockStructure="1"/>
  <bookViews>
    <workbookView xWindow="0" yWindow="0" windowWidth="15360" windowHeight="7635"/>
  </bookViews>
  <sheets>
    <sheet name="法適用_水道事業" sheetId="4" r:id="rId1"/>
    <sheet name="データ" sheetId="5" state="hidden"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<sst xmlns="http://schemas.openxmlformats.org/spreadsheetml/2006/main" count="228" uniqueCount="112">
  <si>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</si>
  <si>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</si>
  <si>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</si>
  <si>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</si>
  <si>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</si>
  <si>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</si>
  <si>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</si>
  <si>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</si>
  <si>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</si>
  <si>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</si>
  <si>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</si>
  <si>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</si>
  <si>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</si>
  <si>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</si>
  <si>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</si>
  <si>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</si>
  <si>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</si>
  <si>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</si>
  <si>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</si>
  <si>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</si>
  <si>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</si>
  <si>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</si>
  <si>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</si>
  <si>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</si>
  <si>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</si>
  <si>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</si>
  <si>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</si>
  <si>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</si>
  <si>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</si>
  <si>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</si>
  <si>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</si>
  <si>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</si>
  <si>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</si>
  <si>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</si>
  <si>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</si>
  <si>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</si>
  <si>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</si>
  <si>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</si>
  <si>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</si>
  <si>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</si>
  <si>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</si>
  <si>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</si>
  <si>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</si>
  <si>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</si>
  <si>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</si>
  <si>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</si>
  <si>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</si>
  <si>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</si>
  <si>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</si>
  <si>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</si>
  <si>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</si>
  <si>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</si>
  <si>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</si>
  <si>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</si>
  <si>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</si>
  <si>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</si>
  <si>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</si>
  <si>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</si>
  <si>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</si>
  <si>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</si>
  <si>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</si>
  <si>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</si>
  <si>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</si>
  <si>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</si>
  <si>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</si>
  <si>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</si>
  <si>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</si>
  <si>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</si>
  <si>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</si>
  <si>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</si>
  <si>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</si>
  <si>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</si>
  <si>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</si>
  <si>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</si>
  <si>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</si>
  <si>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</si>
  <si>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</si>
  <si>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</si>
  <si>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</si>
  <si>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</si>
  <si>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</si>
  <si>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</si>
  <si>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</si>
  <si>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</si>
  <si>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</si>
  <si>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</si>
  <si>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</si>
  <si>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</si>
  <si>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</si>
  <si>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</si>
  <si>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</si>
  <si>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</si>
  <si>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</si>
  <si>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</si>
  <si>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</si>
  <si>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</si>
  <si>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</si>
  <si>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</si>
  <si>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</si>
  <si>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</si>
  <si>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</si>
  <si>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</si>
  <si>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</si>
  <si>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</si>
  <si>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</si>
  <si>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</si>
  <si>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</si>
  <si>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</si>
  <si>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</si>
  <si>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①有形固定資産減価償却率は、滝沢浄水場の更新により類似団体と比較して低い水準となったが、滝沢浄水場以外の浄水場や管路の老朽化が進んでいるため、上昇傾向にある。
②管路経年化率及び③管路更新率は、計画的な老朽管の更新を進めているが、類似団体と比較して低い水準にある。今後、法定年数に達する管路の増加を見込んでおり、アセットマネジメントの手法を用いた施設の更新について取り組みを進める。</t>
    <rPh sb="1" eb="7">
      <t>ユウケイコテイシサン</t>
    </rPh>
    <rPh sb="7" eb="12">
      <t>ゲンカショウキャクリツ</t>
    </rPh>
    <rPh sb="14" eb="16">
      <t>タキザワ</t>
    </rPh>
    <rPh sb="16" eb="19">
      <t>ジョウスイジョウ</t>
    </rPh>
    <rPh sb="20" eb="22">
      <t>コウシン</t>
    </rPh>
    <rPh sb="25" eb="29">
      <t>ルイジダンタイ</t>
    </rPh>
    <rPh sb="30" eb="32">
      <t>ヒカク</t>
    </rPh>
    <rPh sb="34" eb="35">
      <t>ヒク</t>
    </rPh>
    <rPh sb="36" eb="38">
      <t>スイジュン</t>
    </rPh>
    <rPh sb="44" eb="49">
      <t>タキザワジョウスイジョウ</t>
    </rPh>
    <rPh sb="49" eb="51">
      <t>イガイ</t>
    </rPh>
    <rPh sb="52" eb="55">
      <t>ジョウスイジョウ</t>
    </rPh>
    <rPh sb="56" eb="58">
      <t>カンロ</t>
    </rPh>
    <rPh sb="59" eb="62">
      <t>ロウキュウカ</t>
    </rPh>
    <rPh sb="63" eb="64">
      <t>スス</t>
    </rPh>
    <rPh sb="71" eb="75">
      <t>ジョウショウケイコウ</t>
    </rPh>
    <rPh sb="81" eb="87">
      <t>カンロケイネンカリツ</t>
    </rPh>
    <rPh sb="87" eb="88">
      <t>オヨ</t>
    </rPh>
    <rPh sb="90" eb="95">
      <t>カンロコウシンリツ</t>
    </rPh>
    <rPh sb="97" eb="100">
      <t>ケイカクテキ</t>
    </rPh>
    <phoneticPr fontId="4"/>
  </si>
  <si>
    <t>①経常収支比率は、100％を上回っているものの、今後も有収水量の減少が見込まれることから、収益の確保と経費削減に努めていく必要がある。
③流動比率は、上昇傾向にあるが、類似団体と比較して低い水準にある。今後は浄水場更新整備のため借入した企業債の償還を予定しており、引き続き財政基盤の強化に取り組んでいく必要がある。
④企業債残高対給水収益比率は、企業債の新規発行額を元金償還額以下に抑える取り組みを行っており、企業債の残高は減少しているものの、給水収益の減少により指数が横ばいとなっている。
⑤料金回収率は、有収水量が減少したものの、給水原価費用も減少したことにより指数が微増となっている。
⑥給水原価は、有収水量が減少したものの、費用の減少により指数が減少となったが、類似団体と比較して高い水準にある。
⑦施設利用率は、平成30年度に浄水場のダウンサイジングを行ったことにより大きく改善しているが、配水量の減少により減少傾向にある。
⑧有収率は、創設当時から使用している老朽管の計画的な更新に加え、AIを用いた管路更新の優先順位付けやIoTを用いた漏水調査などの取り組みにより前年度に比べ指数が上昇している。今後も有収率の向上に向け、引き続き計画的な管路の更新、漏水の早期発見・早期修理に取り組んでいく。</t>
    <rPh sb="1" eb="7">
      <t>ケイジョウシュウシヒリツ</t>
    </rPh>
    <rPh sb="14" eb="16">
      <t>ウワマワ</t>
    </rPh>
    <rPh sb="24" eb="26">
      <t>コンゴ</t>
    </rPh>
    <rPh sb="27" eb="31">
      <t>ユウシュウスイリョウ</t>
    </rPh>
    <rPh sb="32" eb="34">
      <t>ゲンショウ</t>
    </rPh>
    <rPh sb="35" eb="37">
      <t>ミコ</t>
    </rPh>
    <rPh sb="45" eb="47">
      <t>シュウエキ</t>
    </rPh>
    <rPh sb="48" eb="50">
      <t>カクホ</t>
    </rPh>
    <rPh sb="51" eb="55">
      <t>ケイヒサクゲン</t>
    </rPh>
    <rPh sb="56" eb="57">
      <t>ツト</t>
    </rPh>
    <rPh sb="61" eb="63">
      <t>ヒツヨウ</t>
    </rPh>
    <rPh sb="69" eb="73">
      <t>リュウドウヒリツ</t>
    </rPh>
    <rPh sb="75" eb="79">
      <t>ジョウショウケイコウ</t>
    </rPh>
    <rPh sb="84" eb="88">
      <t>ルイジダンタイ</t>
    </rPh>
    <rPh sb="89" eb="91">
      <t>ヒカク</t>
    </rPh>
    <rPh sb="93" eb="94">
      <t>ヒク</t>
    </rPh>
    <rPh sb="95" eb="97">
      <t>スイジュン</t>
    </rPh>
    <rPh sb="101" eb="103">
      <t>コンゴ</t>
    </rPh>
    <rPh sb="104" eb="111">
      <t>ジョウスイジョウコウシンセイビ</t>
    </rPh>
    <rPh sb="114" eb="116">
      <t>カリイレ</t>
    </rPh>
    <rPh sb="118" eb="121">
      <t>キギョウサイ</t>
    </rPh>
    <rPh sb="122" eb="124">
      <t>ショウカン</t>
    </rPh>
    <rPh sb="125" eb="127">
      <t>ヨテイ</t>
    </rPh>
    <rPh sb="132" eb="133">
      <t>ヒ</t>
    </rPh>
    <rPh sb="134" eb="135">
      <t>ツヅ</t>
    </rPh>
    <rPh sb="136" eb="140">
      <t>ザイセイキバン</t>
    </rPh>
    <rPh sb="141" eb="143">
      <t>キョウカ</t>
    </rPh>
    <rPh sb="144" eb="145">
      <t>ト</t>
    </rPh>
    <rPh sb="146" eb="147">
      <t>ク</t>
    </rPh>
    <rPh sb="151" eb="153">
      <t>ヒツヨウ</t>
    </rPh>
    <rPh sb="159" eb="164">
      <t>キギョウサイザンダカ</t>
    </rPh>
    <rPh sb="164" eb="165">
      <t>タイ</t>
    </rPh>
    <rPh sb="165" eb="171">
      <t>キュウスイシュウエキヒリツ</t>
    </rPh>
    <rPh sb="173" eb="176">
      <t>キギョウサイ</t>
    </rPh>
    <rPh sb="177" eb="179">
      <t>シンキ</t>
    </rPh>
    <rPh sb="179" eb="181">
      <t>ハッコウ</t>
    </rPh>
    <rPh sb="181" eb="182">
      <t>ガク</t>
    </rPh>
    <rPh sb="183" eb="190">
      <t>ガンキンショウカンガクイカ</t>
    </rPh>
    <rPh sb="191" eb="192">
      <t>オサ</t>
    </rPh>
    <rPh sb="194" eb="195">
      <t>ト</t>
    </rPh>
    <rPh sb="196" eb="197">
      <t>ク</t>
    </rPh>
    <rPh sb="199" eb="200">
      <t>オコナ</t>
    </rPh>
    <rPh sb="205" eb="208">
      <t>キギョウサイ</t>
    </rPh>
    <rPh sb="209" eb="211">
      <t>ザンダカ</t>
    </rPh>
    <rPh sb="212" eb="214">
      <t>ゲンショウ</t>
    </rPh>
    <rPh sb="222" eb="226">
      <t>キュウスイシュウエキ</t>
    </rPh>
    <rPh sb="227" eb="229">
      <t>ゲンショウ</t>
    </rPh>
    <rPh sb="232" eb="234">
      <t>シスウ</t>
    </rPh>
    <rPh sb="235" eb="236">
      <t>ヨコ</t>
    </rPh>
    <rPh sb="247" eb="252">
      <t>リョウキンカイシュウリツ</t>
    </rPh>
    <rPh sb="254" eb="258">
      <t>ユウシュウスイリョウ</t>
    </rPh>
    <rPh sb="259" eb="261">
      <t>ゲンショウ</t>
    </rPh>
    <rPh sb="267" eb="273">
      <t>キュウスイゲンカヒヨウ</t>
    </rPh>
    <rPh sb="274" eb="276">
      <t>ゲンショウ</t>
    </rPh>
    <rPh sb="283" eb="285">
      <t>シスウ</t>
    </rPh>
    <rPh sb="286" eb="288">
      <t>ビゾウ</t>
    </rPh>
    <rPh sb="297" eb="301">
      <t>キュウスイゲンカ</t>
    </rPh>
    <rPh sb="303" eb="307">
      <t>ユウシュウスイリョウ</t>
    </rPh>
    <rPh sb="308" eb="310">
      <t>ゲンショウ</t>
    </rPh>
    <rPh sb="316" eb="318">
      <t>ヒヨウ</t>
    </rPh>
    <rPh sb="319" eb="321">
      <t>ゲンショウ</t>
    </rPh>
    <rPh sb="324" eb="326">
      <t>シスウ</t>
    </rPh>
    <rPh sb="327" eb="329">
      <t>ゲンショウ</t>
    </rPh>
    <rPh sb="335" eb="339">
      <t>ルイジダンタイ</t>
    </rPh>
    <rPh sb="340" eb="342">
      <t>ヒカク</t>
    </rPh>
    <rPh sb="424" eb="428">
      <t>ソウセツトウジ</t>
    </rPh>
    <rPh sb="430" eb="432">
      <t>シヨウ</t>
    </rPh>
    <rPh sb="436" eb="439">
      <t>ロウキュウカン</t>
    </rPh>
    <rPh sb="440" eb="443">
      <t>ケイカクテキ</t>
    </rPh>
    <rPh sb="444" eb="446">
      <t>コウシン</t>
    </rPh>
    <rPh sb="447" eb="448">
      <t>クワ</t>
    </rPh>
    <rPh sb="453" eb="454">
      <t>モチ</t>
    </rPh>
    <rPh sb="456" eb="460">
      <t>カンロコウシン</t>
    </rPh>
    <rPh sb="461" eb="466">
      <t>ユウセンジュンイヅ</t>
    </rPh>
    <rPh sb="472" eb="473">
      <t>モチ</t>
    </rPh>
    <rPh sb="489" eb="492">
      <t>ゼンネンド</t>
    </rPh>
    <rPh sb="493" eb="494">
      <t>クラ</t>
    </rPh>
    <rPh sb="495" eb="497">
      <t>シスウ</t>
    </rPh>
    <rPh sb="498" eb="500">
      <t>ジョウショウ</t>
    </rPh>
    <rPh sb="505" eb="507">
      <t>コンゴ</t>
    </rPh>
    <rPh sb="508" eb="511">
      <t>ユウシュウリツ</t>
    </rPh>
    <rPh sb="512" eb="514">
      <t>コウジョウ</t>
    </rPh>
    <rPh sb="515" eb="516">
      <t>ム</t>
    </rPh>
    <rPh sb="518" eb="519">
      <t>ヒ</t>
    </rPh>
    <rPh sb="526" eb="528">
      <t>カンロ</t>
    </rPh>
    <rPh sb="529" eb="531">
      <t>コウシン</t>
    </rPh>
    <rPh sb="532" eb="534">
      <t>ロウスイ</t>
    </rPh>
    <rPh sb="535" eb="539">
      <t>ソウキハッケン</t>
    </rPh>
    <rPh sb="540" eb="544">
      <t>ソウキシュウリ</t>
    </rPh>
    <rPh sb="545" eb="546">
      <t>ト</t>
    </rPh>
    <rPh sb="547" eb="548">
      <t>ク</t>
    </rPh>
    <phoneticPr fontId="4"/>
  </si>
  <si>
    <t>平成29年度の料金改定により、平成30年度から利益の確保は図られたものの、給水人口の減少や節水型機器の普及、さらには新型コロナウイルス感染症の流行による影響により厳しい経営環境にある。
そのため、経営の健全性・効率性を図ることが重要であり、さらなる有収率の向上を目指し、引き続き計画的な管路の更新、漏水の早期発見・早期修理に努めていく。また、給水人口の減少や施設の老朽化が課題となる中で、水道施設を適切に管理していくためには、限られた財源で効率的に施設更新を進めていかなければならない。
今後は、工事施工品質の向上や漏水の早期発見、効率的な水運用に向けて、IoT等を活用した取組みを推進していく。</t>
    <rPh sb="0" eb="2">
      <t>ヘイセイ</t>
    </rPh>
    <rPh sb="4" eb="6">
      <t>ネンド</t>
    </rPh>
    <rPh sb="7" eb="11">
      <t>リョウキンカイテイ</t>
    </rPh>
    <rPh sb="15" eb="17">
      <t>ヘイセイ</t>
    </rPh>
    <rPh sb="19" eb="21">
      <t>ネンド</t>
    </rPh>
    <rPh sb="23" eb="25">
      <t>リエキ</t>
    </rPh>
    <rPh sb="26" eb="28">
      <t>カクホ</t>
    </rPh>
    <rPh sb="29" eb="30">
      <t>ハカ</t>
    </rPh>
    <rPh sb="37" eb="41">
      <t>キュウスイジンコウ</t>
    </rPh>
    <rPh sb="42" eb="44">
      <t>ゲンショウ</t>
    </rPh>
    <rPh sb="45" eb="50">
      <t>セッスイガタキキ</t>
    </rPh>
    <rPh sb="51" eb="53">
      <t>フキュウ</t>
    </rPh>
    <rPh sb="58" eb="60">
      <t>シンガタ</t>
    </rPh>
    <rPh sb="67" eb="70">
      <t>カンセンショウ</t>
    </rPh>
    <rPh sb="71" eb="73">
      <t>リュウコウ</t>
    </rPh>
    <rPh sb="76" eb="78">
      <t>エイキョウ</t>
    </rPh>
    <rPh sb="81" eb="82">
      <t>キビ</t>
    </rPh>
    <rPh sb="84" eb="88">
      <t>ケイエイカンキョウ</t>
    </rPh>
    <rPh sb="98" eb="100">
      <t>ケイエイ</t>
    </rPh>
    <rPh sb="101" eb="104">
      <t>ケンゼンセイ</t>
    </rPh>
    <rPh sb="105" eb="108">
      <t>コウリツセイ</t>
    </rPh>
    <rPh sb="109" eb="110">
      <t>ハカ</t>
    </rPh>
    <rPh sb="114" eb="116">
      <t>ジュウヨウ</t>
    </rPh>
    <rPh sb="124" eb="127">
      <t>ユウシュウリツ</t>
    </rPh>
    <rPh sb="128" eb="130">
      <t>コウジョウ</t>
    </rPh>
    <rPh sb="131" eb="133">
      <t>メザ</t>
    </rPh>
    <rPh sb="135" eb="136">
      <t>ヒ</t>
    </rPh>
    <rPh sb="137" eb="138">
      <t>ツヅ</t>
    </rPh>
    <rPh sb="139" eb="142">
      <t>ケイカクテキ</t>
    </rPh>
    <rPh sb="143" eb="145">
      <t>カンロ</t>
    </rPh>
    <rPh sb="146" eb="148">
      <t>コウシン</t>
    </rPh>
    <rPh sb="149" eb="151">
      <t>ロウスイ</t>
    </rPh>
    <rPh sb="152" eb="156">
      <t>ソウキハッケン</t>
    </rPh>
    <rPh sb="157" eb="161">
      <t>ソウキシュウリ</t>
    </rPh>
    <rPh sb="162" eb="163">
      <t>ツト</t>
    </rPh>
    <rPh sb="171" eb="175">
      <t>キュウスイジンコウ</t>
    </rPh>
    <rPh sb="176" eb="178">
      <t>ゲンショウ</t>
    </rPh>
    <rPh sb="179" eb="181">
      <t>シセツ</t>
    </rPh>
    <rPh sb="182" eb="185">
      <t>ロウキュウカ</t>
    </rPh>
    <rPh sb="186" eb="188">
      <t>カダイ</t>
    </rPh>
    <rPh sb="191" eb="192">
      <t>ナカ</t>
    </rPh>
    <rPh sb="194" eb="198">
      <t>スイドウシセツ</t>
    </rPh>
    <rPh sb="199" eb="201">
      <t>テキセツ</t>
    </rPh>
    <rPh sb="202" eb="204">
      <t>カンリ</t>
    </rPh>
    <rPh sb="213" eb="214">
      <t>カギ</t>
    </rPh>
    <rPh sb="217" eb="219">
      <t>ザイゲン</t>
    </rPh>
    <rPh sb="220" eb="223">
      <t>コウリツテキ</t>
    </rPh>
    <rPh sb="224" eb="228">
      <t>シセツコウシン</t>
    </rPh>
    <rPh sb="229" eb="230">
      <t>スス</t>
    </rPh>
    <rPh sb="244" eb="246">
      <t>コンゴ</t>
    </rPh>
    <rPh sb="248" eb="254">
      <t>コウジセコウヒンシツ</t>
    </rPh>
    <rPh sb="255" eb="257">
      <t>コウジョウ</t>
    </rPh>
    <rPh sb="266" eb="269">
      <t>コウリツテキ</t>
    </rPh>
    <rPh sb="270" eb="273">
      <t>ミズウンヨウ</t>
    </rPh>
    <rPh sb="274" eb="275">
      <t>ム</t>
    </rPh>
    <rPh sb="281" eb="282">
      <t>ナド</t>
    </rPh>
    <rPh sb="283" eb="285">
      <t>カツヨウ</t>
    </rPh>
    <rPh sb="287" eb="289">
      <t>トリク</t>
    </rPh>
    <rPh sb="291" eb="29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</si>
</sst>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0.35</c:v>
                </c:pt>
                <c:pt idx="1">
                  <c:v>0.4</c:v>
                </c:pt>
                <c:pt idx="2">
                  <c:v>0.37</c:v>
                </c:pt>
                <c:pt idx="3">
                  <c:v>0.39</c:v>
                </c:pt>
                <c:pt idx="4">
                  <c:v>0.47</c:v>
                </c:pt>
              </c:numCache>
            </c:numRef>
          </c:val>
          <c:extLst>
            <c:ext xmlns:c16="http://schemas.microsoft.com/office/drawing/2014/chart" uri="{C3380CC4-5D6E-409C-BE32-E72D297353CC}">
              <c16:uniqueId val="{00000000-5F51-4729-979C-4ABAC2D341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5F51-4729-979C-4ABAC2D341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46.45</c:v>
                </c:pt>
                <c:pt idx="1">
                  <c:v>63.21</c:v>
                </c:pt>
                <c:pt idx="2">
                  <c:v>61.43</c:v>
                </c:pt>
                <c:pt idx="3">
                  <c:v>61.04</c:v>
                </c:pt>
                <c:pt idx="4">
                  <c:v>59.7</c:v>
                </c:pt>
              </c:numCache>
            </c:numRef>
          </c:val>
          <c:extLst>
            <c:ext xmlns:c16="http://schemas.microsoft.com/office/drawing/2014/chart" uri="{C3380CC4-5D6E-409C-BE32-E72D297353CC}">
              <c16:uniqueId val="{00000000-5C15-4D9B-A39D-8C44BDDDE7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5C15-4D9B-A39D-8C44BDDDE7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85.47</c:v>
                </c:pt>
                <c:pt idx="1">
                  <c:v>83.87</c:v>
                </c:pt>
                <c:pt idx="2">
                  <c:v>82.47</c:v>
                </c:pt>
                <c:pt idx="3">
                  <c:v>82.34</c:v>
                </c:pt>
                <c:pt idx="4">
                  <c:v>82.91</c:v>
                </c:pt>
              </c:numCache>
            </c:numRef>
          </c:val>
          <c:extLst>
            <c:ext xmlns:c16="http://schemas.microsoft.com/office/drawing/2014/chart" uri="{C3380CC4-5D6E-409C-BE32-E72D297353CC}">
              <c16:uniqueId val="{00000000-17B3-46BD-B772-B9C47C3033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17B3-46BD-B772-B9C47C3033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94.49</c:v>
                </c:pt>
                <c:pt idx="1">
                  <c:v>111.01</c:v>
                </c:pt>
                <c:pt idx="2">
                  <c:v>105.68</c:v>
                </c:pt>
                <c:pt idx="3">
                  <c:v>108.77</c:v>
                </c:pt>
                <c:pt idx="4">
                  <c:v>109.23</c:v>
                </c:pt>
              </c:numCache>
            </c:numRef>
          </c:val>
          <c:extLst>
            <c:ext xmlns:c16="http://schemas.microsoft.com/office/drawing/2014/chart" uri="{C3380CC4-5D6E-409C-BE32-E72D297353CC}">
              <c16:uniqueId val="{00000000-C4F1-4B22-A084-EFD4B1415A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C4F1-4B22-A084-EFD4B1415A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43.65</c:v>
                </c:pt>
                <c:pt idx="1">
                  <c:v>45.51</c:v>
                </c:pt>
                <c:pt idx="2">
                  <c:v>47.11</c:v>
                </c:pt>
                <c:pt idx="3">
                  <c:v>48.29</c:v>
                </c:pt>
                <c:pt idx="4">
                  <c:v>49.74</c:v>
                </c:pt>
              </c:numCache>
            </c:numRef>
          </c:val>
          <c:extLst>
            <c:ext xmlns:c16="http://schemas.microsoft.com/office/drawing/2014/chart" uri="{C3380CC4-5D6E-409C-BE32-E72D297353CC}">
              <c16:uniqueId val="{00000000-B549-45EB-A348-50A963A804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B549-45EB-A348-50A963A804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4.0999999999999996</c:v>
                </c:pt>
                <c:pt idx="1">
                  <c:v>4.92</c:v>
                </c:pt>
                <c:pt idx="2">
                  <c:v>5.45</c:v>
                </c:pt>
                <c:pt idx="3">
                  <c:v>5.83</c:v>
                </c:pt>
                <c:pt idx="4">
                  <c:v>6.6</c:v>
                </c:pt>
              </c:numCache>
            </c:numRef>
          </c:val>
          <c:extLst>
            <c:ext xmlns:c16="http://schemas.microsoft.com/office/drawing/2014/chart" uri="{C3380CC4-5D6E-409C-BE32-E72D297353CC}">
              <c16:uniqueId val="{00000000-74A1-4A3C-A395-1DF268CA0C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74A1-4A3C-A395-1DF268CA0C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88-452D-939E-781BCB5DC6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4C88-452D-939E-781BCB5DC6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126.7</c:v>
                </c:pt>
                <c:pt idx="1">
                  <c:v>174.23</c:v>
                </c:pt>
                <c:pt idx="2">
                  <c:v>233.77</c:v>
                </c:pt>
                <c:pt idx="3">
                  <c:v>252</c:v>
                </c:pt>
                <c:pt idx="4">
                  <c:v>315.45999999999998</c:v>
                </c:pt>
              </c:numCache>
            </c:numRef>
          </c:val>
          <c:extLst>
            <c:ext xmlns:c16="http://schemas.microsoft.com/office/drawing/2014/chart" uri="{C3380CC4-5D6E-409C-BE32-E72D297353CC}">
              <c16:uniqueId val="{00000000-1816-42F5-9C58-56C0D0B107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1816-42F5-9C58-56C0D0B107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407.76</c:v>
                </c:pt>
                <c:pt idx="1">
                  <c:v>391.8</c:v>
                </c:pt>
                <c:pt idx="2">
                  <c:v>402.88</c:v>
                </c:pt>
                <c:pt idx="3">
                  <c:v>411.82</c:v>
                </c:pt>
                <c:pt idx="4">
                  <c:v>410.03</c:v>
                </c:pt>
              </c:numCache>
            </c:numRef>
          </c:val>
          <c:extLst>
            <c:ext xmlns:c16="http://schemas.microsoft.com/office/drawing/2014/chart" uri="{C3380CC4-5D6E-409C-BE32-E72D297353CC}">
              <c16:uniqueId val="{00000000-D497-4553-B646-7B7561C7F7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D497-4553-B646-7B7561C7F7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90.3</c:v>
                </c:pt>
                <c:pt idx="1">
                  <c:v>106.59</c:v>
                </c:pt>
                <c:pt idx="2">
                  <c:v>100.61</c:v>
                </c:pt>
                <c:pt idx="3">
                  <c:v>104.12</c:v>
                </c:pt>
                <c:pt idx="4">
                  <c:v>104.77</c:v>
                </c:pt>
              </c:numCache>
            </c:numRef>
          </c:val>
          <c:extLst>
            <c:ext xmlns:c16="http://schemas.microsoft.com/office/drawing/2014/chart" uri="{C3380CC4-5D6E-409C-BE32-E72D297353CC}">
              <c16:uniqueId val="{00000000-5583-4681-B7F5-662B78B8A8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5583-4681-B7F5-662B78B8A8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229.77</c:v>
                </c:pt>
                <c:pt idx="1">
                  <c:v>203.86</c:v>
                </c:pt>
                <c:pt idx="2">
                  <c:v>217.14</c:v>
                </c:pt>
                <c:pt idx="3">
                  <c:v>207.25</c:v>
                </c:pt>
                <c:pt idx="4">
                  <c:v>206.98</c:v>
                </c:pt>
              </c:numCache>
            </c:numRef>
          </c:val>
          <c:extLst>
            <c:ext xmlns:c16="http://schemas.microsoft.com/office/drawing/2014/chart" uri="{C3380CC4-5D6E-409C-BE32-E72D297353CC}">
              <c16:uniqueId val="{00000000-8390-41BB-834C-DCA7AA0ABD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8390-41BB-834C-DCA7AA0ABD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80" zoomScaleNormal="80" workbookViewId="0">
      <selection activeCell="AM88" sqref="AM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会津若松市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66">
        <f>データ!$R$6</f>
        <v>115556</v>
      </c>
      <c r="AM8" s="66"/>
      <c r="AN8" s="66"/>
      <c r="AO8" s="66"/>
      <c r="AP8" s="66"/>
      <c r="AQ8" s="66"/>
      <c r="AR8" s="66"/>
      <c r="AS8" s="66"/>
      <c r="AT8" s="37">
        <f>データ!$S$6</f>
        <v>382.97</v>
      </c>
      <c r="AU8" s="38"/>
      <c r="AV8" s="38"/>
      <c r="AW8" s="38"/>
      <c r="AX8" s="38"/>
      <c r="AY8" s="38"/>
      <c r="AZ8" s="38"/>
      <c r="BA8" s="38"/>
      <c r="BB8" s="55">
        <f>データ!$T$6</f>
        <v>301.74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62.76</v>
      </c>
      <c r="J10" s="38"/>
      <c r="K10" s="38"/>
      <c r="L10" s="38"/>
      <c r="M10" s="38"/>
      <c r="N10" s="38"/>
      <c r="O10" s="65"/>
      <c r="P10" s="55">
        <f>データ!$P$6</f>
        <v>94.31</v>
      </c>
      <c r="Q10" s="55"/>
      <c r="R10" s="55"/>
      <c r="S10" s="55"/>
      <c r="T10" s="55"/>
      <c r="U10" s="55"/>
      <c r="V10" s="55"/>
      <c r="W10" s="66">
        <f>データ!$Q$6</f>
        <v>3652</v>
      </c>
      <c r="X10" s="66"/>
      <c r="Y10" s="66"/>
      <c r="Z10" s="66"/>
      <c r="AA10" s="66"/>
      <c r="AB10" s="66"/>
      <c r="AC10" s="66"/>
      <c r="AD10" s="2"/>
      <c r="AE10" s="2"/>
      <c r="AF10" s="2"/>
      <c r="AG10" s="2"/>
      <c r="AH10" s="2"/>
      <c r="AI10" s="2"/>
      <c r="AJ10" s="2"/>
      <c r="AK10" s="2"/>
      <c r="AL10" s="66">
        <f>データ!$U$6</f>
        <v>111979</v>
      </c>
      <c r="AM10" s="66"/>
      <c r="AN10" s="66"/>
      <c r="AO10" s="66"/>
      <c r="AP10" s="66"/>
      <c r="AQ10" s="66"/>
      <c r="AR10" s="66"/>
      <c r="AS10" s="66"/>
      <c r="AT10" s="37">
        <f>データ!$V$6</f>
        <v>137.11000000000001</v>
      </c>
      <c r="AU10" s="38"/>
      <c r="AV10" s="38"/>
      <c r="AW10" s="38"/>
      <c r="AX10" s="38"/>
      <c r="AY10" s="38"/>
      <c r="AZ10" s="38"/>
      <c r="BA10" s="38"/>
      <c r="BB10" s="55">
        <f>データ!$W$6</f>
        <v>816.71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109</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h2JA6e4cxqDD9aBJBzape8syLB5Z0yZJJ8/s/zcRh9NbDy6pOlBeWKyQaLHkgSpqd+QcTQ4MG+brpP1xsScgQ==" saltValue="+NGp43HE1ZyHXE0LHf0E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72028</v>
      </c>
      <c r="D6" s="20">
        <f t="shared" si="3"/>
        <v>46</v>
      </c>
      <c r="E6" s="20">
        <f t="shared" si="3"/>
        <v>1</v>
      </c>
      <c r="F6" s="20">
        <f t="shared" si="3"/>
        <v>0</v>
      </c>
      <c r="G6" s="20">
        <f t="shared" si="3"/>
        <v>1</v>
      </c>
      <c r="H6" s="20" t="str">
        <f t="shared" si="3"/>
        <v>福島県　会津若松市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62.76</v>
      </c>
      <c r="P6" s="21">
        <f t="shared" si="3"/>
        <v>94.31</v>
      </c>
      <c r="Q6" s="21">
        <f t="shared" si="3"/>
        <v>3652</v>
      </c>
      <c r="R6" s="21">
        <f t="shared" si="3"/>
        <v>115556</v>
      </c>
      <c r="S6" s="21">
        <f t="shared" si="3"/>
        <v>382.97</v>
      </c>
      <c r="T6" s="21">
        <f t="shared" si="3"/>
        <v>301.74</v>
      </c>
      <c r="U6" s="21">
        <f t="shared" si="3"/>
        <v>111979</v>
      </c>
      <c r="V6" s="21">
        <f t="shared" si="3"/>
        <v>137.11000000000001</v>
      </c>
      <c r="W6" s="21">
        <f t="shared" si="3"/>
        <v>816.71</v>
      </c>
      <c r="X6" s="22">
        <f>IF(X7="",NA(),X7)</f>
        <v>94.49</v>
      </c>
      <c r="Y6" s="22">
        <f t="shared" ref="Y6:AG6" si="4">IF(Y7="",NA(),Y7)</f>
        <v>111.01</v>
      </c>
      <c r="Z6" s="22">
        <f t="shared" si="4"/>
        <v>105.68</v>
      </c>
      <c r="AA6" s="22">
        <f t="shared" si="4"/>
        <v>108.77</v>
      </c>
      <c r="AB6" s="22">
        <f t="shared" si="4"/>
        <v>109.23</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126.7</v>
      </c>
      <c r="AU6" s="22">
        <f t="shared" ref="AU6:BC6" si="6">IF(AU7="",NA(),AU7)</f>
        <v>174.23</v>
      </c>
      <c r="AV6" s="22">
        <f t="shared" si="6"/>
        <v>233.77</v>
      </c>
      <c r="AW6" s="22">
        <f t="shared" si="6"/>
        <v>252</v>
      </c>
      <c r="AX6" s="22">
        <f t="shared" si="6"/>
        <v>315.45999999999998</v>
      </c>
      <c r="AY6" s="22">
        <f t="shared" si="6"/>
        <v>337.49</v>
      </c>
      <c r="AZ6" s="22">
        <f t="shared" si="6"/>
        <v>335.6</v>
      </c>
      <c r="BA6" s="22">
        <f t="shared" si="6"/>
        <v>358.91</v>
      </c>
      <c r="BB6" s="22">
        <f t="shared" si="6"/>
        <v>360.96</v>
      </c>
      <c r="BC6" s="22">
        <f t="shared" si="6"/>
        <v>351.29</v>
      </c>
      <c r="BD6" s="21" t="str">
        <f>IF(BD7="","",IF(BD7="-","【-】","【"&amp;SUBSTITUTE(TEXT(BD7,"#,##0.00"),"-","△")&amp;"】"))</f>
        <v>【261.51】</v>
      </c>
      <c r="BE6" s="22">
        <f>IF(BE7="",NA(),BE7)</f>
        <v>407.76</v>
      </c>
      <c r="BF6" s="22">
        <f t="shared" ref="BF6:BN6" si="7">IF(BF7="",NA(),BF7)</f>
        <v>391.8</v>
      </c>
      <c r="BG6" s="22">
        <f t="shared" si="7"/>
        <v>402.88</v>
      </c>
      <c r="BH6" s="22">
        <f t="shared" si="7"/>
        <v>411.82</v>
      </c>
      <c r="BI6" s="22">
        <f t="shared" si="7"/>
        <v>410.03</v>
      </c>
      <c r="BJ6" s="22">
        <f t="shared" si="7"/>
        <v>265.92</v>
      </c>
      <c r="BK6" s="22">
        <f t="shared" si="7"/>
        <v>258.26</v>
      </c>
      <c r="BL6" s="22">
        <f t="shared" si="7"/>
        <v>247.27</v>
      </c>
      <c r="BM6" s="22">
        <f t="shared" si="7"/>
        <v>239.18</v>
      </c>
      <c r="BN6" s="22">
        <f t="shared" si="7"/>
        <v>236.29</v>
      </c>
      <c r="BO6" s="21" t="str">
        <f>IF(BO7="","",IF(BO7="-","【-】","【"&amp;SUBSTITUTE(TEXT(BO7,"#,##0.00"),"-","△")&amp;"】"))</f>
        <v>【265.16】</v>
      </c>
      <c r="BP6" s="22">
        <f>IF(BP7="",NA(),BP7)</f>
        <v>90.3</v>
      </c>
      <c r="BQ6" s="22">
        <f t="shared" ref="BQ6:BY6" si="8">IF(BQ7="",NA(),BQ7)</f>
        <v>106.59</v>
      </c>
      <c r="BR6" s="22">
        <f t="shared" si="8"/>
        <v>100.61</v>
      </c>
      <c r="BS6" s="22">
        <f t="shared" si="8"/>
        <v>104.12</v>
      </c>
      <c r="BT6" s="22">
        <f t="shared" si="8"/>
        <v>104.77</v>
      </c>
      <c r="BU6" s="22">
        <f t="shared" si="8"/>
        <v>105.86</v>
      </c>
      <c r="BV6" s="22">
        <f t="shared" si="8"/>
        <v>106.07</v>
      </c>
      <c r="BW6" s="22">
        <f t="shared" si="8"/>
        <v>105.34</v>
      </c>
      <c r="BX6" s="22">
        <f t="shared" si="8"/>
        <v>101.89</v>
      </c>
      <c r="BY6" s="22">
        <f t="shared" si="8"/>
        <v>104.33</v>
      </c>
      <c r="BZ6" s="21" t="str">
        <f>IF(BZ7="","",IF(BZ7="-","【-】","【"&amp;SUBSTITUTE(TEXT(BZ7,"#,##0.00"),"-","△")&amp;"】"))</f>
        <v>【102.35】</v>
      </c>
      <c r="CA6" s="22">
        <f>IF(CA7="",NA(),CA7)</f>
        <v>229.77</v>
      </c>
      <c r="CB6" s="22">
        <f t="shared" ref="CB6:CJ6" si="9">IF(CB7="",NA(),CB7)</f>
        <v>203.86</v>
      </c>
      <c r="CC6" s="22">
        <f t="shared" si="9"/>
        <v>217.14</v>
      </c>
      <c r="CD6" s="22">
        <f t="shared" si="9"/>
        <v>207.25</v>
      </c>
      <c r="CE6" s="22">
        <f t="shared" si="9"/>
        <v>206.98</v>
      </c>
      <c r="CF6" s="22">
        <f t="shared" si="9"/>
        <v>158.58000000000001</v>
      </c>
      <c r="CG6" s="22">
        <f t="shared" si="9"/>
        <v>159.22</v>
      </c>
      <c r="CH6" s="22">
        <f t="shared" si="9"/>
        <v>159.6</v>
      </c>
      <c r="CI6" s="22">
        <f t="shared" si="9"/>
        <v>156.32</v>
      </c>
      <c r="CJ6" s="22">
        <f t="shared" si="9"/>
        <v>157.4</v>
      </c>
      <c r="CK6" s="21" t="str">
        <f>IF(CK7="","",IF(CK7="-","【-】","【"&amp;SUBSTITUTE(TEXT(CK7,"#,##0.00"),"-","△")&amp;"】"))</f>
        <v>【167.74】</v>
      </c>
      <c r="CL6" s="22">
        <f>IF(CL7="",NA(),CL7)</f>
        <v>46.45</v>
      </c>
      <c r="CM6" s="22">
        <f t="shared" ref="CM6:CU6" si="10">IF(CM7="",NA(),CM7)</f>
        <v>63.21</v>
      </c>
      <c r="CN6" s="22">
        <f t="shared" si="10"/>
        <v>61.43</v>
      </c>
      <c r="CO6" s="22">
        <f t="shared" si="10"/>
        <v>61.04</v>
      </c>
      <c r="CP6" s="22">
        <f t="shared" si="10"/>
        <v>59.7</v>
      </c>
      <c r="CQ6" s="22">
        <f t="shared" si="10"/>
        <v>62.38</v>
      </c>
      <c r="CR6" s="22">
        <f t="shared" si="10"/>
        <v>62.83</v>
      </c>
      <c r="CS6" s="22">
        <f t="shared" si="10"/>
        <v>62.05</v>
      </c>
      <c r="CT6" s="22">
        <f t="shared" si="10"/>
        <v>63.23</v>
      </c>
      <c r="CU6" s="22">
        <f t="shared" si="10"/>
        <v>62.59</v>
      </c>
      <c r="CV6" s="21" t="str">
        <f>IF(CV7="","",IF(CV7="-","【-】","【"&amp;SUBSTITUTE(TEXT(CV7,"#,##0.00"),"-","△")&amp;"】"))</f>
        <v>【60.29】</v>
      </c>
      <c r="CW6" s="22">
        <f>IF(CW7="",NA(),CW7)</f>
        <v>85.47</v>
      </c>
      <c r="CX6" s="22">
        <f t="shared" ref="CX6:DF6" si="11">IF(CX7="",NA(),CX7)</f>
        <v>83.87</v>
      </c>
      <c r="CY6" s="22">
        <f t="shared" si="11"/>
        <v>82.47</v>
      </c>
      <c r="CZ6" s="22">
        <f t="shared" si="11"/>
        <v>82.34</v>
      </c>
      <c r="DA6" s="22">
        <f t="shared" si="11"/>
        <v>82.91</v>
      </c>
      <c r="DB6" s="22">
        <f t="shared" si="11"/>
        <v>89.17</v>
      </c>
      <c r="DC6" s="22">
        <f t="shared" si="11"/>
        <v>88.86</v>
      </c>
      <c r="DD6" s="22">
        <f t="shared" si="11"/>
        <v>89.11</v>
      </c>
      <c r="DE6" s="22">
        <f t="shared" si="11"/>
        <v>89.35</v>
      </c>
      <c r="DF6" s="22">
        <f t="shared" si="11"/>
        <v>89.7</v>
      </c>
      <c r="DG6" s="21" t="str">
        <f>IF(DG7="","",IF(DG7="-","【-】","【"&amp;SUBSTITUTE(TEXT(DG7,"#,##0.00"),"-","△")&amp;"】"))</f>
        <v>【90.12】</v>
      </c>
      <c r="DH6" s="22">
        <f>IF(DH7="",NA(),DH7)</f>
        <v>43.65</v>
      </c>
      <c r="DI6" s="22">
        <f t="shared" ref="DI6:DQ6" si="12">IF(DI7="",NA(),DI7)</f>
        <v>45.51</v>
      </c>
      <c r="DJ6" s="22">
        <f t="shared" si="12"/>
        <v>47.11</v>
      </c>
      <c r="DK6" s="22">
        <f t="shared" si="12"/>
        <v>48.29</v>
      </c>
      <c r="DL6" s="22">
        <f t="shared" si="12"/>
        <v>49.74</v>
      </c>
      <c r="DM6" s="22">
        <f t="shared" si="12"/>
        <v>46.99</v>
      </c>
      <c r="DN6" s="22">
        <f t="shared" si="12"/>
        <v>47.89</v>
      </c>
      <c r="DO6" s="22">
        <f t="shared" si="12"/>
        <v>48.69</v>
      </c>
      <c r="DP6" s="22">
        <f t="shared" si="12"/>
        <v>49.62</v>
      </c>
      <c r="DQ6" s="22">
        <f t="shared" si="12"/>
        <v>50.5</v>
      </c>
      <c r="DR6" s="21" t="str">
        <f>IF(DR7="","",IF(DR7="-","【-】","【"&amp;SUBSTITUTE(TEXT(DR7,"#,##0.00"),"-","△")&amp;"】"))</f>
        <v>【50.88】</v>
      </c>
      <c r="DS6" s="22">
        <f>IF(DS7="",NA(),DS7)</f>
        <v>4.0999999999999996</v>
      </c>
      <c r="DT6" s="22">
        <f t="shared" ref="DT6:EB6" si="13">IF(DT7="",NA(),DT7)</f>
        <v>4.92</v>
      </c>
      <c r="DU6" s="22">
        <f t="shared" si="13"/>
        <v>5.45</v>
      </c>
      <c r="DV6" s="22">
        <f t="shared" si="13"/>
        <v>5.83</v>
      </c>
      <c r="DW6" s="22">
        <f t="shared" si="13"/>
        <v>6.6</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0.35</v>
      </c>
      <c r="EE6" s="22">
        <f t="shared" ref="EE6:EM6" si="14">IF(EE7="",NA(),EE7)</f>
        <v>0.4</v>
      </c>
      <c r="EF6" s="22">
        <f t="shared" si="14"/>
        <v>0.37</v>
      </c>
      <c r="EG6" s="22">
        <f t="shared" si="14"/>
        <v>0.39</v>
      </c>
      <c r="EH6" s="22">
        <f t="shared" si="14"/>
        <v>0.47</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72028</v>
      </c>
      <c r="D7" s="24">
        <v>46</v>
      </c>
      <c r="E7" s="24">
        <v>1</v>
      </c>
      <c r="F7" s="24">
        <v>0</v>
      </c>
      <c r="G7" s="24">
        <v>1</v>
      </c>
      <c r="H7" s="24" t="s">
        <v>92</v>
      </c>
      <c r="I7" s="24" t="s">
        <v>93</v>
      </c>
      <c r="J7" s="24" t="s">
        <v>94</v>
      </c>
      <c r="K7" s="24" t="s">
        <v>95</v>
      </c>
      <c r="L7" s="24" t="s">
        <v>96</v>
      </c>
      <c r="M7" s="24" t="s">
        <v>97</v>
      </c>
      <c r="N7" s="25" t="s">
        <v>98</v>
      </c>
      <c r="O7" s="25">
        <v>62.76</v>
      </c>
      <c r="P7" s="25">
        <v>94.31</v>
      </c>
      <c r="Q7" s="25">
        <v>3652</v>
      </c>
      <c r="R7" s="25">
        <v>115556</v>
      </c>
      <c r="S7" s="25">
        <v>382.97</v>
      </c>
      <c r="T7" s="25">
        <v>301.74</v>
      </c>
      <c r="U7" s="25">
        <v>111979</v>
      </c>
      <c r="V7" s="25">
        <v>137.11000000000001</v>
      </c>
      <c r="W7" s="25">
        <v>816.71</v>
      </c>
      <c r="X7" s="25">
        <v>94.49</v>
      </c>
      <c r="Y7" s="25">
        <v>111.01</v>
      </c>
      <c r="Z7" s="25">
        <v>105.68</v>
      </c>
      <c r="AA7" s="25">
        <v>108.77</v>
      </c>
      <c r="AB7" s="25">
        <v>109.23</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126.7</v>
      </c>
      <c r="AU7" s="25">
        <v>174.23</v>
      </c>
      <c r="AV7" s="25">
        <v>233.77</v>
      </c>
      <c r="AW7" s="25">
        <v>252</v>
      </c>
      <c r="AX7" s="25">
        <v>315.45999999999998</v>
      </c>
      <c r="AY7" s="25">
        <v>337.49</v>
      </c>
      <c r="AZ7" s="25">
        <v>335.6</v>
      </c>
      <c r="BA7" s="25">
        <v>358.91</v>
      </c>
      <c r="BB7" s="25">
        <v>360.96</v>
      </c>
      <c r="BC7" s="25">
        <v>351.29</v>
      </c>
      <c r="BD7" s="25">
        <v>261.51</v>
      </c>
      <c r="BE7" s="25">
        <v>407.76</v>
      </c>
      <c r="BF7" s="25">
        <v>391.8</v>
      </c>
      <c r="BG7" s="25">
        <v>402.88</v>
      </c>
      <c r="BH7" s="25">
        <v>411.82</v>
      </c>
      <c r="BI7" s="25">
        <v>410.03</v>
      </c>
      <c r="BJ7" s="25">
        <v>265.92</v>
      </c>
      <c r="BK7" s="25">
        <v>258.26</v>
      </c>
      <c r="BL7" s="25">
        <v>247.27</v>
      </c>
      <c r="BM7" s="25">
        <v>239.18</v>
      </c>
      <c r="BN7" s="25">
        <v>236.29</v>
      </c>
      <c r="BO7" s="25">
        <v>265.16000000000003</v>
      </c>
      <c r="BP7" s="25">
        <v>90.3</v>
      </c>
      <c r="BQ7" s="25">
        <v>106.59</v>
      </c>
      <c r="BR7" s="25">
        <v>100.61</v>
      </c>
      <c r="BS7" s="25">
        <v>104.12</v>
      </c>
      <c r="BT7" s="25">
        <v>104.77</v>
      </c>
      <c r="BU7" s="25">
        <v>105.86</v>
      </c>
      <c r="BV7" s="25">
        <v>106.07</v>
      </c>
      <c r="BW7" s="25">
        <v>105.34</v>
      </c>
      <c r="BX7" s="25">
        <v>101.89</v>
      </c>
      <c r="BY7" s="25">
        <v>104.33</v>
      </c>
      <c r="BZ7" s="25">
        <v>102.35</v>
      </c>
      <c r="CA7" s="25">
        <v>229.77</v>
      </c>
      <c r="CB7" s="25">
        <v>203.86</v>
      </c>
      <c r="CC7" s="25">
        <v>217.14</v>
      </c>
      <c r="CD7" s="25">
        <v>207.25</v>
      </c>
      <c r="CE7" s="25">
        <v>206.98</v>
      </c>
      <c r="CF7" s="25">
        <v>158.58000000000001</v>
      </c>
      <c r="CG7" s="25">
        <v>159.22</v>
      </c>
      <c r="CH7" s="25">
        <v>159.6</v>
      </c>
      <c r="CI7" s="25">
        <v>156.32</v>
      </c>
      <c r="CJ7" s="25">
        <v>157.4</v>
      </c>
      <c r="CK7" s="25">
        <v>167.74</v>
      </c>
      <c r="CL7" s="25">
        <v>46.45</v>
      </c>
      <c r="CM7" s="25">
        <v>63.21</v>
      </c>
      <c r="CN7" s="25">
        <v>61.43</v>
      </c>
      <c r="CO7" s="25">
        <v>61.04</v>
      </c>
      <c r="CP7" s="25">
        <v>59.7</v>
      </c>
      <c r="CQ7" s="25">
        <v>62.38</v>
      </c>
      <c r="CR7" s="25">
        <v>62.83</v>
      </c>
      <c r="CS7" s="25">
        <v>62.05</v>
      </c>
      <c r="CT7" s="25">
        <v>63.23</v>
      </c>
      <c r="CU7" s="25">
        <v>62.59</v>
      </c>
      <c r="CV7" s="25">
        <v>60.29</v>
      </c>
      <c r="CW7" s="25">
        <v>85.47</v>
      </c>
      <c r="CX7" s="25">
        <v>83.87</v>
      </c>
      <c r="CY7" s="25">
        <v>82.47</v>
      </c>
      <c r="CZ7" s="25">
        <v>82.34</v>
      </c>
      <c r="DA7" s="25">
        <v>82.91</v>
      </c>
      <c r="DB7" s="25">
        <v>89.17</v>
      </c>
      <c r="DC7" s="25">
        <v>88.86</v>
      </c>
      <c r="DD7" s="25">
        <v>89.11</v>
      </c>
      <c r="DE7" s="25">
        <v>89.35</v>
      </c>
      <c r="DF7" s="25">
        <v>89.7</v>
      </c>
      <c r="DG7" s="25">
        <v>90.12</v>
      </c>
      <c r="DH7" s="25">
        <v>43.65</v>
      </c>
      <c r="DI7" s="25">
        <v>45.51</v>
      </c>
      <c r="DJ7" s="25">
        <v>47.11</v>
      </c>
      <c r="DK7" s="25">
        <v>48.29</v>
      </c>
      <c r="DL7" s="25">
        <v>49.74</v>
      </c>
      <c r="DM7" s="25">
        <v>46.99</v>
      </c>
      <c r="DN7" s="25">
        <v>47.89</v>
      </c>
      <c r="DO7" s="25">
        <v>48.69</v>
      </c>
      <c r="DP7" s="25">
        <v>49.62</v>
      </c>
      <c r="DQ7" s="25">
        <v>50.5</v>
      </c>
      <c r="DR7" s="25">
        <v>50.88</v>
      </c>
      <c r="DS7" s="25">
        <v>4.0999999999999996</v>
      </c>
      <c r="DT7" s="25">
        <v>4.92</v>
      </c>
      <c r="DU7" s="25">
        <v>5.45</v>
      </c>
      <c r="DV7" s="25">
        <v>5.83</v>
      </c>
      <c r="DW7" s="25">
        <v>6.6</v>
      </c>
      <c r="DX7" s="25">
        <v>15.83</v>
      </c>
      <c r="DY7" s="25">
        <v>16.899999999999999</v>
      </c>
      <c r="DZ7" s="25">
        <v>18.260000000000002</v>
      </c>
      <c r="EA7" s="25">
        <v>19.510000000000002</v>
      </c>
      <c r="EB7" s="25">
        <v>21.19</v>
      </c>
      <c r="EC7" s="25">
        <v>22.3</v>
      </c>
      <c r="ED7" s="25">
        <v>0.35</v>
      </c>
      <c r="EE7" s="25">
        <v>0.4</v>
      </c>
      <c r="EF7" s="25">
        <v>0.37</v>
      </c>
      <c r="EG7" s="25">
        <v>0.39</v>
      </c>
      <c r="EH7" s="25">
        <v>0.47</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昭仁</cp:lastModifiedBy>
  <cp:lastPrinted>2023-01-20T04:26:38Z</cp:lastPrinted>
  <dcterms:created xsi:type="dcterms:W3CDTF">2022-12-01T00:53:56Z</dcterms:created>
  <dcterms:modified xsi:type="dcterms:W3CDTF">2023-01-20T07:22:46Z</dcterms:modified>
  <cp:category/>
</cp:coreProperties>
</file>