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16" activeTab="0"/>
  </bookViews>
  <sheets>
    <sheet name="111" sheetId="1" r:id="rId1"/>
  </sheets>
  <definedNames>
    <definedName name="_xlnm.Print_Area" localSheetId="0">'111'!$A$1:$G$48</definedName>
  </definedNames>
  <calcPr fullCalcOnLoad="1"/>
</workbook>
</file>

<file path=xl/sharedStrings.xml><?xml version="1.0" encoding="utf-8"?>
<sst xmlns="http://schemas.openxmlformats.org/spreadsheetml/2006/main" count="76" uniqueCount="65">
  <si>
    <t>小計</t>
  </si>
  <si>
    <t>吏員</t>
  </si>
  <si>
    <t>計</t>
  </si>
  <si>
    <t>税</t>
  </si>
  <si>
    <t>収</t>
  </si>
  <si>
    <t>入</t>
  </si>
  <si>
    <t>区　　　　　　　分</t>
  </si>
  <si>
    <t>職員給</t>
  </si>
  <si>
    <t>予　　　算　　　額　　ｲ</t>
  </si>
  <si>
    <t>調　　　定　　　額　　ﾛ</t>
  </si>
  <si>
    <t>収　　　入　　　額　　ﾊ</t>
  </si>
  <si>
    <t>超過勤務手当</t>
  </si>
  <si>
    <t>税務手当</t>
  </si>
  <si>
    <t>その他の手当</t>
  </si>
  <si>
    <t>諸手当</t>
  </si>
  <si>
    <t>その他の人件費</t>
  </si>
  <si>
    <t>　　　　　　　計　　　　A</t>
  </si>
  <si>
    <t>人</t>
  </si>
  <si>
    <t>件</t>
  </si>
  <si>
    <t>費</t>
  </si>
  <si>
    <t>旅　　　　　　　　　　　費　　B</t>
  </si>
  <si>
    <t>需用費</t>
  </si>
  <si>
    <t>通信運搬費</t>
  </si>
  <si>
    <t>備品費</t>
  </si>
  <si>
    <t>その他</t>
  </si>
  <si>
    <t>　　　　　　　計　　　　C</t>
  </si>
  <si>
    <t>需</t>
  </si>
  <si>
    <t>用</t>
  </si>
  <si>
    <t>払込金額分</t>
  </si>
  <si>
    <t>地方消費税</t>
  </si>
  <si>
    <t>納税貯蓄組合補助金</t>
  </si>
  <si>
    <t>特別徴収</t>
  </si>
  <si>
    <t>交付金等</t>
  </si>
  <si>
    <t>に対する</t>
  </si>
  <si>
    <t>義務者</t>
  </si>
  <si>
    <t>ゴルフ場利用税</t>
  </si>
  <si>
    <t>軽油引取税</t>
  </si>
  <si>
    <t>　　　　　　　計　　　　D</t>
  </si>
  <si>
    <t>徴</t>
  </si>
  <si>
    <t>取</t>
  </si>
  <si>
    <t>扱</t>
  </si>
  <si>
    <t>等</t>
  </si>
  <si>
    <t>合　　　　計　　A+B+C+D　ﾆ</t>
  </si>
  <si>
    <t>対予算額　　　ﾆ　/　ｲ</t>
  </si>
  <si>
    <t>対調定額　　　ﾆ　/　ﾛ</t>
  </si>
  <si>
    <t>対収入額　　　ﾆ　/　ﾊ</t>
  </si>
  <si>
    <t>徴税吏員数等</t>
  </si>
  <si>
    <t>補助職員等</t>
  </si>
  <si>
    <t>　　　　　　計　　　　　ﾎ</t>
  </si>
  <si>
    <t>徴税職員１人当り徴税額　　　　　　ﾊ　/　ﾎ</t>
  </si>
  <si>
    <t>人件費（含旅費）A+B/ﾎ</t>
  </si>
  <si>
    <t>物件費（含報償費）C+D/ﾎ</t>
  </si>
  <si>
    <t>　　　　　　 計　ﾆ　/　ﾎ</t>
  </si>
  <si>
    <t>事務所数</t>
  </si>
  <si>
    <t>税務事務のみを所管する事務所数</t>
  </si>
  <si>
    <t>税務事務を併せて所管する事務所数</t>
  </si>
  <si>
    <t>（単位：千円）</t>
  </si>
  <si>
    <t>納税義務者数分</t>
  </si>
  <si>
    <t>特別地方消費税</t>
  </si>
  <si>
    <t>県民税
の徴収
取扱費</t>
  </si>
  <si>
    <t>税収入に対する
徴 税 費 の 割 合</t>
  </si>
  <si>
    <t>徴税吏員１人当り
徴税費</t>
  </si>
  <si>
    <t>４　令和3年度徴税費の状況</t>
  </si>
  <si>
    <t>令和３年度</t>
  </si>
  <si>
    <t>会計年度任用職員等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</si>
</sst>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0.0_ "/>
    <numFmt numFmtId="179" formatCode="0.00_ "/>
    <numFmt numFmtId="180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distributed" vertical="distributed"/>
    </xf>
    <xf numFmtId="38" fontId="0" fillId="0" borderId="0" xfId="48" applyFont="1" applyAlignment="1">
      <alignment vertical="center"/>
    </xf>
    <xf numFmtId="0" fontId="4" fillId="0" borderId="10" xfId="0" applyFont="1" applyBorder="1" applyAlignment="1">
      <alignment vertical="center" shrinkToFit="1"/>
    </xf>
    <xf numFmtId="38" fontId="0" fillId="0" borderId="2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0" borderId="10" xfId="48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38" fontId="0" fillId="0" borderId="0" xfId="48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179" fontId="0" fillId="0" borderId="0" xfId="48" applyNumberFormat="1" applyFont="1" applyBorder="1" applyAlignment="1">
      <alignment horizontal="right" vertical="center"/>
    </xf>
    <xf numFmtId="179" fontId="0" fillId="0" borderId="0" xfId="48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distributed" vertical="distributed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38" fontId="0" fillId="0" borderId="21" xfId="48" applyFont="1" applyBorder="1" applyAlignment="1">
      <alignment horizontal="center" vertical="center"/>
    </xf>
    <xf numFmtId="38" fontId="0" fillId="0" borderId="21" xfId="48" applyFont="1" applyBorder="1" applyAlignment="1">
      <alignment vertical="center"/>
    </xf>
    <xf numFmtId="38" fontId="0" fillId="0" borderId="0" xfId="0" applyNumberFormat="1" applyBorder="1" applyAlignment="1">
      <alignment vertical="center"/>
    </xf>
    <xf numFmtId="0" fontId="0" fillId="0" borderId="21" xfId="48" applyNumberFormat="1" applyFont="1" applyBorder="1" applyAlignment="1">
      <alignment horizontal="right" vertical="center"/>
    </xf>
    <xf numFmtId="0" fontId="0" fillId="0" borderId="0" xfId="48" applyNumberFormat="1" applyFont="1" applyBorder="1" applyAlignment="1">
      <alignment horizontal="right" vertical="center"/>
    </xf>
    <xf numFmtId="38" fontId="0" fillId="33" borderId="10" xfId="0" applyNumberFormat="1" applyFont="1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179" fontId="0" fillId="33" borderId="10" xfId="48" applyNumberFormat="1" applyFon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21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38" fontId="0" fillId="0" borderId="0" xfId="48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T48"/>
  <sheetViews>
    <sheetView tabSelected="1" view="pageBreakPreview" zoomScale="85" zoomScaleNormal="85" zoomScaleSheetLayoutView="85" zoomScalePageLayoutView="0" workbookViewId="0" topLeftCell="A1">
      <selection activeCell="A49" sqref="A49:IV54"/>
    </sheetView>
  </sheetViews>
  <sheetFormatPr defaultColWidth="9.00390625" defaultRowHeight="13.5"/>
  <cols>
    <col min="1" max="2" width="6.125" style="0" customWidth="1"/>
    <col min="3" max="3" width="7.50390625" style="0" customWidth="1"/>
    <col min="4" max="4" width="25.625" style="0" customWidth="1"/>
    <col min="5" max="5" width="12.875" style="23" customWidth="1"/>
    <col min="6" max="6" width="9.125" style="23" customWidth="1"/>
    <col min="7" max="7" width="22.25390625" style="23" customWidth="1"/>
    <col min="8" max="9" width="13.625" style="23" customWidth="1"/>
    <col min="10" max="10" width="13.625" style="0" customWidth="1"/>
    <col min="11" max="11" width="2.00390625" style="0" customWidth="1"/>
    <col min="12" max="12" width="4.25390625" style="0" customWidth="1"/>
    <col min="13" max="13" width="3.50390625" style="0" customWidth="1"/>
    <col min="14" max="14" width="7.375" style="0" customWidth="1"/>
    <col min="15" max="15" width="23.25390625" style="0" customWidth="1"/>
    <col min="16" max="17" width="13.625" style="0" customWidth="1"/>
    <col min="18" max="18" width="13.625" style="29" customWidth="1"/>
    <col min="19" max="20" width="13.625" style="0" customWidth="1"/>
  </cols>
  <sheetData>
    <row r="1" spans="1:20" ht="16.5" customHeight="1">
      <c r="A1" s="31" t="s">
        <v>62</v>
      </c>
      <c r="G1" s="36"/>
      <c r="H1" s="36"/>
      <c r="I1" s="36"/>
      <c r="J1" s="13"/>
      <c r="K1" s="13"/>
      <c r="L1" s="13"/>
      <c r="M1" s="13"/>
      <c r="N1" s="13"/>
      <c r="O1" s="13"/>
      <c r="P1" s="13"/>
      <c r="Q1" s="13"/>
      <c r="R1" s="35"/>
      <c r="S1" s="35"/>
      <c r="T1" s="13"/>
    </row>
    <row r="2" spans="5:20" ht="16.5" customHeight="1">
      <c r="E2" s="32" t="s">
        <v>56</v>
      </c>
      <c r="G2" s="36"/>
      <c r="H2" s="36"/>
      <c r="I2" s="37"/>
      <c r="J2" s="37"/>
      <c r="K2" s="13"/>
      <c r="L2" s="13"/>
      <c r="M2" s="13"/>
      <c r="N2" s="13"/>
      <c r="O2" s="13"/>
      <c r="P2" s="13"/>
      <c r="Q2" s="36"/>
      <c r="R2" s="35"/>
      <c r="S2" s="37"/>
      <c r="T2" s="37"/>
    </row>
    <row r="3" spans="1:19" ht="16.5" customHeight="1">
      <c r="A3" s="70" t="s">
        <v>6</v>
      </c>
      <c r="B3" s="71"/>
      <c r="C3" s="71"/>
      <c r="D3" s="72"/>
      <c r="E3" s="30" t="s">
        <v>63</v>
      </c>
      <c r="F3" s="53"/>
      <c r="G3" s="39"/>
      <c r="H3" s="39"/>
      <c r="I3" s="39"/>
      <c r="J3" s="13"/>
      <c r="K3" s="79"/>
      <c r="L3" s="79"/>
      <c r="M3" s="79"/>
      <c r="N3" s="79"/>
      <c r="O3" s="39"/>
      <c r="P3" s="40"/>
      <c r="Q3" s="40"/>
      <c r="R3" s="40"/>
      <c r="S3" s="40"/>
    </row>
    <row r="4" spans="1:19" ht="16.5" customHeight="1">
      <c r="A4" s="94" t="s">
        <v>3</v>
      </c>
      <c r="B4" s="95"/>
      <c r="C4" s="65" t="s">
        <v>8</v>
      </c>
      <c r="D4" s="66"/>
      <c r="E4" s="27">
        <v>246081726</v>
      </c>
      <c r="F4" s="54"/>
      <c r="G4" s="34"/>
      <c r="H4" s="93"/>
      <c r="I4" s="34"/>
      <c r="J4" s="13"/>
      <c r="K4" s="79"/>
      <c r="L4" s="79"/>
      <c r="M4" s="77"/>
      <c r="N4" s="77"/>
      <c r="O4" s="41"/>
      <c r="P4" s="41"/>
      <c r="Q4" s="41"/>
      <c r="R4" s="41"/>
      <c r="S4" s="41"/>
    </row>
    <row r="5" spans="1:19" ht="16.5" customHeight="1">
      <c r="A5" s="96" t="s">
        <v>4</v>
      </c>
      <c r="B5" s="97"/>
      <c r="C5" s="65" t="s">
        <v>9</v>
      </c>
      <c r="D5" s="66"/>
      <c r="E5" s="27">
        <v>250060926</v>
      </c>
      <c r="F5" s="54"/>
      <c r="G5" s="34"/>
      <c r="H5" s="93"/>
      <c r="I5" s="34"/>
      <c r="J5" s="13"/>
      <c r="K5" s="79"/>
      <c r="L5" s="79"/>
      <c r="M5" s="77"/>
      <c r="N5" s="77"/>
      <c r="O5" s="41"/>
      <c r="P5" s="41"/>
      <c r="Q5" s="41"/>
      <c r="R5" s="41"/>
      <c r="S5" s="41"/>
    </row>
    <row r="6" spans="1:19" ht="16.5" customHeight="1">
      <c r="A6" s="63" t="s">
        <v>5</v>
      </c>
      <c r="B6" s="64"/>
      <c r="C6" s="65" t="s">
        <v>10</v>
      </c>
      <c r="D6" s="66"/>
      <c r="E6" s="27">
        <v>246395807</v>
      </c>
      <c r="F6" s="54"/>
      <c r="G6" s="34"/>
      <c r="H6" s="93"/>
      <c r="I6" s="34"/>
      <c r="J6" s="13"/>
      <c r="K6" s="79"/>
      <c r="L6" s="79"/>
      <c r="M6" s="77"/>
      <c r="N6" s="77"/>
      <c r="O6" s="41"/>
      <c r="P6" s="41"/>
      <c r="Q6" s="41"/>
      <c r="R6" s="41"/>
      <c r="S6" s="41"/>
    </row>
    <row r="7" spans="1:19" ht="16.5" customHeight="1">
      <c r="A7" s="2"/>
      <c r="B7" s="5"/>
      <c r="C7" s="65" t="s">
        <v>7</v>
      </c>
      <c r="D7" s="66"/>
      <c r="E7" s="27">
        <v>893408</v>
      </c>
      <c r="F7" s="54"/>
      <c r="G7" s="34"/>
      <c r="H7" s="34"/>
      <c r="I7" s="34"/>
      <c r="J7" s="13"/>
      <c r="K7" s="13"/>
      <c r="L7" s="38"/>
      <c r="M7" s="77"/>
      <c r="N7" s="77"/>
      <c r="O7" s="41"/>
      <c r="P7" s="41"/>
      <c r="Q7" s="41"/>
      <c r="R7" s="41"/>
      <c r="S7" s="41"/>
    </row>
    <row r="8" spans="1:19" ht="16.5" customHeight="1">
      <c r="A8" s="4"/>
      <c r="B8" s="9" t="s">
        <v>17</v>
      </c>
      <c r="C8" s="67" t="s">
        <v>14</v>
      </c>
      <c r="D8" s="11" t="s">
        <v>11</v>
      </c>
      <c r="E8" s="27">
        <v>44444</v>
      </c>
      <c r="F8" s="54"/>
      <c r="G8" s="34"/>
      <c r="H8" s="34"/>
      <c r="I8" s="34"/>
      <c r="J8" s="13"/>
      <c r="K8" s="13"/>
      <c r="L8" s="38"/>
      <c r="M8" s="13"/>
      <c r="N8" s="33"/>
      <c r="O8" s="41"/>
      <c r="P8" s="41"/>
      <c r="Q8" s="41"/>
      <c r="R8" s="41"/>
      <c r="S8" s="41"/>
    </row>
    <row r="9" spans="1:19" ht="16.5" customHeight="1">
      <c r="A9" s="4"/>
      <c r="B9" s="9"/>
      <c r="C9" s="68"/>
      <c r="D9" s="11" t="s">
        <v>12</v>
      </c>
      <c r="E9" s="27">
        <v>48372</v>
      </c>
      <c r="F9" s="54"/>
      <c r="G9" s="34"/>
      <c r="H9" s="34"/>
      <c r="I9" s="34"/>
      <c r="J9" s="13"/>
      <c r="K9" s="13"/>
      <c r="L9" s="38"/>
      <c r="M9" s="38"/>
      <c r="N9" s="33"/>
      <c r="O9" s="41"/>
      <c r="P9" s="41"/>
      <c r="Q9" s="41"/>
      <c r="R9" s="41"/>
      <c r="S9" s="41"/>
    </row>
    <row r="10" spans="1:19" ht="16.5" customHeight="1">
      <c r="A10" s="9" t="s">
        <v>38</v>
      </c>
      <c r="B10" s="9" t="s">
        <v>18</v>
      </c>
      <c r="C10" s="68"/>
      <c r="D10" s="11" t="s">
        <v>13</v>
      </c>
      <c r="E10" s="27">
        <v>435243</v>
      </c>
      <c r="F10" s="54"/>
      <c r="G10" s="34"/>
      <c r="H10" s="34"/>
      <c r="I10" s="34"/>
      <c r="J10" s="13"/>
      <c r="K10" s="38"/>
      <c r="L10" s="38"/>
      <c r="M10" s="13"/>
      <c r="N10" s="33"/>
      <c r="O10" s="41"/>
      <c r="P10" s="41"/>
      <c r="Q10" s="41"/>
      <c r="R10" s="41"/>
      <c r="S10" s="41"/>
    </row>
    <row r="11" spans="1:19" ht="16.5" customHeight="1">
      <c r="A11" s="9"/>
      <c r="B11" s="9"/>
      <c r="C11" s="69"/>
      <c r="D11" s="11" t="s">
        <v>0</v>
      </c>
      <c r="E11" s="58">
        <f>SUM(E8:E10)</f>
        <v>528059</v>
      </c>
      <c r="F11" s="54"/>
      <c r="G11" s="55"/>
      <c r="H11" s="55"/>
      <c r="I11" s="55"/>
      <c r="J11" s="13"/>
      <c r="K11" s="38"/>
      <c r="L11" s="38"/>
      <c r="M11" s="13"/>
      <c r="N11" s="33"/>
      <c r="O11" s="42"/>
      <c r="P11" s="42"/>
      <c r="Q11" s="42"/>
      <c r="R11" s="42"/>
      <c r="S11" s="42"/>
    </row>
    <row r="12" spans="1:19" ht="16.5" customHeight="1">
      <c r="A12" s="9"/>
      <c r="B12" s="9" t="s">
        <v>19</v>
      </c>
      <c r="C12" s="65" t="s">
        <v>15</v>
      </c>
      <c r="D12" s="66"/>
      <c r="E12" s="28">
        <v>321162</v>
      </c>
      <c r="F12" s="54"/>
      <c r="G12" s="55"/>
      <c r="H12" s="55"/>
      <c r="I12" s="55"/>
      <c r="J12" s="13"/>
      <c r="K12" s="38"/>
      <c r="L12" s="38"/>
      <c r="M12" s="77"/>
      <c r="N12" s="77"/>
      <c r="O12" s="42"/>
      <c r="P12" s="42"/>
      <c r="Q12" s="42"/>
      <c r="R12" s="42"/>
      <c r="S12" s="42"/>
    </row>
    <row r="13" spans="1:19" ht="16.5" customHeight="1">
      <c r="A13" s="9"/>
      <c r="B13" s="10"/>
      <c r="C13" s="73" t="s">
        <v>16</v>
      </c>
      <c r="D13" s="75"/>
      <c r="E13" s="59">
        <f>+E7+E11+E12</f>
        <v>1742629</v>
      </c>
      <c r="F13" s="54"/>
      <c r="G13" s="36"/>
      <c r="H13" s="36"/>
      <c r="I13" s="36"/>
      <c r="J13" s="13"/>
      <c r="K13" s="38"/>
      <c r="L13" s="38"/>
      <c r="M13" s="78"/>
      <c r="N13" s="78"/>
      <c r="O13" s="41"/>
      <c r="P13" s="41"/>
      <c r="Q13" s="41"/>
      <c r="R13" s="41"/>
      <c r="S13" s="41"/>
    </row>
    <row r="14" spans="1:19" ht="16.5" customHeight="1">
      <c r="A14" s="9"/>
      <c r="B14" s="73" t="s">
        <v>20</v>
      </c>
      <c r="C14" s="74"/>
      <c r="D14" s="75"/>
      <c r="E14" s="27">
        <v>1680</v>
      </c>
      <c r="F14" s="54"/>
      <c r="G14" s="34"/>
      <c r="H14" s="34"/>
      <c r="I14" s="34"/>
      <c r="J14" s="13"/>
      <c r="K14" s="38"/>
      <c r="L14" s="78"/>
      <c r="M14" s="78"/>
      <c r="N14" s="78"/>
      <c r="O14" s="41"/>
      <c r="P14" s="41"/>
      <c r="Q14" s="41"/>
      <c r="R14" s="41"/>
      <c r="S14" s="41"/>
    </row>
    <row r="15" spans="1:19" ht="16.5" customHeight="1">
      <c r="A15" s="9"/>
      <c r="B15" s="2"/>
      <c r="C15" s="65" t="s">
        <v>21</v>
      </c>
      <c r="D15" s="66"/>
      <c r="E15" s="27">
        <v>66634</v>
      </c>
      <c r="F15" s="54"/>
      <c r="G15" s="34"/>
      <c r="H15" s="34"/>
      <c r="I15" s="34"/>
      <c r="J15" s="13"/>
      <c r="K15" s="38"/>
      <c r="L15" s="13"/>
      <c r="M15" s="77"/>
      <c r="N15" s="77"/>
      <c r="O15" s="41"/>
      <c r="P15" s="41"/>
      <c r="Q15" s="41"/>
      <c r="R15" s="41"/>
      <c r="S15" s="41"/>
    </row>
    <row r="16" spans="1:19" ht="16.5" customHeight="1">
      <c r="A16" s="9"/>
      <c r="B16" s="9" t="s">
        <v>26</v>
      </c>
      <c r="C16" s="65" t="s">
        <v>22</v>
      </c>
      <c r="D16" s="66"/>
      <c r="E16" s="27">
        <v>80322</v>
      </c>
      <c r="F16" s="54"/>
      <c r="G16" s="34"/>
      <c r="H16" s="34"/>
      <c r="I16" s="34"/>
      <c r="J16" s="13"/>
      <c r="K16" s="38"/>
      <c r="L16" s="38"/>
      <c r="M16" s="77"/>
      <c r="N16" s="77"/>
      <c r="O16" s="41"/>
      <c r="P16" s="41"/>
      <c r="Q16" s="41"/>
      <c r="R16" s="41"/>
      <c r="S16" s="41"/>
    </row>
    <row r="17" spans="1:19" ht="16.5" customHeight="1">
      <c r="A17" s="9"/>
      <c r="B17" s="9" t="s">
        <v>27</v>
      </c>
      <c r="C17" s="65" t="s">
        <v>23</v>
      </c>
      <c r="D17" s="66"/>
      <c r="E17" s="27">
        <v>0</v>
      </c>
      <c r="F17" s="54"/>
      <c r="G17" s="34"/>
      <c r="H17" s="34"/>
      <c r="I17" s="34"/>
      <c r="J17" s="13"/>
      <c r="K17" s="38"/>
      <c r="L17" s="38"/>
      <c r="M17" s="77"/>
      <c r="N17" s="77"/>
      <c r="O17" s="41"/>
      <c r="P17" s="41"/>
      <c r="Q17" s="41"/>
      <c r="R17" s="41"/>
      <c r="S17" s="41"/>
    </row>
    <row r="18" spans="1:19" ht="16.5" customHeight="1">
      <c r="A18" s="9" t="s">
        <v>3</v>
      </c>
      <c r="B18" s="9" t="s">
        <v>19</v>
      </c>
      <c r="C18" s="65" t="s">
        <v>24</v>
      </c>
      <c r="D18" s="66"/>
      <c r="E18" s="27">
        <v>248736</v>
      </c>
      <c r="F18" s="54"/>
      <c r="G18" s="34"/>
      <c r="H18" s="34"/>
      <c r="I18" s="34"/>
      <c r="J18" s="13"/>
      <c r="K18" s="38"/>
      <c r="L18" s="38"/>
      <c r="M18" s="77"/>
      <c r="N18" s="77"/>
      <c r="O18" s="41"/>
      <c r="P18" s="41"/>
      <c r="Q18" s="41"/>
      <c r="R18" s="41"/>
      <c r="S18" s="41"/>
    </row>
    <row r="19" spans="1:19" ht="16.5" customHeight="1">
      <c r="A19" s="9"/>
      <c r="B19" s="3"/>
      <c r="C19" s="73" t="s">
        <v>25</v>
      </c>
      <c r="D19" s="75"/>
      <c r="E19" s="59">
        <f>SUM(E15:E18)</f>
        <v>395692</v>
      </c>
      <c r="F19" s="54"/>
      <c r="G19" s="36"/>
      <c r="H19" s="36"/>
      <c r="I19" s="36"/>
      <c r="J19" s="13"/>
      <c r="K19" s="38"/>
      <c r="L19" s="13"/>
      <c r="M19" s="78"/>
      <c r="N19" s="78"/>
      <c r="O19" s="41"/>
      <c r="P19" s="41"/>
      <c r="Q19" s="41"/>
      <c r="R19" s="41"/>
      <c r="S19" s="41"/>
    </row>
    <row r="20" spans="1:19" ht="16.5" customHeight="1">
      <c r="A20" s="9"/>
      <c r="B20" s="5"/>
      <c r="C20" s="76" t="s">
        <v>59</v>
      </c>
      <c r="D20" s="62" t="s">
        <v>57</v>
      </c>
      <c r="E20" s="27">
        <v>2834399</v>
      </c>
      <c r="F20" s="54"/>
      <c r="G20" s="34"/>
      <c r="H20" s="34"/>
      <c r="I20" s="34"/>
      <c r="J20" s="13"/>
      <c r="K20" s="38"/>
      <c r="L20" s="38"/>
      <c r="M20" s="43"/>
      <c r="N20" s="44"/>
      <c r="O20" s="41"/>
      <c r="P20" s="41"/>
      <c r="Q20" s="41"/>
      <c r="R20" s="41"/>
      <c r="S20" s="41"/>
    </row>
    <row r="21" spans="1:19" ht="16.5" customHeight="1">
      <c r="A21" s="9"/>
      <c r="B21" s="9" t="s">
        <v>38</v>
      </c>
      <c r="C21" s="68"/>
      <c r="D21" s="11" t="s">
        <v>28</v>
      </c>
      <c r="E21" s="27">
        <v>477</v>
      </c>
      <c r="F21" s="54"/>
      <c r="G21" s="34"/>
      <c r="H21" s="34"/>
      <c r="I21" s="34"/>
      <c r="J21" s="13"/>
      <c r="K21" s="38"/>
      <c r="L21" s="38"/>
      <c r="M21" s="43"/>
      <c r="N21" s="45"/>
      <c r="O21" s="41"/>
      <c r="P21" s="41"/>
      <c r="Q21" s="41"/>
      <c r="R21" s="41"/>
      <c r="S21" s="41"/>
    </row>
    <row r="22" spans="1:19" ht="16.5" customHeight="1">
      <c r="A22" s="9"/>
      <c r="B22" s="9"/>
      <c r="C22" s="68"/>
      <c r="D22" s="11" t="s">
        <v>24</v>
      </c>
      <c r="E22" s="27">
        <v>118236</v>
      </c>
      <c r="F22" s="54"/>
      <c r="G22" s="34"/>
      <c r="H22" s="34"/>
      <c r="I22" s="34"/>
      <c r="J22" s="13"/>
      <c r="K22" s="38"/>
      <c r="L22" s="38"/>
      <c r="M22" s="43"/>
      <c r="N22" s="45"/>
      <c r="O22" s="41"/>
      <c r="P22" s="41"/>
      <c r="Q22" s="41"/>
      <c r="R22" s="41"/>
      <c r="S22" s="41"/>
    </row>
    <row r="23" spans="1:19" ht="16.5" customHeight="1">
      <c r="A23" s="9"/>
      <c r="B23" s="9" t="s">
        <v>4</v>
      </c>
      <c r="C23" s="69"/>
      <c r="D23" s="11" t="s">
        <v>0</v>
      </c>
      <c r="E23" s="59">
        <f>SUM(E20:E22)</f>
        <v>2953112</v>
      </c>
      <c r="F23" s="54"/>
      <c r="G23" s="36"/>
      <c r="H23" s="36"/>
      <c r="I23" s="36"/>
      <c r="J23" s="13"/>
      <c r="K23" s="38"/>
      <c r="L23" s="38"/>
      <c r="M23" s="43"/>
      <c r="N23" s="45"/>
      <c r="O23" s="41"/>
      <c r="P23" s="41"/>
      <c r="Q23" s="41"/>
      <c r="R23" s="41"/>
      <c r="S23" s="41"/>
    </row>
    <row r="24" spans="1:19" ht="16.5" customHeight="1">
      <c r="A24" s="9"/>
      <c r="B24" s="9"/>
      <c r="C24" s="65" t="s">
        <v>29</v>
      </c>
      <c r="D24" s="66"/>
      <c r="E24" s="27">
        <v>115158</v>
      </c>
      <c r="F24" s="54"/>
      <c r="G24" s="34"/>
      <c r="H24" s="34"/>
      <c r="I24" s="34"/>
      <c r="J24" s="13"/>
      <c r="K24" s="38"/>
      <c r="L24" s="38"/>
      <c r="M24" s="77"/>
      <c r="N24" s="77"/>
      <c r="O24" s="41"/>
      <c r="P24" s="41"/>
      <c r="Q24" s="41"/>
      <c r="R24" s="41"/>
      <c r="S24" s="41"/>
    </row>
    <row r="25" spans="1:19" ht="16.5" customHeight="1">
      <c r="A25" s="9" t="s">
        <v>19</v>
      </c>
      <c r="B25" s="9" t="s">
        <v>39</v>
      </c>
      <c r="C25" s="70" t="s">
        <v>2</v>
      </c>
      <c r="D25" s="72"/>
      <c r="E25" s="59">
        <f>+E23+E24</f>
        <v>3068270</v>
      </c>
      <c r="F25" s="54"/>
      <c r="G25" s="36"/>
      <c r="H25" s="36"/>
      <c r="I25" s="36"/>
      <c r="J25" s="13"/>
      <c r="K25" s="38"/>
      <c r="L25" s="38"/>
      <c r="M25" s="79"/>
      <c r="N25" s="79"/>
      <c r="O25" s="41"/>
      <c r="P25" s="41"/>
      <c r="Q25" s="41"/>
      <c r="R25" s="41"/>
      <c r="S25" s="41"/>
    </row>
    <row r="26" spans="1:19" ht="16.5" customHeight="1">
      <c r="A26" s="4"/>
      <c r="B26" s="9"/>
      <c r="C26" s="65" t="s">
        <v>30</v>
      </c>
      <c r="D26" s="66"/>
      <c r="E26" s="27">
        <v>1289</v>
      </c>
      <c r="F26" s="54"/>
      <c r="G26" s="34"/>
      <c r="H26" s="34"/>
      <c r="I26" s="34"/>
      <c r="J26" s="13"/>
      <c r="K26" s="13"/>
      <c r="L26" s="38"/>
      <c r="M26" s="77"/>
      <c r="N26" s="77"/>
      <c r="O26" s="41"/>
      <c r="P26" s="41"/>
      <c r="Q26" s="41"/>
      <c r="R26" s="41"/>
      <c r="S26" s="41"/>
    </row>
    <row r="27" spans="1:19" ht="16.5" customHeight="1">
      <c r="A27" s="4"/>
      <c r="B27" s="9" t="s">
        <v>40</v>
      </c>
      <c r="C27" s="19" t="s">
        <v>31</v>
      </c>
      <c r="D27" s="11" t="s">
        <v>58</v>
      </c>
      <c r="E27" s="27">
        <v>0</v>
      </c>
      <c r="F27" s="54"/>
      <c r="G27" s="34"/>
      <c r="H27" s="34"/>
      <c r="I27" s="34"/>
      <c r="J27" s="13"/>
      <c r="K27" s="13"/>
      <c r="L27" s="38"/>
      <c r="M27" s="46"/>
      <c r="N27" s="33"/>
      <c r="O27" s="41"/>
      <c r="P27" s="41"/>
      <c r="Q27" s="41"/>
      <c r="R27" s="41"/>
      <c r="S27" s="41"/>
    </row>
    <row r="28" spans="1:19" ht="16.5" customHeight="1">
      <c r="A28" s="4"/>
      <c r="B28" s="9"/>
      <c r="C28" s="20" t="s">
        <v>34</v>
      </c>
      <c r="D28" s="11" t="s">
        <v>35</v>
      </c>
      <c r="E28" s="27">
        <v>1473</v>
      </c>
      <c r="F28" s="54"/>
      <c r="G28" s="34"/>
      <c r="H28" s="34"/>
      <c r="I28" s="34"/>
      <c r="J28" s="13"/>
      <c r="K28" s="13"/>
      <c r="L28" s="38"/>
      <c r="M28" s="46"/>
      <c r="N28" s="33"/>
      <c r="O28" s="41"/>
      <c r="P28" s="41"/>
      <c r="Q28" s="41"/>
      <c r="R28" s="41"/>
      <c r="S28" s="41"/>
    </row>
    <row r="29" spans="1:19" ht="16.5" customHeight="1">
      <c r="A29" s="4"/>
      <c r="B29" s="9" t="s">
        <v>19</v>
      </c>
      <c r="C29" s="20" t="s">
        <v>33</v>
      </c>
      <c r="D29" s="11" t="s">
        <v>36</v>
      </c>
      <c r="E29" s="27">
        <v>659529</v>
      </c>
      <c r="F29" s="54"/>
      <c r="G29" s="34"/>
      <c r="H29" s="34"/>
      <c r="I29" s="34"/>
      <c r="J29" s="13"/>
      <c r="K29" s="13"/>
      <c r="L29" s="38"/>
      <c r="M29" s="46"/>
      <c r="N29" s="33"/>
      <c r="O29" s="41"/>
      <c r="P29" s="41"/>
      <c r="Q29" s="41"/>
      <c r="R29" s="41"/>
      <c r="S29" s="41"/>
    </row>
    <row r="30" spans="1:19" ht="16.5" customHeight="1">
      <c r="A30" s="4"/>
      <c r="B30" s="9"/>
      <c r="C30" s="21" t="s">
        <v>32</v>
      </c>
      <c r="D30" s="11" t="s">
        <v>0</v>
      </c>
      <c r="E30" s="59">
        <f>+E27+E28+E29</f>
        <v>661002</v>
      </c>
      <c r="F30" s="54"/>
      <c r="G30" s="36"/>
      <c r="H30" s="36"/>
      <c r="I30" s="36"/>
      <c r="J30" s="13"/>
      <c r="K30" s="13"/>
      <c r="L30" s="38"/>
      <c r="M30" s="46"/>
      <c r="N30" s="33"/>
      <c r="O30" s="41"/>
      <c r="P30" s="41"/>
      <c r="Q30" s="41"/>
      <c r="R30" s="41"/>
      <c r="S30" s="41"/>
    </row>
    <row r="31" spans="1:19" ht="16.5" customHeight="1">
      <c r="A31" s="4"/>
      <c r="B31" s="9" t="s">
        <v>41</v>
      </c>
      <c r="C31" s="65" t="s">
        <v>24</v>
      </c>
      <c r="D31" s="66"/>
      <c r="E31" s="27">
        <v>16944</v>
      </c>
      <c r="F31" s="54"/>
      <c r="G31" s="34"/>
      <c r="H31" s="34"/>
      <c r="I31" s="34"/>
      <c r="J31" s="13"/>
      <c r="K31" s="13"/>
      <c r="L31" s="38"/>
      <c r="M31" s="77"/>
      <c r="N31" s="77"/>
      <c r="O31" s="41"/>
      <c r="P31" s="41"/>
      <c r="Q31" s="41"/>
      <c r="R31" s="41"/>
      <c r="S31" s="41"/>
    </row>
    <row r="32" spans="1:19" ht="16.5" customHeight="1">
      <c r="A32" s="4"/>
      <c r="B32" s="9"/>
      <c r="C32" s="85" t="s">
        <v>37</v>
      </c>
      <c r="D32" s="86"/>
      <c r="E32" s="59">
        <f>+E25+E26+E30+E31</f>
        <v>3747505</v>
      </c>
      <c r="F32" s="54"/>
      <c r="G32" s="36"/>
      <c r="H32" s="36"/>
      <c r="I32" s="36"/>
      <c r="J32" s="13"/>
      <c r="K32" s="13"/>
      <c r="L32" s="38"/>
      <c r="M32" s="78"/>
      <c r="N32" s="78"/>
      <c r="O32" s="41"/>
      <c r="P32" s="41"/>
      <c r="Q32" s="41"/>
      <c r="R32" s="41"/>
      <c r="S32" s="41"/>
    </row>
    <row r="33" spans="1:19" ht="16.5" customHeight="1">
      <c r="A33" s="14"/>
      <c r="B33" s="65" t="s">
        <v>42</v>
      </c>
      <c r="C33" s="84"/>
      <c r="D33" s="66"/>
      <c r="E33" s="59">
        <f>+E13+E14+E19+E32</f>
        <v>5887506</v>
      </c>
      <c r="F33" s="54"/>
      <c r="G33" s="36"/>
      <c r="H33" s="36"/>
      <c r="I33" s="36"/>
      <c r="J33" s="13"/>
      <c r="K33" s="13"/>
      <c r="L33" s="77"/>
      <c r="M33" s="77"/>
      <c r="N33" s="77"/>
      <c r="O33" s="41"/>
      <c r="P33" s="41"/>
      <c r="Q33" s="41"/>
      <c r="R33" s="41"/>
      <c r="S33" s="41"/>
    </row>
    <row r="34" spans="1:19" ht="16.5" customHeight="1">
      <c r="A34" s="87" t="s">
        <v>60</v>
      </c>
      <c r="B34" s="88"/>
      <c r="C34" s="89"/>
      <c r="D34" s="3" t="s">
        <v>43</v>
      </c>
      <c r="E34" s="60">
        <f>+E33/E4*100</f>
        <v>2.3925002866730543</v>
      </c>
      <c r="F34" s="56"/>
      <c r="G34" s="57"/>
      <c r="H34" s="57"/>
      <c r="I34" s="47"/>
      <c r="J34" s="13"/>
      <c r="K34" s="13"/>
      <c r="L34" s="13"/>
      <c r="M34" s="13"/>
      <c r="N34" s="13"/>
      <c r="O34" s="47"/>
      <c r="P34" s="48"/>
      <c r="Q34" s="48"/>
      <c r="R34" s="48"/>
      <c r="S34" s="48"/>
    </row>
    <row r="35" spans="1:19" ht="16.5" customHeight="1">
      <c r="A35" s="81"/>
      <c r="B35" s="77"/>
      <c r="C35" s="83"/>
      <c r="D35" s="1" t="s">
        <v>44</v>
      </c>
      <c r="E35" s="60">
        <f>+E33/E5*100</f>
        <v>2.3544286163284864</v>
      </c>
      <c r="F35" s="56"/>
      <c r="G35" s="57"/>
      <c r="H35" s="57"/>
      <c r="I35" s="47"/>
      <c r="J35" s="13"/>
      <c r="K35" s="77"/>
      <c r="L35" s="77"/>
      <c r="M35" s="77"/>
      <c r="N35" s="13"/>
      <c r="O35" s="47"/>
      <c r="P35" s="48"/>
      <c r="Q35" s="48"/>
      <c r="R35" s="48"/>
      <c r="S35" s="48"/>
    </row>
    <row r="36" spans="1:19" ht="16.5" customHeight="1">
      <c r="A36" s="90"/>
      <c r="B36" s="91"/>
      <c r="C36" s="92"/>
      <c r="D36" s="1" t="s">
        <v>45</v>
      </c>
      <c r="E36" s="60">
        <f>+E33/E6*100</f>
        <v>2.3894505639862613</v>
      </c>
      <c r="F36" s="56"/>
      <c r="G36" s="57"/>
      <c r="H36" s="57"/>
      <c r="I36" s="47"/>
      <c r="J36" s="13"/>
      <c r="K36" s="77"/>
      <c r="L36" s="77"/>
      <c r="M36" s="77"/>
      <c r="N36" s="13"/>
      <c r="O36" s="47"/>
      <c r="P36" s="48"/>
      <c r="Q36" s="48"/>
      <c r="R36" s="48"/>
      <c r="S36" s="48"/>
    </row>
    <row r="37" spans="1:19" ht="16.5" customHeight="1">
      <c r="A37" s="98" t="s">
        <v>46</v>
      </c>
      <c r="B37" s="88"/>
      <c r="C37" s="89"/>
      <c r="D37" s="11" t="s">
        <v>1</v>
      </c>
      <c r="E37" s="26">
        <v>260</v>
      </c>
      <c r="F37" s="54"/>
      <c r="G37" s="34"/>
      <c r="H37" s="34"/>
      <c r="I37" s="34"/>
      <c r="J37" s="13"/>
      <c r="K37" s="13"/>
      <c r="L37" s="13"/>
      <c r="M37" s="13"/>
      <c r="N37" s="33"/>
      <c r="O37" s="34"/>
      <c r="P37" s="34"/>
      <c r="Q37" s="34"/>
      <c r="R37" s="34"/>
      <c r="S37" s="34"/>
    </row>
    <row r="38" spans="1:19" ht="16.5" customHeight="1">
      <c r="A38" s="81"/>
      <c r="B38" s="77"/>
      <c r="C38" s="83"/>
      <c r="D38" s="11" t="s">
        <v>47</v>
      </c>
      <c r="E38" s="26">
        <v>0</v>
      </c>
      <c r="F38" s="54"/>
      <c r="G38" s="34"/>
      <c r="H38" s="34"/>
      <c r="I38" s="34"/>
      <c r="J38" s="13"/>
      <c r="K38" s="77"/>
      <c r="L38" s="77"/>
      <c r="M38" s="77"/>
      <c r="N38" s="33"/>
      <c r="O38" s="34"/>
      <c r="P38" s="34"/>
      <c r="Q38" s="34"/>
      <c r="R38" s="34"/>
      <c r="S38" s="34"/>
    </row>
    <row r="39" spans="1:19" ht="16.5" customHeight="1">
      <c r="A39" s="81"/>
      <c r="B39" s="77"/>
      <c r="C39" s="83"/>
      <c r="D39" s="12" t="s">
        <v>48</v>
      </c>
      <c r="E39" s="61">
        <f>+E37+E38</f>
        <v>260</v>
      </c>
      <c r="F39" s="54"/>
      <c r="G39" s="36"/>
      <c r="H39" s="36"/>
      <c r="I39" s="36"/>
      <c r="J39" s="13"/>
      <c r="K39" s="13"/>
      <c r="L39" s="13"/>
      <c r="M39" s="13"/>
      <c r="N39" s="38"/>
      <c r="O39" s="34"/>
      <c r="P39" s="34"/>
      <c r="Q39" s="34"/>
      <c r="R39" s="34"/>
      <c r="S39" s="34"/>
    </row>
    <row r="40" spans="1:19" ht="16.5" customHeight="1">
      <c r="A40" s="90"/>
      <c r="B40" s="91"/>
      <c r="C40" s="92"/>
      <c r="D40" s="22" t="s">
        <v>64</v>
      </c>
      <c r="E40" s="25">
        <v>11</v>
      </c>
      <c r="F40" s="54"/>
      <c r="G40" s="34"/>
      <c r="H40" s="34"/>
      <c r="I40" s="34"/>
      <c r="J40" s="13"/>
      <c r="K40" s="13"/>
      <c r="L40" s="13"/>
      <c r="M40" s="13"/>
      <c r="N40" s="49"/>
      <c r="O40" s="34"/>
      <c r="P40" s="34"/>
      <c r="Q40" s="34"/>
      <c r="R40" s="34"/>
      <c r="S40" s="34"/>
    </row>
    <row r="41" spans="1:19" ht="16.5" customHeight="1">
      <c r="A41" s="73" t="s">
        <v>49</v>
      </c>
      <c r="B41" s="74"/>
      <c r="C41" s="74"/>
      <c r="D41" s="75"/>
      <c r="E41" s="61">
        <f>+E6/E39</f>
        <v>947676.1807692308</v>
      </c>
      <c r="F41" s="54"/>
      <c r="G41" s="36"/>
      <c r="H41" s="36"/>
      <c r="I41" s="36"/>
      <c r="J41" s="13"/>
      <c r="K41" s="78"/>
      <c r="L41" s="78"/>
      <c r="M41" s="78"/>
      <c r="N41" s="78"/>
      <c r="O41" s="36"/>
      <c r="P41" s="34"/>
      <c r="Q41" s="34"/>
      <c r="R41" s="34"/>
      <c r="S41" s="34"/>
    </row>
    <row r="42" spans="1:19" ht="16.5" customHeight="1">
      <c r="A42" s="87" t="s">
        <v>61</v>
      </c>
      <c r="B42" s="88"/>
      <c r="C42" s="89"/>
      <c r="D42" s="18" t="s">
        <v>50</v>
      </c>
      <c r="E42" s="61">
        <f>+(E13+E14)/E39</f>
        <v>6708.880769230769</v>
      </c>
      <c r="F42" s="54"/>
      <c r="G42" s="36"/>
      <c r="H42" s="36"/>
      <c r="I42" s="36"/>
      <c r="J42" s="13"/>
      <c r="K42" s="13"/>
      <c r="L42" s="13"/>
      <c r="M42" s="13"/>
      <c r="N42" s="50"/>
      <c r="O42" s="36"/>
      <c r="P42" s="34"/>
      <c r="Q42" s="34"/>
      <c r="R42" s="34"/>
      <c r="S42" s="34"/>
    </row>
    <row r="43" spans="1:19" ht="16.5" customHeight="1">
      <c r="A43" s="81"/>
      <c r="B43" s="77"/>
      <c r="C43" s="83"/>
      <c r="D43" s="17" t="s">
        <v>51</v>
      </c>
      <c r="E43" s="61">
        <f>+(E19+E32)/E39</f>
        <v>15935.373076923077</v>
      </c>
      <c r="F43" s="54"/>
      <c r="G43" s="36"/>
      <c r="H43" s="36"/>
      <c r="I43" s="36"/>
      <c r="J43" s="13"/>
      <c r="K43" s="80"/>
      <c r="L43" s="80"/>
      <c r="M43" s="80"/>
      <c r="N43" s="51"/>
      <c r="O43" s="36"/>
      <c r="P43" s="34"/>
      <c r="Q43" s="34"/>
      <c r="R43" s="34"/>
      <c r="S43" s="34"/>
    </row>
    <row r="44" spans="1:19" ht="16.5" customHeight="1">
      <c r="A44" s="90"/>
      <c r="B44" s="91"/>
      <c r="C44" s="92"/>
      <c r="D44" s="1" t="s">
        <v>52</v>
      </c>
      <c r="E44" s="61">
        <f>+E33/E39</f>
        <v>22644.253846153846</v>
      </c>
      <c r="F44" s="54"/>
      <c r="G44" s="36"/>
      <c r="H44" s="36"/>
      <c r="I44" s="36"/>
      <c r="J44" s="13"/>
      <c r="K44" s="77"/>
      <c r="L44" s="77"/>
      <c r="M44" s="77"/>
      <c r="N44" s="13"/>
      <c r="O44" s="36"/>
      <c r="P44" s="34"/>
      <c r="Q44" s="34"/>
      <c r="R44" s="34"/>
      <c r="S44" s="34"/>
    </row>
    <row r="45" spans="1:19" ht="16.5" customHeight="1">
      <c r="A45" s="6"/>
      <c r="B45" s="7"/>
      <c r="C45" s="8"/>
      <c r="D45" s="24" t="s">
        <v>54</v>
      </c>
      <c r="E45" s="26">
        <v>0</v>
      </c>
      <c r="F45" s="54"/>
      <c r="G45" s="36"/>
      <c r="H45" s="36"/>
      <c r="I45" s="36"/>
      <c r="J45" s="13"/>
      <c r="K45" s="13"/>
      <c r="L45" s="13"/>
      <c r="M45" s="13"/>
      <c r="N45" s="52"/>
      <c r="O45" s="36"/>
      <c r="P45" s="34"/>
      <c r="Q45" s="34"/>
      <c r="R45" s="34"/>
      <c r="S45" s="34"/>
    </row>
    <row r="46" spans="1:19" ht="16.5" customHeight="1">
      <c r="A46" s="81" t="s">
        <v>53</v>
      </c>
      <c r="B46" s="82"/>
      <c r="C46" s="83"/>
      <c r="D46" s="24" t="s">
        <v>55</v>
      </c>
      <c r="E46" s="26">
        <v>7</v>
      </c>
      <c r="F46" s="54"/>
      <c r="G46" s="36"/>
      <c r="H46" s="36"/>
      <c r="I46" s="36"/>
      <c r="J46" s="13"/>
      <c r="K46" s="77"/>
      <c r="L46" s="77"/>
      <c r="M46" s="77"/>
      <c r="N46" s="52"/>
      <c r="O46" s="36"/>
      <c r="P46" s="34"/>
      <c r="Q46" s="34"/>
      <c r="R46" s="34"/>
      <c r="S46" s="34"/>
    </row>
    <row r="47" spans="1:19" ht="16.5" customHeight="1">
      <c r="A47" s="14"/>
      <c r="B47" s="15"/>
      <c r="C47" s="16"/>
      <c r="D47" s="12" t="s">
        <v>2</v>
      </c>
      <c r="E47" s="61">
        <f>SUM(E45:E46)</f>
        <v>7</v>
      </c>
      <c r="F47" s="54"/>
      <c r="G47" s="36"/>
      <c r="H47" s="36"/>
      <c r="I47" s="36"/>
      <c r="J47" s="13"/>
      <c r="K47" s="13"/>
      <c r="L47" s="13"/>
      <c r="M47" s="13"/>
      <c r="N47" s="38"/>
      <c r="O47" s="36"/>
      <c r="P47" s="34"/>
      <c r="Q47" s="34"/>
      <c r="R47" s="34"/>
      <c r="S47" s="34"/>
    </row>
    <row r="48" spans="7:17" ht="16.5" customHeight="1">
      <c r="G48" s="36"/>
      <c r="H48" s="36"/>
      <c r="I48" s="13"/>
      <c r="J48" s="13"/>
      <c r="K48" s="13"/>
      <c r="Q48" s="29"/>
    </row>
  </sheetData>
  <sheetProtection/>
  <mergeCells count="59">
    <mergeCell ref="A37:C40"/>
    <mergeCell ref="A42:C44"/>
    <mergeCell ref="H4:H6"/>
    <mergeCell ref="C12:D12"/>
    <mergeCell ref="A4:B4"/>
    <mergeCell ref="A5:B5"/>
    <mergeCell ref="C25:D25"/>
    <mergeCell ref="C26:D26"/>
    <mergeCell ref="C31:D31"/>
    <mergeCell ref="C19:D19"/>
    <mergeCell ref="K44:M44"/>
    <mergeCell ref="K46:M46"/>
    <mergeCell ref="A46:C46"/>
    <mergeCell ref="L33:N33"/>
    <mergeCell ref="K35:M35"/>
    <mergeCell ref="M31:N31"/>
    <mergeCell ref="B33:D33"/>
    <mergeCell ref="A41:D41"/>
    <mergeCell ref="C32:D32"/>
    <mergeCell ref="A34:C36"/>
    <mergeCell ref="M13:N13"/>
    <mergeCell ref="L14:N14"/>
    <mergeCell ref="K41:N41"/>
    <mergeCell ref="K43:M43"/>
    <mergeCell ref="M25:N25"/>
    <mergeCell ref="M26:N26"/>
    <mergeCell ref="M18:N18"/>
    <mergeCell ref="M32:N32"/>
    <mergeCell ref="K36:M36"/>
    <mergeCell ref="K38:M38"/>
    <mergeCell ref="K3:N3"/>
    <mergeCell ref="K4:L4"/>
    <mergeCell ref="M4:N4"/>
    <mergeCell ref="K5:L5"/>
    <mergeCell ref="M5:N5"/>
    <mergeCell ref="K6:L6"/>
    <mergeCell ref="M6:N6"/>
    <mergeCell ref="M7:N7"/>
    <mergeCell ref="M12:N12"/>
    <mergeCell ref="C18:D18"/>
    <mergeCell ref="M19:N19"/>
    <mergeCell ref="M24:N24"/>
    <mergeCell ref="M15:N15"/>
    <mergeCell ref="M16:N16"/>
    <mergeCell ref="M17:N17"/>
    <mergeCell ref="C13:D13"/>
    <mergeCell ref="C7:D7"/>
    <mergeCell ref="B14:D14"/>
    <mergeCell ref="C15:D15"/>
    <mergeCell ref="C16:D16"/>
    <mergeCell ref="C17:D17"/>
    <mergeCell ref="C24:D24"/>
    <mergeCell ref="C20:C23"/>
    <mergeCell ref="A6:B6"/>
    <mergeCell ref="C4:D4"/>
    <mergeCell ref="C5:D5"/>
    <mergeCell ref="C6:D6"/>
    <mergeCell ref="C8:C11"/>
    <mergeCell ref="A3:D3"/>
  </mergeCells>
  <printOptions/>
  <pageMargins left="1.1811023622047245" right="0.7874015748031497" top="0.7874015748031497" bottom="0.7874015748031497" header="0.5118110236220472" footer="0.5118110236220472"/>
  <pageSetup blackAndWhite="1" fitToWidth="2" horizontalDpi="600" verticalDpi="600" orientation="portrait" paperSize="9" scale="7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芳賀 紀幸</dc:creator>
  <cp:keywords/>
  <dc:description/>
  <cp:lastModifiedBy>渡邉 吉孝</cp:lastModifiedBy>
  <cp:lastPrinted>2022-09-08T04:55:04Z</cp:lastPrinted>
  <dcterms:created xsi:type="dcterms:W3CDTF">2004-06-03T23:43:10Z</dcterms:created>
  <dcterms:modified xsi:type="dcterms:W3CDTF">2023-01-12T04:45:43Z</dcterms:modified>
  <cp:category/>
  <cp:version/>
  <cp:contentType/>
  <cp:contentStatus/>
</cp:coreProperties>
</file>