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mc:AlternateContent xmlns:mc="http://schemas.openxmlformats.org/markup-compatibility/2006">
    <mc:Choice Requires="x15">
      <x15ac:absPath xmlns:x15ac="http://schemas.microsoft.com/office/spreadsheetml/2010/11/ac" url="\\namie-lg-file01.namie.lg.local\fileserver\120 企画財政課\03 財政係\06　調査物一般\R3\済_20220128〆_公営企業に係る経営比較分析表（令和２年度決算）の分析等について\回答\"/>
    </mc:Choice>
  </mc:AlternateContent>
  <xr:revisionPtr revIDLastSave="0" documentId="8_{2B6C9C48-97A9-4B0C-85CA-A51E271CCB08}" xr6:coauthVersionLast="43" xr6:coauthVersionMax="43" xr10:uidLastSave="{00000000-0000-0000-0000-000000000000}"/>
  <workbookProtection workbookAlgorithmName="SHA-512" workbookHashValue="qZJPjCg8sEMPrMchxb8CfaNt8as/ggMwvt+BEU8KQEQRngFr/Zf/pshmyWDGD4FgZrjS637vZq89WRo3X2MLig==" workbookSaltValue="qswa0WgnEs7b+X7+6I1dVA==" workbookSpinCount="100000" lockStructure="1"/>
  <bookViews>
    <workbookView xWindow="20370" yWindow="-3840" windowWidth="19440" windowHeight="1500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6" i="4"/>
  <c r="H86" i="4"/>
  <c r="E86" i="4"/>
  <c r="AT10" i="4"/>
  <c r="AL10" i="4"/>
  <c r="AD10" i="4"/>
  <c r="I10" i="4"/>
  <c r="B10" i="4"/>
  <c r="AL8" i="4"/>
  <c r="AD8" i="4"/>
  <c r="P8" i="4"/>
  <c r="I8" i="4"/>
  <c r="B8" i="4"/>
</calcChain>
</file>

<file path=xl/sharedStrings.xml><?xml version="1.0" encoding="utf-8"?>
<sst xmlns="http://schemas.openxmlformats.org/spreadsheetml/2006/main" count="288" uniqueCount="122">
  <si>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</si>
  <si>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</si>
  <si>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</si>
  <si>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</si>
  <si>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</si>
  <si>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</si>
  <si>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</si>
  <si>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</si>
  <si>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</si>
  <si>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</si>
  <si>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</si>
  <si>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</si>
  <si>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</si>
  <si>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</si>
  <si>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</si>
  <si>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</si>
  <si>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</si>
  <si>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</si>
  <si>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</si>
  <si>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</si>
  <si>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</si>
  <si>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</si>
  <si>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</si>
  <si>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</si>
  <si>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</si>
  <si>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</si>
  <si>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</si>
  <si>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</si>
  <si>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</si>
  <si>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</si>
  <si>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</si>
  <si>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</si>
  <si>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</si>
  <si>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</si>
  <si>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</si>
  <si>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</si>
  <si>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</si>
  <si>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</si>
  <si>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</si>
  <si>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</si>
  <si>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</si>
  <si>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</si>
  <si>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</si>
  <si>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</si>
  <si>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</si>
  <si>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</si>
  <si>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</si>
  <si>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</si>
  <si>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</si>
  <si>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</si>
  <si>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</si>
  <si>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</si>
  <si>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</si>
  <si>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</si>
  <si>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</si>
  <si>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</si>
  <si>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</si>
  <si>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</si>
  <si>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</si>
  <si>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</si>
  <si>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</si>
  <si>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</si>
  <si>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</si>
  <si>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</si>
  <si>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</si>
  <si>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</si>
  <si>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</si>
  <si>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</si>
  <si>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</si>
  <si>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</si>
  <si>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</si>
  <si>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</si>
  <si>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</si>
  <si>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</si>
  <si>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</si>
  <si>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</si>
  <si>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</si>
  <si>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</si>
  <si>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</si>
  <si>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</si>
  <si>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</si>
  <si>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</si>
  <si>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</si>
  <si>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</si>
  <si>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</si>
  <si>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</si>
  <si>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</si>
  <si>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</si>
  <si>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</si>
  <si>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</si>
  <si>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</si>
  <si>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</si>
  <si>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</si>
  <si>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</si>
  <si>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</si>
  <si>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</si>
  <si>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</si>
  <si>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</si>
  <si>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</si>
  <si>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浪江町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</si>
  <si>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</si>
  <si>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</si>
  <si>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</si>
  <si>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</si>
  <si>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</si>
  <si>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</si>
  <si>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</si>
  <si>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</si>
  <si>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</si>
  <si>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</si>
  <si>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</si>
  <si>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</si>
  <si>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</si>
  <si>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</si>
  <si>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</si>
  <si>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</si>
  <si>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</si>
  <si>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</si>
  <si>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</si>
  <si>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震災以後、今年度より経営分析表の作成を再開したこともあり、比較する実績等の数値が無いため、現時点での詳細分析は難しい状況となっている。
　しかし、現時点では現有施設に対して、区域内の居住人口が極端に少なくなっているため、使用料収入をもって施設の維持管理をすることが困難である。
　今後は、町内の居住人口の推移や復興事業の進捗状況を踏まえ、適切な施設規模（スケールダウン）を検討する必要がある。
　また、維持管理費の効率化を進めるための、広域化・共同化の取り組みを進めるとともに、計画的な施設の改築更新を行っていく必要がある。</t>
    <rPh sb="1" eb="3">
      <t>シンサイ</t>
    </rPh>
    <rPh sb="3" eb="5">
      <t>イゴ</t>
    </rPh>
    <rPh sb="6" eb="8">
      <t>コンネン</t>
    </rPh>
    <rPh sb="8" eb="9">
      <t>ド</t>
    </rPh>
    <rPh sb="11" eb="13">
      <t>ケイエイ</t>
    </rPh>
    <rPh sb="13" eb="15">
      <t>ブンセキ</t>
    </rPh>
    <rPh sb="15" eb="16">
      <t>ヒョウ</t>
    </rPh>
    <rPh sb="17" eb="19">
      <t>サクセイ</t>
    </rPh>
    <rPh sb="20" eb="22">
      <t>サイカイ</t>
    </rPh>
    <rPh sb="30" eb="32">
      <t>ヒカク</t>
    </rPh>
    <rPh sb="34" eb="37">
      <t>ジッセキトウ</t>
    </rPh>
    <rPh sb="38" eb="40">
      <t>スウチ</t>
    </rPh>
    <rPh sb="41" eb="42">
      <t>ナ</t>
    </rPh>
    <rPh sb="46" eb="49">
      <t>ゲンジテン</t>
    </rPh>
    <rPh sb="51" eb="53">
      <t>ショウサイ</t>
    </rPh>
    <rPh sb="53" eb="55">
      <t>ブンセキ</t>
    </rPh>
    <rPh sb="56" eb="57">
      <t>ムズカ</t>
    </rPh>
    <rPh sb="59" eb="61">
      <t>ジョウキョウ</t>
    </rPh>
    <rPh sb="74" eb="77">
      <t>ゲンジテン</t>
    </rPh>
    <rPh sb="79" eb="81">
      <t>ゲンユウ</t>
    </rPh>
    <rPh sb="81" eb="83">
      <t>シセツ</t>
    </rPh>
    <rPh sb="84" eb="85">
      <t>タイ</t>
    </rPh>
    <rPh sb="88" eb="90">
      <t>クイキ</t>
    </rPh>
    <rPh sb="90" eb="91">
      <t>ナイ</t>
    </rPh>
    <rPh sb="141" eb="143">
      <t>コンゴ</t>
    </rPh>
    <rPh sb="191" eb="193">
      <t>ヒツヨウ</t>
    </rPh>
    <rPh sb="242" eb="246">
      <t>イジカンリ</t>
    </rPh>
    <rPh sb="246" eb="247">
      <t>ヒ</t>
    </rPh>
    <rPh sb="248" eb="251">
      <t>コウリツカ</t>
    </rPh>
    <rPh sb="252" eb="253">
      <t>スス</t>
    </rPh>
    <rPh sb="259" eb="262">
      <t>コウイキカキョウドウカトクススケイカクテキシセツカイチクコウシンオコナヒツヨウ</t>
    </rPh>
    <phoneticPr fontId="4"/>
  </si>
  <si>
    <t>　東日本大震災により、管渠及び処理場の下水道施設が被災し、施設の災害復旧工事を行ったことにより、一定程度の施設の更新が行われたものの、下水道事業開始当初（S54年度）に整備した管渠が徐々に耐用年数を迎えてくる。
　今後は、施設の健全性を調査した上で、ストックマネージメント計画に基づいた計画的な改築更新を行うことで更新費用の低減を平準化を図っていく。</t>
    <rPh sb="1" eb="7">
      <t>ヒガシニホンダイシンサイ</t>
    </rPh>
    <rPh sb="11" eb="13">
      <t>カンキョ</t>
    </rPh>
    <rPh sb="13" eb="14">
      <t>オヨ</t>
    </rPh>
    <rPh sb="15" eb="18">
      <t>ショリジョウ</t>
    </rPh>
    <rPh sb="19" eb="22">
      <t>ゲスイドウ</t>
    </rPh>
    <rPh sb="22" eb="24">
      <t>シセツ</t>
    </rPh>
    <rPh sb="25" eb="27">
      <t>ヒサイ</t>
    </rPh>
    <rPh sb="29" eb="31">
      <t>シセツ</t>
    </rPh>
    <rPh sb="32" eb="34">
      <t>サイガイ</t>
    </rPh>
    <rPh sb="34" eb="36">
      <t>フッキュウ</t>
    </rPh>
    <rPh sb="36" eb="38">
      <t>コウジ</t>
    </rPh>
    <rPh sb="39" eb="40">
      <t>オコナ</t>
    </rPh>
    <rPh sb="48" eb="50">
      <t>イッテイ</t>
    </rPh>
    <rPh sb="50" eb="52">
      <t>テイド</t>
    </rPh>
    <rPh sb="53" eb="55">
      <t>シセツ</t>
    </rPh>
    <rPh sb="59" eb="60">
      <t>オコナ</t>
    </rPh>
    <rPh sb="67" eb="70">
      <t>ゲスイドウ</t>
    </rPh>
    <rPh sb="70" eb="72">
      <t>ジギョウ</t>
    </rPh>
    <rPh sb="72" eb="74">
      <t>カイシ</t>
    </rPh>
    <rPh sb="74" eb="76">
      <t>トウショ</t>
    </rPh>
    <rPh sb="80" eb="82">
      <t>ネンド</t>
    </rPh>
    <rPh sb="91" eb="93">
      <t>ジョジョ</t>
    </rPh>
    <rPh sb="94" eb="96">
      <t>タイヨウ</t>
    </rPh>
    <rPh sb="107" eb="109">
      <t>コンゴ</t>
    </rPh>
    <rPh sb="111" eb="113">
      <t>シセツ</t>
    </rPh>
    <rPh sb="122" eb="123">
      <t>ウエ</t>
    </rPh>
    <rPh sb="136" eb="138">
      <t>ケイカク</t>
    </rPh>
    <rPh sb="139" eb="140">
      <t>モト</t>
    </rPh>
    <rPh sb="143" eb="146">
      <t>ケイカクテキ</t>
    </rPh>
    <rPh sb="147" eb="149">
      <t>カイチク</t>
    </rPh>
    <rPh sb="149" eb="151">
      <t>コウシン</t>
    </rPh>
    <rPh sb="152" eb="153">
      <t>オコナ</t>
    </rPh>
    <rPh sb="157" eb="161">
      <t>コウシンヒヨウ</t>
    </rPh>
    <rPh sb="162" eb="164">
      <t>テイゲン</t>
    </rPh>
    <rPh sb="165" eb="168">
      <t>ヘイジュンカ</t>
    </rPh>
    <rPh sb="169" eb="170">
      <t>ハカ</t>
    </rPh>
    <phoneticPr fontId="4"/>
  </si>
  <si>
    <t>　原発事故に伴う全町避難の影響により、現時点で町内の居住人口は震災前の10分の1ほどに激減しており、使用料収入が十分に得られていないが、その減収分は東京電力からの賠償金により補填されており、収入の面では賠償金に大きく依存しなければならない状況となっている。
　一方で、復旧事業に伴う公共施設整備等により新規接続も徐々に増加傾向にあるため、経過を見ながら自主財源の確保を図っていく。
　また、汚水処理に関しては、現在の居住人口に対して処理場における処理水量が多い状況があり、地下水などの不明水の流入の影響が考えられる。
　維持管理を効率的に行うためにも、有収率を上げるための対策を継続して行っていく必要がある。</t>
    <rPh sb="1" eb="3">
      <t>ゲンパツ</t>
    </rPh>
    <rPh sb="3" eb="5">
      <t>ジコ</t>
    </rPh>
    <rPh sb="6" eb="7">
      <t>トモナ</t>
    </rPh>
    <rPh sb="10" eb="12">
      <t>ヒナン</t>
    </rPh>
    <rPh sb="13" eb="15">
      <t>エイキョウ</t>
    </rPh>
    <rPh sb="19" eb="22">
      <t>ゲンジテン</t>
    </rPh>
    <rPh sb="23" eb="25">
      <t>チョウナイ</t>
    </rPh>
    <rPh sb="31" eb="33">
      <t>シンサイ</t>
    </rPh>
    <rPh sb="33" eb="34">
      <t>マエ</t>
    </rPh>
    <rPh sb="37" eb="38">
      <t>ブン</t>
    </rPh>
    <rPh sb="43" eb="45">
      <t>ゲキゲン</t>
    </rPh>
    <rPh sb="50" eb="53">
      <t>シヨウリョウ</t>
    </rPh>
    <rPh sb="53" eb="55">
      <t>シュウニュウ</t>
    </rPh>
    <rPh sb="56" eb="58">
      <t>ジュウブン</t>
    </rPh>
    <rPh sb="59" eb="60">
      <t>エ</t>
    </rPh>
    <rPh sb="70" eb="73">
      <t>ゲンシュウブン</t>
    </rPh>
    <rPh sb="74" eb="78">
      <t>トウキョウデンリョク</t>
    </rPh>
    <rPh sb="81" eb="84">
      <t>バイショウキン</t>
    </rPh>
    <rPh sb="87" eb="89">
      <t>ホテン</t>
    </rPh>
    <rPh sb="95" eb="97">
      <t>シュウニュウ</t>
    </rPh>
    <rPh sb="98" eb="99">
      <t>メン</t>
    </rPh>
    <rPh sb="101" eb="104">
      <t>バイショウキン</t>
    </rPh>
    <rPh sb="105" eb="106">
      <t>オオ</t>
    </rPh>
    <rPh sb="108" eb="110">
      <t>イゾン</t>
    </rPh>
    <rPh sb="119" eb="121">
      <t>ジョウキョウ</t>
    </rPh>
    <rPh sb="130" eb="132">
      <t>イッポウ</t>
    </rPh>
    <rPh sb="134" eb="136">
      <t>フッキュウ</t>
    </rPh>
    <rPh sb="136" eb="138">
      <t>ジギョウ</t>
    </rPh>
    <rPh sb="139" eb="140">
      <t>トモナ</t>
    </rPh>
    <rPh sb="141" eb="145">
      <t>コウキョウシセツ</t>
    </rPh>
    <rPh sb="145" eb="147">
      <t>セイビ</t>
    </rPh>
    <rPh sb="147" eb="148">
      <t>トウ</t>
    </rPh>
    <rPh sb="151" eb="153">
      <t>シンキ</t>
    </rPh>
    <rPh sb="153" eb="155">
      <t>セツゾク</t>
    </rPh>
    <rPh sb="156" eb="158">
      <t>ジョジョ</t>
    </rPh>
    <rPh sb="159" eb="161">
      <t>ゾウカ</t>
    </rPh>
    <rPh sb="161" eb="163">
      <t>ケイコウ</t>
    </rPh>
    <rPh sb="169" eb="171">
      <t>ケイカ</t>
    </rPh>
    <rPh sb="172" eb="173">
      <t>ミ</t>
    </rPh>
    <rPh sb="176" eb="178">
      <t>ジシュ</t>
    </rPh>
    <rPh sb="178" eb="180">
      <t>ザイゲン</t>
    </rPh>
    <rPh sb="181" eb="183">
      <t>カクホ</t>
    </rPh>
    <rPh sb="184" eb="185">
      <t>ハカ</t>
    </rPh>
    <rPh sb="195" eb="197">
      <t>オスイ</t>
    </rPh>
    <rPh sb="197" eb="199">
      <t>ショリ</t>
    </rPh>
    <rPh sb="200" eb="201">
      <t>カン</t>
    </rPh>
    <rPh sb="205" eb="207">
      <t>ゲンザイ</t>
    </rPh>
    <rPh sb="208" eb="210">
      <t>キョジュウ</t>
    </rPh>
    <rPh sb="210" eb="212">
      <t>ジンコウ</t>
    </rPh>
    <rPh sb="213" eb="214">
      <t>タイ</t>
    </rPh>
    <rPh sb="216" eb="219">
      <t>ショリジョウ</t>
    </rPh>
    <rPh sb="223" eb="227">
      <t>ショリスイリョウ</t>
    </rPh>
    <rPh sb="228" eb="229">
      <t>オオ</t>
    </rPh>
    <rPh sb="230" eb="232">
      <t>ジョウキョウ</t>
    </rPh>
    <rPh sb="236" eb="239">
      <t>チカスイ</t>
    </rPh>
    <rPh sb="242" eb="245">
      <t>フメイスイ</t>
    </rPh>
    <rPh sb="246" eb="248">
      <t>リュウニュウ</t>
    </rPh>
    <rPh sb="249" eb="251">
      <t>エイキョウ</t>
    </rPh>
    <rPh sb="252" eb="253">
      <t>カンガ</t>
    </rPh>
    <rPh sb="260" eb="264">
      <t>イジカンリ</t>
    </rPh>
    <rPh sb="265" eb="267">
      <t>コウリツ</t>
    </rPh>
    <rPh sb="267" eb="268">
      <t>テキ</t>
    </rPh>
    <rPh sb="269" eb="270">
      <t>オコナ</t>
    </rPh>
    <rPh sb="276" eb="277">
      <t>ユウ</t>
    </rPh>
    <rPh sb="277" eb="278">
      <t>シュウ</t>
    </rPh>
    <rPh sb="278" eb="279">
      <t>リツ</t>
    </rPh>
    <rPh sb="280" eb="281">
      <t>ア</t>
    </rPh>
    <rPh sb="286" eb="288">
      <t>タイサク</t>
    </rPh>
    <rPh sb="289" eb="291">
      <t>ケイゾク</t>
    </rPh>
    <rPh sb="293" eb="294">
      <t>オコナ</t>
    </rPh>
    <rPh sb="298" eb="30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</si>
</sst>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0.56000000000000005</c:v>
                </c:pt>
              </c:numCache>
            </c:numRef>
          </c:val>
          <c:extLst>
            <c:ext xmlns:c16="http://schemas.microsoft.com/office/drawing/2014/chart" uri="{C3380CC4-5D6E-409C-BE32-E72D297353CC}">
              <c16:uniqueId val="{00000000-AB2B-4951-8B92-06565EE4B57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AB2B-4951-8B92-06565EE4B57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69.94</c:v>
                </c:pt>
              </c:numCache>
            </c:numRef>
          </c:val>
          <c:extLst>
            <c:ext xmlns:c16="http://schemas.microsoft.com/office/drawing/2014/chart" uri="{C3380CC4-5D6E-409C-BE32-E72D297353CC}">
              <c16:uniqueId val="{00000000-1EC1-48E9-9070-23833D4F62B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49.47</c:v>
                </c:pt>
              </c:numCache>
            </c:numRef>
          </c:val>
          <c:smooth val="0"/>
          <c:extLst>
            <c:ext xmlns:c16="http://schemas.microsoft.com/office/drawing/2014/chart" uri="{C3380CC4-5D6E-409C-BE32-E72D297353CC}">
              <c16:uniqueId val="{00000001-1EC1-48E9-9070-23833D4F62B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E43-4561-ABCA-368BAFE1A36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82.06</c:v>
                </c:pt>
              </c:numCache>
            </c:numRef>
          </c:val>
          <c:smooth val="0"/>
          <c:extLst>
            <c:ext xmlns:c16="http://schemas.microsoft.com/office/drawing/2014/chart" uri="{C3380CC4-5D6E-409C-BE32-E72D297353CC}">
              <c16:uniqueId val="{00000001-1E43-4561-ABCA-368BAFE1A36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141.44</c:v>
                </c:pt>
              </c:numCache>
            </c:numRef>
          </c:val>
          <c:extLst>
            <c:ext xmlns:c16="http://schemas.microsoft.com/office/drawing/2014/chart" uri="{C3380CC4-5D6E-409C-BE32-E72D297353CC}">
              <c16:uniqueId val="{00000000-E2CE-4D4A-B37D-87D2A2C3E9D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2CE-4D4A-B37D-87D2A2C3E9D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B0D-4157-80B0-A5E2903CD4C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0D-4157-80B0-A5E2903CD4C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ADD-4284-A61D-AEB68CB806E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ADD-4284-A61D-AEB68CB806E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750-4AE4-A8EA-D1FFAACD75B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50-4AE4-A8EA-D1FFAACD75B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DF3-416D-84FE-57B079B4831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F3-416D-84FE-57B079B4831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6CC-4858-8EAD-805CC8CED5B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1245.0999999999999</c:v>
                </c:pt>
              </c:numCache>
            </c:numRef>
          </c:val>
          <c:smooth val="0"/>
          <c:extLst>
            <c:ext xmlns:c16="http://schemas.microsoft.com/office/drawing/2014/chart" uri="{C3380CC4-5D6E-409C-BE32-E72D297353CC}">
              <c16:uniqueId val="{00000001-26CC-4858-8EAD-805CC8CED5B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35.299999999999997</c:v>
                </c:pt>
              </c:numCache>
            </c:numRef>
          </c:val>
          <c:extLst>
            <c:ext xmlns:c16="http://schemas.microsoft.com/office/drawing/2014/chart" uri="{C3380CC4-5D6E-409C-BE32-E72D297353CC}">
              <c16:uniqueId val="{00000000-2A27-49F2-B699-8B5366435B0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79.77</c:v>
                </c:pt>
              </c:numCache>
            </c:numRef>
          </c:val>
          <c:smooth val="0"/>
          <c:extLst>
            <c:ext xmlns:c16="http://schemas.microsoft.com/office/drawing/2014/chart" uri="{C3380CC4-5D6E-409C-BE32-E72D297353CC}">
              <c16:uniqueId val="{00000001-2A27-49F2-B699-8B5366435B0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711.26</c:v>
                </c:pt>
              </c:numCache>
            </c:numRef>
          </c:val>
          <c:extLst>
            <c:ext xmlns:c16="http://schemas.microsoft.com/office/drawing/2014/chart" uri="{C3380CC4-5D6E-409C-BE32-E72D297353CC}">
              <c16:uniqueId val="{00000000-BCBE-4410-9D35-EF5C2724D36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214.56</c:v>
                </c:pt>
              </c:numCache>
            </c:numRef>
          </c:val>
          <c:smooth val="0"/>
          <c:extLst>
            <c:ext xmlns:c16="http://schemas.microsoft.com/office/drawing/2014/chart" uri="{C3380CC4-5D6E-409C-BE32-E72D297353CC}">
              <c16:uniqueId val="{00000001-BCBE-4410-9D35-EF5C2724D36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浪江町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Cd2</v>
      </c>
      <c r="X8" s="72"/>
      <c r="Y8" s="72"/>
      <c r="Z8" s="72"/>
      <c r="AA8" s="72"/>
      <c r="AB8" s="72"/>
      <c r="AC8" s="72"/>
      <c r="AD8" s="73" t="str">
        <f>データ!$M$6</f>
        <v>非設置</v>
      </c>
      <c r="AE8" s="73"/>
      <c r="AF8" s="73"/>
      <c r="AG8" s="73"/>
      <c r="AH8" s="73"/>
      <c r="AI8" s="73"/>
      <c r="AJ8" s="73"/>
      <c r="AK8" s="3"/>
      <c r="AL8" s="69">
        <f>データ!S6</f>
        <v>16718</v>
      </c>
      <c r="AM8" s="69"/>
      <c r="AN8" s="69"/>
      <c r="AO8" s="69"/>
      <c r="AP8" s="69"/>
      <c r="AQ8" s="69"/>
      <c r="AR8" s="69"/>
      <c r="AS8" s="69"/>
      <c r="AT8" s="68">
        <f>データ!T6</f>
        <v>223.14</v>
      </c>
      <c r="AU8" s="68"/>
      <c r="AV8" s="68"/>
      <c r="AW8" s="68"/>
      <c r="AX8" s="68"/>
      <c r="AY8" s="68"/>
      <c r="AZ8" s="68"/>
      <c r="BA8" s="68"/>
      <c r="BB8" s="68">
        <f>データ!U6</f>
        <v>74.92</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41.35</v>
      </c>
      <c r="Q10" s="68"/>
      <c r="R10" s="68"/>
      <c r="S10" s="68"/>
      <c r="T10" s="68"/>
      <c r="U10" s="68"/>
      <c r="V10" s="68"/>
      <c r="W10" s="68">
        <f>データ!Q6</f>
        <v>24.05</v>
      </c>
      <c r="X10" s="68"/>
      <c r="Y10" s="68"/>
      <c r="Z10" s="68"/>
      <c r="AA10" s="68"/>
      <c r="AB10" s="68"/>
      <c r="AC10" s="68"/>
      <c r="AD10" s="69">
        <f>データ!R6</f>
        <v>3300</v>
      </c>
      <c r="AE10" s="69"/>
      <c r="AF10" s="69"/>
      <c r="AG10" s="69"/>
      <c r="AH10" s="69"/>
      <c r="AI10" s="69"/>
      <c r="AJ10" s="69"/>
      <c r="AK10" s="2"/>
      <c r="AL10" s="69">
        <f>データ!V6</f>
        <v>6838</v>
      </c>
      <c r="AM10" s="69"/>
      <c r="AN10" s="69"/>
      <c r="AO10" s="69"/>
      <c r="AP10" s="69"/>
      <c r="AQ10" s="69"/>
      <c r="AR10" s="69"/>
      <c r="AS10" s="69"/>
      <c r="AT10" s="68">
        <f>データ!W6</f>
        <v>3.69</v>
      </c>
      <c r="AU10" s="68"/>
      <c r="AV10" s="68"/>
      <c r="AW10" s="68"/>
      <c r="AX10" s="68"/>
      <c r="AY10" s="68"/>
      <c r="AZ10" s="68"/>
      <c r="BA10" s="68"/>
      <c r="BB10" s="68">
        <f>データ!X6</f>
        <v>1853.12</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121</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120</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【705.21】</v>
      </c>
      <c r="I86" s="26" t="str">
        <f>データ!CA6</f>
        <v>【98.96】</v>
      </c>
      <c r="J86" s="26" t="str">
        <f>データ!CL6</f>
        <v>【134.52】</v>
      </c>
      <c r="K86" s="26" t="str">
        <f>データ!CW6</f>
        <v>【59.57】</v>
      </c>
      <c r="L86" s="26" t="str">
        <f>データ!DH6</f>
        <v>【95.57】</v>
      </c>
      <c r="M86" s="26" t="s">
        <v>45</v>
      </c>
      <c r="N86" s="26" t="s">
        <v>43</v>
      </c>
      <c r="O86" s="26" t="str">
        <f>データ!EO6</f>
        <v>【0.30】</v>
      </c>
    </row>
  </sheetData>
  <sheetProtection algorithmName="SHA-512" hashValue="6530xO7D3JlUwgjg5iQvfrEikQr+SjOWOe4B8+FaepT+EpfXb7KxKt4/8+rVO4f0Hb3wPCOIn/+yk/alfIv0Fw==" saltValue="oecKDsSDLfdm8lnzEaA5H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2020</v>
      </c>
      <c r="C6" s="33">
        <f t="shared" ref="C6:X6" si="3">C7</f>
        <v>75477</v>
      </c>
      <c r="D6" s="33">
        <f t="shared" si="3"/>
        <v>47</v>
      </c>
      <c r="E6" s="33">
        <f t="shared" si="3"/>
        <v>17</v>
      </c>
      <c r="F6" s="33">
        <f t="shared" si="3"/>
        <v>1</v>
      </c>
      <c r="G6" s="33">
        <f t="shared" si="3"/>
        <v>0</v>
      </c>
      <c r="H6" s="33" t="str">
        <f t="shared" si="3"/>
        <v>福島県　浪江町</v>
      </c>
      <c r="I6" s="33" t="str">
        <f t="shared" si="3"/>
        <v>法非適用</v>
      </c>
      <c r="J6" s="33" t="str">
        <f t="shared" si="3"/>
        <v>下水道事業</v>
      </c>
      <c r="K6" s="33" t="str">
        <f t="shared" si="3"/>
        <v>公共下水道</v>
      </c>
      <c r="L6" s="33" t="str">
        <f t="shared" si="3"/>
        <v>Cd2</v>
      </c>
      <c r="M6" s="33" t="str">
        <f t="shared" si="3"/>
        <v>非設置</v>
      </c>
      <c r="N6" s="34" t="str">
        <f t="shared" si="3"/>
        <v>-</v>
      </c>
      <c r="O6" s="34" t="str">
        <f t="shared" si="3"/>
        <v>該当数値なし</v>
      </c>
      <c r="P6" s="34">
        <f t="shared" si="3"/>
        <v>41.35</v>
      </c>
      <c r="Q6" s="34">
        <f t="shared" si="3"/>
        <v>24.05</v>
      </c>
      <c r="R6" s="34">
        <f t="shared" si="3"/>
        <v>3300</v>
      </c>
      <c r="S6" s="34">
        <f t="shared" si="3"/>
        <v>16718</v>
      </c>
      <c r="T6" s="34">
        <f t="shared" si="3"/>
        <v>223.14</v>
      </c>
      <c r="U6" s="34">
        <f t="shared" si="3"/>
        <v>74.92</v>
      </c>
      <c r="V6" s="34">
        <f t="shared" si="3"/>
        <v>6838</v>
      </c>
      <c r="W6" s="34">
        <f t="shared" si="3"/>
        <v>3.69</v>
      </c>
      <c r="X6" s="34">
        <f t="shared" si="3"/>
        <v>1853.12</v>
      </c>
      <c r="Y6" s="35" t="str">
        <f>IF(Y7="",NA(),Y7)</f>
        <v>-</v>
      </c>
      <c r="Z6" s="35" t="str">
        <f t="shared" ref="Z6:AH6" si="4">IF(Z7="",NA(),Z7)</f>
        <v>-</v>
      </c>
      <c r="AA6" s="35" t="str">
        <f t="shared" si="4"/>
        <v>-</v>
      </c>
      <c r="AB6" s="35" t="str">
        <f t="shared" si="4"/>
        <v>-</v>
      </c>
      <c r="AC6" s="35">
        <f t="shared" si="4"/>
        <v>141.44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1245.0999999999999</v>
      </c>
      <c r="BP6" s="34" t="str">
        <f>IF(BP7="","",IF(BP7="-","【-】","【"&amp;SUBSTITUTE(TEXT(BP7,"#,##0.00"),"-","△")&amp;"】"))</f>
        <v>【705.21】</v>
      </c>
      <c r="BQ6" s="35" t="str">
        <f>IF(BQ7="",NA(),BQ7)</f>
        <v>-</v>
      </c>
      <c r="BR6" s="35" t="str">
        <f t="shared" ref="BR6:BZ6" si="8">IF(BR7="",NA(),BR7)</f>
        <v>-</v>
      </c>
      <c r="BS6" s="35" t="str">
        <f t="shared" si="8"/>
        <v>-</v>
      </c>
      <c r="BT6" s="35" t="str">
        <f t="shared" si="8"/>
        <v>-</v>
      </c>
      <c r="BU6" s="35">
        <f t="shared" si="8"/>
        <v>35.299999999999997</v>
      </c>
      <c r="BV6" s="35" t="str">
        <f t="shared" si="8"/>
        <v>-</v>
      </c>
      <c r="BW6" s="35" t="str">
        <f t="shared" si="8"/>
        <v>-</v>
      </c>
      <c r="BX6" s="35" t="str">
        <f t="shared" si="8"/>
        <v>-</v>
      </c>
      <c r="BY6" s="35" t="str">
        <f t="shared" si="8"/>
        <v>-</v>
      </c>
      <c r="BZ6" s="35">
        <f t="shared" si="8"/>
        <v>79.77</v>
      </c>
      <c r="CA6" s="34" t="str">
        <f>IF(CA7="","",IF(CA7="-","【-】","【"&amp;SUBSTITUTE(TEXT(CA7,"#,##0.00"),"-","△")&amp;"】"))</f>
        <v>【98.96】</v>
      </c>
      <c r="CB6" s="35" t="str">
        <f>IF(CB7="",NA(),CB7)</f>
        <v>-</v>
      </c>
      <c r="CC6" s="35" t="str">
        <f t="shared" ref="CC6:CK6" si="9">IF(CC7="",NA(),CC7)</f>
        <v>-</v>
      </c>
      <c r="CD6" s="35" t="str">
        <f t="shared" si="9"/>
        <v>-</v>
      </c>
      <c r="CE6" s="35" t="str">
        <f t="shared" si="9"/>
        <v>-</v>
      </c>
      <c r="CF6" s="35">
        <f t="shared" si="9"/>
        <v>711.26</v>
      </c>
      <c r="CG6" s="35" t="str">
        <f t="shared" si="9"/>
        <v>-</v>
      </c>
      <c r="CH6" s="35" t="str">
        <f t="shared" si="9"/>
        <v>-</v>
      </c>
      <c r="CI6" s="35" t="str">
        <f t="shared" si="9"/>
        <v>-</v>
      </c>
      <c r="CJ6" s="35" t="str">
        <f t="shared" si="9"/>
        <v>-</v>
      </c>
      <c r="CK6" s="35">
        <f t="shared" si="9"/>
        <v>214.56</v>
      </c>
      <c r="CL6" s="34" t="str">
        <f>IF(CL7="","",IF(CL7="-","【-】","【"&amp;SUBSTITUTE(TEXT(CL7,"#,##0.00"),"-","△")&amp;"】"))</f>
        <v>【134.52】</v>
      </c>
      <c r="CM6" s="35" t="str">
        <f>IF(CM7="",NA(),CM7)</f>
        <v>-</v>
      </c>
      <c r="CN6" s="35" t="str">
        <f t="shared" ref="CN6:CV6" si="10">IF(CN7="",NA(),CN7)</f>
        <v>-</v>
      </c>
      <c r="CO6" s="35" t="str">
        <f t="shared" si="10"/>
        <v>-</v>
      </c>
      <c r="CP6" s="35" t="str">
        <f t="shared" si="10"/>
        <v>-</v>
      </c>
      <c r="CQ6" s="35">
        <f t="shared" si="10"/>
        <v>69.94</v>
      </c>
      <c r="CR6" s="35" t="str">
        <f t="shared" si="10"/>
        <v>-</v>
      </c>
      <c r="CS6" s="35" t="str">
        <f t="shared" si="10"/>
        <v>-</v>
      </c>
      <c r="CT6" s="35" t="str">
        <f t="shared" si="10"/>
        <v>-</v>
      </c>
      <c r="CU6" s="35" t="str">
        <f t="shared" si="10"/>
        <v>-</v>
      </c>
      <c r="CV6" s="35">
        <f t="shared" si="10"/>
        <v>49.47</v>
      </c>
      <c r="CW6" s="34" t="str">
        <f>IF(CW7="","",IF(CW7="-","【-】","【"&amp;SUBSTITUTE(TEXT(CW7,"#,##0.00"),"-","△")&amp;"】"))</f>
        <v>【59.57】</v>
      </c>
      <c r="CX6" s="35" t="str">
        <f>IF(CX7="",NA(),CX7)</f>
        <v>-</v>
      </c>
      <c r="CY6" s="35" t="str">
        <f t="shared" ref="CY6:DG6" si="11">IF(CY7="",NA(),CY7)</f>
        <v>-</v>
      </c>
      <c r="CZ6" s="35" t="str">
        <f t="shared" si="11"/>
        <v>-</v>
      </c>
      <c r="DA6" s="35" t="str">
        <f t="shared" si="11"/>
        <v>-</v>
      </c>
      <c r="DB6" s="34">
        <f t="shared" si="11"/>
        <v>0</v>
      </c>
      <c r="DC6" s="35" t="str">
        <f t="shared" si="11"/>
        <v>-</v>
      </c>
      <c r="DD6" s="35" t="str">
        <f t="shared" si="11"/>
        <v>-</v>
      </c>
      <c r="DE6" s="35" t="str">
        <f t="shared" si="11"/>
        <v>-</v>
      </c>
      <c r="DF6" s="35" t="str">
        <f t="shared" si="11"/>
        <v>-</v>
      </c>
      <c r="DG6" s="35">
        <f t="shared" si="11"/>
        <v>82.06</v>
      </c>
      <c r="DH6" s="34" t="str">
        <f>IF(DH7="","",IF(DH7="-","【-】","【"&amp;SUBSTITUTE(TEXT(DH7,"#,##0.00"),"-","△")&amp;"】"))</f>
        <v>【95.57】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f t="shared" si="14"/>
        <v>0.56000000000000005</v>
      </c>
      <c r="EJ6" s="35" t="str">
        <f t="shared" si="14"/>
        <v>-</v>
      </c>
      <c r="EK6" s="35" t="str">
        <f t="shared" si="14"/>
        <v>-</v>
      </c>
      <c r="EL6" s="35" t="str">
        <f t="shared" si="14"/>
        <v>-</v>
      </c>
      <c r="EM6" s="35" t="str">
        <f t="shared" si="14"/>
        <v>-</v>
      </c>
      <c r="EN6" s="35">
        <f t="shared" si="14"/>
        <v>0.32</v>
      </c>
      <c r="EO6" s="34" t="str">
        <f>IF(EO7="","",IF(EO7="-","【-】","【"&amp;SUBSTITUTE(TEXT(EO7,"#,##0.00"),"-","△")&amp;"】"))</f>
        <v>【0.30】</v>
      </c>
    </row>
    <row r="7" spans="1:145" s="36" customFormat="1" x14ac:dyDescent="0.15">
      <c r="A7" s="28"/>
      <c r="B7" s="37">
        <v>2020</v>
      </c>
      <c r="C7" s="37">
        <v>75477</v>
      </c>
      <c r="D7" s="37">
        <v>47</v>
      </c>
      <c r="E7" s="37">
        <v>17</v>
      </c>
      <c r="F7" s="37">
        <v>1</v>
      </c>
      <c r="G7" s="37">
        <v>0</v>
      </c>
      <c r="H7" s="37" t="s">
        <v>99</v>
      </c>
      <c r="I7" s="37" t="s">
        <v>100</v>
      </c>
      <c r="J7" s="37" t="s">
        <v>101</v>
      </c>
      <c r="K7" s="37" t="s">
        <v>102</v>
      </c>
      <c r="L7" s="37" t="s">
        <v>103</v>
      </c>
      <c r="M7" s="37" t="s">
        <v>104</v>
      </c>
      <c r="N7" s="38" t="s">
        <v>105</v>
      </c>
      <c r="O7" s="38" t="s">
        <v>106</v>
      </c>
      <c r="P7" s="38">
        <v>41.35</v>
      </c>
      <c r="Q7" s="38">
        <v>24.05</v>
      </c>
      <c r="R7" s="38">
        <v>3300</v>
      </c>
      <c r="S7" s="38">
        <v>16718</v>
      </c>
      <c r="T7" s="38">
        <v>223.14</v>
      </c>
      <c r="U7" s="38">
        <v>74.92</v>
      </c>
      <c r="V7" s="38">
        <v>6838</v>
      </c>
      <c r="W7" s="38">
        <v>3.69</v>
      </c>
      <c r="X7" s="38">
        <v>1853.12</v>
      </c>
      <c r="Y7" s="38" t="s">
        <v>105</v>
      </c>
      <c r="Z7" s="38" t="s">
        <v>105</v>
      </c>
      <c r="AA7" s="38" t="s">
        <v>105</v>
      </c>
      <c r="AB7" s="38" t="s">
        <v>105</v>
      </c>
      <c r="AC7" s="38">
        <v>141.44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t="s">
        <v>105</v>
      </c>
      <c r="BG7" s="38" t="s">
        <v>105</v>
      </c>
      <c r="BH7" s="38" t="s">
        <v>105</v>
      </c>
      <c r="BI7" s="38" t="s">
        <v>105</v>
      </c>
      <c r="BJ7" s="38">
        <v>0</v>
      </c>
      <c r="BK7" s="38" t="s">
        <v>105</v>
      </c>
      <c r="BL7" s="38" t="s">
        <v>105</v>
      </c>
      <c r="BM7" s="38" t="s">
        <v>105</v>
      </c>
      <c r="BN7" s="38" t="s">
        <v>105</v>
      </c>
      <c r="BO7" s="38">
        <v>1245.0999999999999</v>
      </c>
      <c r="BP7" s="38">
        <v>705.21</v>
      </c>
      <c r="BQ7" s="38" t="s">
        <v>105</v>
      </c>
      <c r="BR7" s="38" t="s">
        <v>105</v>
      </c>
      <c r="BS7" s="38" t="s">
        <v>105</v>
      </c>
      <c r="BT7" s="38" t="s">
        <v>105</v>
      </c>
      <c r="BU7" s="38">
        <v>35.299999999999997</v>
      </c>
      <c r="BV7" s="38" t="s">
        <v>105</v>
      </c>
      <c r="BW7" s="38" t="s">
        <v>105</v>
      </c>
      <c r="BX7" s="38" t="s">
        <v>105</v>
      </c>
      <c r="BY7" s="38" t="s">
        <v>105</v>
      </c>
      <c r="BZ7" s="38">
        <v>79.77</v>
      </c>
      <c r="CA7" s="38">
        <v>98.96</v>
      </c>
      <c r="CB7" s="38" t="s">
        <v>105</v>
      </c>
      <c r="CC7" s="38" t="s">
        <v>105</v>
      </c>
      <c r="CD7" s="38" t="s">
        <v>105</v>
      </c>
      <c r="CE7" s="38" t="s">
        <v>105</v>
      </c>
      <c r="CF7" s="38">
        <v>711.26</v>
      </c>
      <c r="CG7" s="38" t="s">
        <v>105</v>
      </c>
      <c r="CH7" s="38" t="s">
        <v>105</v>
      </c>
      <c r="CI7" s="38" t="s">
        <v>105</v>
      </c>
      <c r="CJ7" s="38" t="s">
        <v>105</v>
      </c>
      <c r="CK7" s="38">
        <v>214.56</v>
      </c>
      <c r="CL7" s="38">
        <v>134.52000000000001</v>
      </c>
      <c r="CM7" s="38" t="s">
        <v>105</v>
      </c>
      <c r="CN7" s="38" t="s">
        <v>105</v>
      </c>
      <c r="CO7" s="38" t="s">
        <v>105</v>
      </c>
      <c r="CP7" s="38" t="s">
        <v>105</v>
      </c>
      <c r="CQ7" s="38">
        <v>69.94</v>
      </c>
      <c r="CR7" s="38" t="s">
        <v>105</v>
      </c>
      <c r="CS7" s="38" t="s">
        <v>105</v>
      </c>
      <c r="CT7" s="38" t="s">
        <v>105</v>
      </c>
      <c r="CU7" s="38" t="s">
        <v>105</v>
      </c>
      <c r="CV7" s="38">
        <v>49.47</v>
      </c>
      <c r="CW7" s="38">
        <v>59.57</v>
      </c>
      <c r="CX7" s="38" t="s">
        <v>105</v>
      </c>
      <c r="CY7" s="38" t="s">
        <v>105</v>
      </c>
      <c r="CZ7" s="38" t="s">
        <v>105</v>
      </c>
      <c r="DA7" s="38" t="s">
        <v>105</v>
      </c>
      <c r="DB7" s="38">
        <v>0</v>
      </c>
      <c r="DC7" s="38" t="s">
        <v>105</v>
      </c>
      <c r="DD7" s="38" t="s">
        <v>105</v>
      </c>
      <c r="DE7" s="38" t="s">
        <v>105</v>
      </c>
      <c r="DF7" s="38" t="s">
        <v>105</v>
      </c>
      <c r="DG7" s="38">
        <v>82.06</v>
      </c>
      <c r="DH7" s="38">
        <v>95.57</v>
      </c>
      <c r="DI7" s="38"/>
      <c r="DJ7" s="38"/>
      <c r="DK7" s="38"/>
      <c r="DL7" s="38"/>
      <c r="DM7" s="38"/>
      <c r="DN7" s="38"/>
      <c r="DO7" s="38"/>
      <c r="DP7" s="38"/>
      <c r="DQ7" s="38"/>
      <c r="DR7" s="38"/>
      <c r="DS7" s="38"/>
      <c r="DT7" s="38"/>
      <c r="DU7" s="38"/>
      <c r="DV7" s="38"/>
      <c r="DW7" s="38"/>
      <c r="DX7" s="38"/>
      <c r="DY7" s="38"/>
      <c r="DZ7" s="38"/>
      <c r="EA7" s="38"/>
      <c r="EB7" s="38"/>
      <c r="EC7" s="38"/>
      <c r="ED7" s="38"/>
      <c r="EE7" s="38" t="s">
        <v>105</v>
      </c>
      <c r="EF7" s="38" t="s">
        <v>105</v>
      </c>
      <c r="EG7" s="38" t="s">
        <v>105</v>
      </c>
      <c r="EH7" s="38" t="s">
        <v>105</v>
      </c>
      <c r="EI7" s="38">
        <v>0.56000000000000005</v>
      </c>
      <c r="EJ7" s="38" t="s">
        <v>105</v>
      </c>
      <c r="EK7" s="38" t="s">
        <v>105</v>
      </c>
      <c r="EL7" s="38" t="s">
        <v>105</v>
      </c>
      <c r="EM7" s="38" t="s">
        <v>105</v>
      </c>
      <c r="EN7" s="38">
        <v>0.32</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112</v>
      </c>
    </row>
    <row r="12" spans="1:145" x14ac:dyDescent="0.15">
      <c r="B12">
        <v>1</v>
      </c>
      <c r="C12">
        <v>1</v>
      </c>
      <c r="D12">
        <v>1</v>
      </c>
      <c r="E12">
        <v>1</v>
      </c>
      <c r="F12">
        <v>2</v>
      </c>
      <c r="G12" t="s">
        <v>113</v>
      </c>
    </row>
    <row r="13" spans="1:145" x14ac:dyDescent="0.15">
      <c r="B13" t="s">
        <v>114</v>
      </c>
      <c r="C13" t="s">
        <v>115</v>
      </c>
      <c r="D13" t="s">
        <v>115</v>
      </c>
      <c r="E13" t="s">
        <v>116</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2021-12-03T07:44:00Z</dcterms:created>
  <dcterms:modified xsi:type="dcterms:W3CDTF">2022-03-01T02:28:14Z</dcterms:modified>
  <cp:category/>
</cp:coreProperties>
</file>