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otake\Desktop\経営比較分析表\【分析表】\提出\"/>
    </mc:Choice>
  </mc:AlternateContent>
  <xr:revisionPtr revIDLastSave="0" documentId="13_ncr:1_{F2ED4C5E-59CA-427F-A814-067AD99631CF}" xr6:coauthVersionLast="47" xr6:coauthVersionMax="47" xr10:uidLastSave="{00000000-0000-0000-0000-000000000000}"/>
  <workbookProtection workbookAlgorithmName="SHA-512" workbookHashValue="M8KYnnd5X3eXYZg7LWSnMCC0WIS8RAgEB7yhFgC5coW7gMp2ml0wJ6Ygh0AC6pHgPXnvDJ7Es6SVUv/u/qs+mQ==" workbookSaltValue="sx7vFvNOd8uSdP6r5sBONA=="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LO80" i="4" s="1"/>
  <c r="EV7" i="5"/>
  <c r="EU7" i="5"/>
  <c r="KC80" i="4" s="1"/>
  <c r="ET7" i="5"/>
  <c r="ES7" i="5"/>
  <c r="MH79" i="4" s="1"/>
  <c r="ER7" i="5"/>
  <c r="EQ7" i="5"/>
  <c r="KV79" i="4" s="1"/>
  <c r="EP7" i="5"/>
  <c r="EO7" i="5"/>
  <c r="JJ79" i="4" s="1"/>
  <c r="EM7" i="5"/>
  <c r="EL7" i="5"/>
  <c r="EK7" i="5"/>
  <c r="EJ7" i="5"/>
  <c r="EI7" i="5"/>
  <c r="EH7" i="5"/>
  <c r="EG7" i="5"/>
  <c r="EF7" i="5"/>
  <c r="EE7" i="5"/>
  <c r="ED7" i="5"/>
  <c r="EB7" i="5"/>
  <c r="EA7" i="5"/>
  <c r="BZ80" i="4" s="1"/>
  <c r="DZ7" i="5"/>
  <c r="DY7" i="5"/>
  <c r="AN80" i="4" s="1"/>
  <c r="DX7" i="5"/>
  <c r="DW7" i="5"/>
  <c r="CS79" i="4" s="1"/>
  <c r="DV7" i="5"/>
  <c r="DU7" i="5"/>
  <c r="BG79" i="4" s="1"/>
  <c r="DT7" i="5"/>
  <c r="DS7" i="5"/>
  <c r="U79" i="4" s="1"/>
  <c r="DQ7" i="5"/>
  <c r="DP7" i="5"/>
  <c r="LY56" i="4" s="1"/>
  <c r="DO7" i="5"/>
  <c r="DN7" i="5"/>
  <c r="KU56" i="4" s="1"/>
  <c r="DM7" i="5"/>
  <c r="DL7" i="5"/>
  <c r="DK7" i="5"/>
  <c r="DJ7" i="5"/>
  <c r="DI7" i="5"/>
  <c r="DH7" i="5"/>
  <c r="DF7" i="5"/>
  <c r="DE7" i="5"/>
  <c r="DD7" i="5"/>
  <c r="DC7" i="5"/>
  <c r="DB7" i="5"/>
  <c r="DA7" i="5"/>
  <c r="IZ55" i="4" s="1"/>
  <c r="CZ7" i="5"/>
  <c r="CY7" i="5"/>
  <c r="HV55" i="4" s="1"/>
  <c r="CX7" i="5"/>
  <c r="CW7" i="5"/>
  <c r="GR55" i="4" s="1"/>
  <c r="CU7" i="5"/>
  <c r="CT7" i="5"/>
  <c r="EW56" i="4" s="1"/>
  <c r="CS7" i="5"/>
  <c r="CR7" i="5"/>
  <c r="DS56" i="4" s="1"/>
  <c r="CQ7" i="5"/>
  <c r="CP7" i="5"/>
  <c r="CO7" i="5"/>
  <c r="CN7" i="5"/>
  <c r="CM7" i="5"/>
  <c r="CL7" i="5"/>
  <c r="CJ7" i="5"/>
  <c r="CI7" i="5"/>
  <c r="CH7" i="5"/>
  <c r="CG7" i="5"/>
  <c r="CF7" i="5"/>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AV7" i="5"/>
  <c r="AU7" i="5"/>
  <c r="AT7" i="5"/>
  <c r="AR7" i="5"/>
  <c r="AQ7" i="5"/>
  <c r="AP7" i="5"/>
  <c r="AO7" i="5"/>
  <c r="AN7" i="5"/>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FZ10" i="4" s="1"/>
  <c r="S6" i="5"/>
  <c r="R6" i="5"/>
  <c r="CN10" i="4" s="1"/>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JW12" i="4"/>
  <c r="ID12" i="4"/>
  <c r="FZ12" i="4"/>
  <c r="EG12" i="4"/>
  <c r="CN12" i="4"/>
  <c r="AU12" i="4"/>
  <c r="B12" i="4"/>
  <c r="LP10" i="4"/>
  <c r="ID10" i="4"/>
  <c r="EG10" i="4"/>
  <c r="AU10" i="4"/>
  <c r="LP8" i="4"/>
  <c r="JW8" i="4"/>
  <c r="ID8" i="4"/>
  <c r="EG8" i="4"/>
  <c r="CN8" i="4"/>
  <c r="AU8" i="4"/>
  <c r="B8" i="4"/>
  <c r="B6" i="4"/>
  <c r="MH78" i="4" l="1"/>
  <c r="IZ54" i="4"/>
  <c r="IZ32" i="4"/>
  <c r="FL32" i="4"/>
  <c r="HM78" i="4"/>
  <c r="FL54" i="4"/>
  <c r="CS78" i="4"/>
  <c r="BX54" i="4"/>
  <c r="BX32" i="4"/>
  <c r="MN54" i="4"/>
  <c r="MN32" i="4"/>
  <c r="C11" i="5"/>
  <c r="D11" i="5"/>
  <c r="E11" i="5"/>
  <c r="B11" i="5"/>
  <c r="FH78" i="4" l="1"/>
  <c r="DS54" i="4"/>
  <c r="DS32" i="4"/>
  <c r="AN78" i="4"/>
  <c r="AE54" i="4"/>
  <c r="KU54" i="4"/>
  <c r="KU32" i="4"/>
  <c r="HG54" i="4"/>
  <c r="AE32" i="4"/>
  <c r="KC78" i="4"/>
  <c r="HG32" i="4"/>
  <c r="LY54" i="4"/>
  <c r="LY32" i="4"/>
  <c r="LO78" i="4"/>
  <c r="IK54" i="4"/>
  <c r="GT78" i="4"/>
  <c r="EW54" i="4"/>
  <c r="EW32" i="4"/>
  <c r="BI54" i="4"/>
  <c r="BI32" i="4"/>
  <c r="BZ78" i="4"/>
  <c r="IK32" i="4"/>
  <c r="JJ78" i="4"/>
  <c r="GR54" i="4"/>
  <c r="GR32" i="4"/>
  <c r="DD32" i="4"/>
  <c r="EO78" i="4"/>
  <c r="DD54" i="4"/>
  <c r="U78" i="4"/>
  <c r="P54" i="4"/>
  <c r="P32" i="4"/>
  <c r="KF32" i="4"/>
  <c r="KF54" i="4"/>
  <c r="BG78" i="4"/>
  <c r="AT54" i="4"/>
  <c r="AT32" i="4"/>
  <c r="LJ54" i="4"/>
  <c r="KV78" i="4"/>
  <c r="HV54" i="4"/>
  <c r="HV32" i="4"/>
  <c r="EH32" i="4"/>
  <c r="LJ32" i="4"/>
  <c r="GA78" i="4"/>
  <c r="EH54" i="4"/>
</calcChain>
</file>

<file path=xl/sharedStrings.xml><?xml version="1.0" encoding="utf-8"?>
<sst xmlns="http://schemas.openxmlformats.org/spreadsheetml/2006/main" count="325" uniqueCount="177">
  <si>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</si>
  <si>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</si>
  <si>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</si>
  <si>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</si>
  <si>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</si>
  <si>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</si>
  <si>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</si>
  <si>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</si>
  <si>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</si>
  <si>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</si>
  <si>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</si>
  <si>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</si>
  <si>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</si>
  <si>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</si>
  <si>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</si>
  <si>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</si>
  <si>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</si>
  <si>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</si>
  <si>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</si>
  <si>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</si>
  <si>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</si>
  <si>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</si>
  <si>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</si>
  <si>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</si>
  <si>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</si>
  <si>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</si>
  <si>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</si>
  <si>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</si>
  <si>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</si>
  <si>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</si>
  <si>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</si>
  <si>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</si>
  <si>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</si>
  <si>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</si>
  <si>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</si>
  <si>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</si>
  <si>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</si>
  <si>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</si>
  <si>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</si>
  <si>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</si>
  <si>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</si>
  <si>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</si>
  <si>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</si>
  <si>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</si>
  <si>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</si>
  <si>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</si>
  <si>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</si>
  <si>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</si>
  <si>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</si>
  <si>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</si>
  <si>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</si>
  <si>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</si>
  <si>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</si>
  <si>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</si>
  <si>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</si>
  <si>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</si>
  <si>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</si>
  <si>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</si>
  <si>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</si>
  <si>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</si>
  <si>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</si>
  <si>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</si>
  <si>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</si>
  <si>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</si>
  <si>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</si>
  <si>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</si>
  <si>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</si>
  <si>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</si>
  <si>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</si>
  <si>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</si>
  <si>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</si>
  <si>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</si>
  <si>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</si>
  <si>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</si>
  <si>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</si>
  <si>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</si>
  <si>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</si>
  <si>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</si>
  <si>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</si>
  <si>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</si>
  <si>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</si>
  <si>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</si>
  <si>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</si>
  <si>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</si>
  <si>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</si>
  <si>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</si>
  <si>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</si>
  <si>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</si>
  <si>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</si>
  <si>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</si>
  <si>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</si>
  <si>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</si>
  <si>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</si>
  <si>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</si>
  <si>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</si>
  <si>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</si>
  <si>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</si>
  <si>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</si>
  <si>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</si>
  <si>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</si>
  <si>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</si>
  <si>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</si>
  <si>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</si>
  <si>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</si>
  <si>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</si>
  <si>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</si>
  <si>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</si>
  <si>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</si>
  <si>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</si>
  <si>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</si>
  <si>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</si>
  <si>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</si>
  <si>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</si>
  <si>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</si>
  <si>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</si>
  <si>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</si>
  <si>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</si>
  <si>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</si>
  <si>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</si>
  <si>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</si>
  <si>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</si>
  <si>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</si>
  <si>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</si>
  <si>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</si>
  <si>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</si>
  <si>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</si>
  <si>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</si>
  <si>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</si>
  <si>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</si>
  <si>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</si>
  <si>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</si>
  <si>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</si>
  <si>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</si>
  <si>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</si>
  <si>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</si>
  <si>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</si>
  <si>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</si>
  <si>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</si>
  <si>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</si>
  <si>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</si>
  <si>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</si>
  <si>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</si>
  <si>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</si>
  <si>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</si>
  <si>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</si>
  <si>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</si>
  <si>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</si>
  <si>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</si>
  <si>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</si>
  <si>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</si>
  <si>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</si>
  <si>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</si>
  <si>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</si>
  <si>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</si>
  <si>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</si>
  <si>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</si>
  <si>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</si>
  <si>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</si>
  <si>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</si>
  <si>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</si>
  <si>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</si>
  <si>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</si>
  <si>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</si>
  <si>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 学術・研究機関出身</t>
  </si>
  <si>
    <t>直営</t>
  </si>
  <si>
    <t>ド 透</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</si>
  <si>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</si>
  <si>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</si>
  <si>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</si>
  <si>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</si>
  <si>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</si>
  <si>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</si>
  <si>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</si>
  <si>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地域医療の中核病院として、外来診療、入院診療、在宅診療、透析診療、救急医療を行うほか、高度先進医療を担う大規模病院や各種福祉施設をつなぐ架け橋としての役割を担っている。
　入院診療については、リハビリ等による在宅復帰を支援する地域包括ケア病床を令和2年4月に開設し、地域包括ケアシステム構築の一翼を担っている。
　在宅医療では「在宅療養支援病院」の指定を受け、訪問診療、訪問看護、在宅看取り等を積極的に行っている。</t>
    <rPh sb="1" eb="3">
      <t>チイキ</t>
    </rPh>
    <rPh sb="3" eb="5">
      <t>イリョウ</t>
    </rPh>
    <rPh sb="6" eb="8">
      <t>チュウカク</t>
    </rPh>
    <rPh sb="8" eb="10">
      <t>ビョウイン</t>
    </rPh>
    <rPh sb="14" eb="16">
      <t>ガイライ</t>
    </rPh>
    <rPh sb="16" eb="18">
      <t>シンリョウ</t>
    </rPh>
    <rPh sb="19" eb="21">
      <t>ニュウイン</t>
    </rPh>
    <rPh sb="21" eb="23">
      <t>シンリョウ</t>
    </rPh>
    <rPh sb="24" eb="26">
      <t>ザイタク</t>
    </rPh>
    <rPh sb="26" eb="28">
      <t>シンリョウ</t>
    </rPh>
    <rPh sb="29" eb="31">
      <t>トウセキ</t>
    </rPh>
    <rPh sb="31" eb="33">
      <t>シンリョウ</t>
    </rPh>
    <rPh sb="34" eb="36">
      <t>キュウキュウ</t>
    </rPh>
    <rPh sb="36" eb="38">
      <t>イリョウ</t>
    </rPh>
    <rPh sb="39" eb="40">
      <t>オコナ</t>
    </rPh>
    <rPh sb="44" eb="46">
      <t>コウド</t>
    </rPh>
    <rPh sb="46" eb="48">
      <t>センシン</t>
    </rPh>
    <rPh sb="48" eb="50">
      <t>イリョウ</t>
    </rPh>
    <rPh sb="51" eb="52">
      <t>ニナ</t>
    </rPh>
    <rPh sb="53" eb="56">
      <t>ダイキボ</t>
    </rPh>
    <rPh sb="56" eb="58">
      <t>ビョウイン</t>
    </rPh>
    <rPh sb="59" eb="61">
      <t>カクシュ</t>
    </rPh>
    <rPh sb="61" eb="63">
      <t>フクシ</t>
    </rPh>
    <rPh sb="63" eb="65">
      <t>シセツ</t>
    </rPh>
    <rPh sb="69" eb="70">
      <t>カ</t>
    </rPh>
    <rPh sb="71" eb="72">
      <t>ハシ</t>
    </rPh>
    <rPh sb="76" eb="78">
      <t>ヤクワリ</t>
    </rPh>
    <rPh sb="79" eb="80">
      <t>ニナ</t>
    </rPh>
    <rPh sb="87" eb="89">
      <t>ニュウイン</t>
    </rPh>
    <rPh sb="89" eb="91">
      <t>シンリョウ</t>
    </rPh>
    <rPh sb="101" eb="102">
      <t>トウ</t>
    </rPh>
    <rPh sb="105" eb="107">
      <t>ザイタク</t>
    </rPh>
    <rPh sb="107" eb="109">
      <t>フッキ</t>
    </rPh>
    <rPh sb="110" eb="112">
      <t>シエン</t>
    </rPh>
    <rPh sb="114" eb="116">
      <t>チイキ</t>
    </rPh>
    <rPh sb="116" eb="118">
      <t>ホウカツ</t>
    </rPh>
    <rPh sb="120" eb="122">
      <t>ビョウショウ</t>
    </rPh>
    <rPh sb="123" eb="125">
      <t>レイワ</t>
    </rPh>
    <rPh sb="126" eb="127">
      <t>ネン</t>
    </rPh>
    <rPh sb="128" eb="129">
      <t>ガツ</t>
    </rPh>
    <rPh sb="130" eb="132">
      <t>カイセツ</t>
    </rPh>
    <rPh sb="134" eb="136">
      <t>チイキ</t>
    </rPh>
    <rPh sb="136" eb="138">
      <t>ホウカツ</t>
    </rPh>
    <rPh sb="144" eb="146">
      <t>コウチク</t>
    </rPh>
    <rPh sb="147" eb="149">
      <t>イチヨク</t>
    </rPh>
    <rPh sb="150" eb="151">
      <t>ニナ</t>
    </rPh>
    <rPh sb="158" eb="160">
      <t>ザイタク</t>
    </rPh>
    <rPh sb="160" eb="162">
      <t>イリョウ</t>
    </rPh>
    <rPh sb="165" eb="167">
      <t>ザイタク</t>
    </rPh>
    <rPh sb="167" eb="169">
      <t>リョウヨウ</t>
    </rPh>
    <rPh sb="169" eb="171">
      <t>シエン</t>
    </rPh>
    <rPh sb="171" eb="173">
      <t>ビョウイン</t>
    </rPh>
    <rPh sb="175" eb="177">
      <t>シテイ</t>
    </rPh>
    <rPh sb="178" eb="179">
      <t>ウ</t>
    </rPh>
    <rPh sb="181" eb="183">
      <t>ホウモン</t>
    </rPh>
    <rPh sb="183" eb="185">
      <t>シンリョウ</t>
    </rPh>
    <rPh sb="186" eb="188">
      <t>ホウモン</t>
    </rPh>
    <rPh sb="188" eb="190">
      <t>カンゴ</t>
    </rPh>
    <rPh sb="191" eb="193">
      <t>ザイタク</t>
    </rPh>
    <rPh sb="193" eb="195">
      <t>ミト</t>
    </rPh>
    <rPh sb="196" eb="197">
      <t>トウ</t>
    </rPh>
    <rPh sb="198" eb="201">
      <t>セッキョクテキ</t>
    </rPh>
    <rPh sb="202" eb="203">
      <t>オコナ</t>
    </rPh>
    <phoneticPr fontId="5"/>
  </si>
  <si>
    <t>　平成27年3月に現在の病院（新病院）が開院されたことにより、「有形固定資産減価償却率」については平均値を大幅に下回っている。
　「器械備品減価償却率」については、平均値を上回っており、新病院開設当初に購入した、高額な医療機器の減価償却が年々増加しているためである。</t>
    <rPh sb="1" eb="3">
      <t>ヘイセイ</t>
    </rPh>
    <rPh sb="5" eb="6">
      <t>ネン</t>
    </rPh>
    <rPh sb="7" eb="8">
      <t>ガツ</t>
    </rPh>
    <rPh sb="9" eb="11">
      <t>ゲンザイ</t>
    </rPh>
    <rPh sb="12" eb="14">
      <t>ビョウイン</t>
    </rPh>
    <rPh sb="15" eb="18">
      <t>シンビョウイン</t>
    </rPh>
    <rPh sb="20" eb="22">
      <t>カイイン</t>
    </rPh>
    <rPh sb="32" eb="34">
      <t>ユウケイ</t>
    </rPh>
    <rPh sb="34" eb="36">
      <t>コテイ</t>
    </rPh>
    <rPh sb="36" eb="38">
      <t>シサン</t>
    </rPh>
    <rPh sb="38" eb="40">
      <t>ゲンカ</t>
    </rPh>
    <rPh sb="40" eb="42">
      <t>ショウキャク</t>
    </rPh>
    <rPh sb="42" eb="43">
      <t>リツ</t>
    </rPh>
    <rPh sb="49" eb="52">
      <t>ヘイキンチ</t>
    </rPh>
    <rPh sb="53" eb="55">
      <t>オオハバ</t>
    </rPh>
    <rPh sb="56" eb="58">
      <t>シタマワ</t>
    </rPh>
    <rPh sb="66" eb="68">
      <t>キカイ</t>
    </rPh>
    <rPh sb="68" eb="70">
      <t>ビヒン</t>
    </rPh>
    <rPh sb="70" eb="72">
      <t>ゲンカ</t>
    </rPh>
    <rPh sb="72" eb="74">
      <t>ショウキャク</t>
    </rPh>
    <rPh sb="74" eb="75">
      <t>リツ</t>
    </rPh>
    <rPh sb="82" eb="85">
      <t>ヘイキンチ</t>
    </rPh>
    <rPh sb="86" eb="88">
      <t>ウワマワ</t>
    </rPh>
    <rPh sb="93" eb="96">
      <t>シンビョウイン</t>
    </rPh>
    <rPh sb="96" eb="98">
      <t>カイセツ</t>
    </rPh>
    <rPh sb="98" eb="100">
      <t>トウショ</t>
    </rPh>
    <rPh sb="101" eb="103">
      <t>コウニュウ</t>
    </rPh>
    <rPh sb="106" eb="108">
      <t>コウガク</t>
    </rPh>
    <rPh sb="109" eb="111">
      <t>イリョウ</t>
    </rPh>
    <rPh sb="111" eb="113">
      <t>キキ</t>
    </rPh>
    <rPh sb="114" eb="116">
      <t>ゲンカ</t>
    </rPh>
    <rPh sb="116" eb="118">
      <t>ショウキャク</t>
    </rPh>
    <rPh sb="119" eb="121">
      <t>ネンネン</t>
    </rPh>
    <rPh sb="121" eb="123">
      <t>ゾウカ</t>
    </rPh>
    <phoneticPr fontId="5"/>
  </si>
  <si>
    <t>　「経常収支比率」「医業収支比率」については平均値を上回り、当院のR01と比較しても高くなっている。要因としては、地域包括ケア病床開設による診療単価及び患者数の増が主な要因となっている。
　患者の在宅復帰をスムーズに行うため、主治医、看護師、リハビリ等が協力して在宅復帰への支援を行っている。
　令和3年度以降は、病床利用率の維持及び訪問診療や訪問看護などの在宅医療を強化することで、継続した経常収支の黒字化を図る。</t>
    <rPh sb="2" eb="4">
      <t>ケイジョウ</t>
    </rPh>
    <rPh sb="4" eb="6">
      <t>シュウシ</t>
    </rPh>
    <rPh sb="6" eb="8">
      <t>ヒリツ</t>
    </rPh>
    <rPh sb="10" eb="12">
      <t>イギョウ</t>
    </rPh>
    <rPh sb="12" eb="14">
      <t>シュウシ</t>
    </rPh>
    <rPh sb="14" eb="16">
      <t>ヒリツ</t>
    </rPh>
    <rPh sb="22" eb="25">
      <t>ヘイキンチ</t>
    </rPh>
    <rPh sb="26" eb="28">
      <t>ウワマワ</t>
    </rPh>
    <rPh sb="30" eb="32">
      <t>トウイン</t>
    </rPh>
    <rPh sb="37" eb="39">
      <t>ヒカク</t>
    </rPh>
    <rPh sb="42" eb="43">
      <t>タカ</t>
    </rPh>
    <rPh sb="50" eb="52">
      <t>ヨウイン</t>
    </rPh>
    <rPh sb="57" eb="61">
      <t>チイキホウカツ</t>
    </rPh>
    <rPh sb="63" eb="65">
      <t>ビョウショウ</t>
    </rPh>
    <rPh sb="65" eb="67">
      <t>カイセツ</t>
    </rPh>
    <rPh sb="70" eb="72">
      <t>シンリョウ</t>
    </rPh>
    <rPh sb="72" eb="74">
      <t>タンカ</t>
    </rPh>
    <rPh sb="74" eb="75">
      <t>オヨ</t>
    </rPh>
    <rPh sb="76" eb="78">
      <t>カンジャ</t>
    </rPh>
    <rPh sb="78" eb="79">
      <t>スウ</t>
    </rPh>
    <rPh sb="80" eb="81">
      <t>ゾウ</t>
    </rPh>
    <rPh sb="82" eb="83">
      <t>オモ</t>
    </rPh>
    <rPh sb="84" eb="86">
      <t>ヨウイン</t>
    </rPh>
    <rPh sb="95" eb="97">
      <t>カンジャ</t>
    </rPh>
    <rPh sb="98" eb="100">
      <t>ザイタク</t>
    </rPh>
    <rPh sb="100" eb="102">
      <t>フッキ</t>
    </rPh>
    <rPh sb="108" eb="109">
      <t>オコナ</t>
    </rPh>
    <rPh sb="113" eb="116">
      <t>シュジイ</t>
    </rPh>
    <rPh sb="117" eb="120">
      <t>カンゴシ</t>
    </rPh>
    <rPh sb="125" eb="126">
      <t>トウ</t>
    </rPh>
    <rPh sb="127" eb="129">
      <t>キョウリョク</t>
    </rPh>
    <rPh sb="131" eb="135">
      <t>ザイタクフッキ</t>
    </rPh>
    <rPh sb="137" eb="139">
      <t>シエン</t>
    </rPh>
    <rPh sb="140" eb="141">
      <t>オコナ</t>
    </rPh>
    <rPh sb="148" eb="150">
      <t>レイワ</t>
    </rPh>
    <rPh sb="151" eb="152">
      <t>ネン</t>
    </rPh>
    <rPh sb="152" eb="153">
      <t>ド</t>
    </rPh>
    <rPh sb="153" eb="155">
      <t>イコウ</t>
    </rPh>
    <rPh sb="157" eb="162">
      <t>ビョウショウリヨウリツ</t>
    </rPh>
    <rPh sb="163" eb="165">
      <t>イジ</t>
    </rPh>
    <rPh sb="165" eb="166">
      <t>オヨ</t>
    </rPh>
    <rPh sb="167" eb="171">
      <t>ホウモンシンリョウ</t>
    </rPh>
    <rPh sb="172" eb="176">
      <t>ホウモンカンゴ</t>
    </rPh>
    <rPh sb="179" eb="183">
      <t>ザイタクイリョウ</t>
    </rPh>
    <rPh sb="184" eb="186">
      <t>キョウカ</t>
    </rPh>
    <rPh sb="192" eb="194">
      <t>ケイゾク</t>
    </rPh>
    <rPh sb="196" eb="198">
      <t>ケイジョウ</t>
    </rPh>
    <rPh sb="198" eb="200">
      <t>シュウシ</t>
    </rPh>
    <rPh sb="201" eb="204">
      <t>クロジカ</t>
    </rPh>
    <rPh sb="205" eb="206">
      <t>ハカ</t>
    </rPh>
    <phoneticPr fontId="5"/>
  </si>
  <si>
    <t>　令和２年度は、「経常収支」が黒字となり、地域包括ケア病床開設による診療単価及び患者数の増が主な要因となっている。
　今後は、地域の中核病院として安全で質の高い医療を提供するため、令和３年度の電子カルテ本格稼働や地域包括ケアシステムの活動としての近隣医療機関、介護施設等に積極的に情報発信をし、円滑な連携を図っていく。また、引き続き常勤医師の確保を最重要課題として、診療体制の充実に取り組む。</t>
    <rPh sb="1" eb="3">
      <t>レイワ</t>
    </rPh>
    <rPh sb="5" eb="6">
      <t>ド</t>
    </rPh>
    <rPh sb="9" eb="11">
      <t>ケイジョウ</t>
    </rPh>
    <rPh sb="11" eb="13">
      <t>シュウシ</t>
    </rPh>
    <rPh sb="15" eb="17">
      <t>クロジ</t>
    </rPh>
    <rPh sb="46" eb="47">
      <t>オモ</t>
    </rPh>
    <rPh sb="48" eb="50">
      <t>ヨウイン</t>
    </rPh>
    <rPh sb="59" eb="61">
      <t>コンゴ</t>
    </rPh>
    <rPh sb="63" eb="65">
      <t>チイキ</t>
    </rPh>
    <rPh sb="66" eb="68">
      <t>チュウカク</t>
    </rPh>
    <rPh sb="68" eb="70">
      <t>ビョウイン</t>
    </rPh>
    <rPh sb="73" eb="75">
      <t>アンゼン</t>
    </rPh>
    <rPh sb="76" eb="77">
      <t>シツ</t>
    </rPh>
    <rPh sb="78" eb="79">
      <t>タカ</t>
    </rPh>
    <rPh sb="80" eb="82">
      <t>イリョウ</t>
    </rPh>
    <rPh sb="83" eb="85">
      <t>テイキョウ</t>
    </rPh>
    <rPh sb="90" eb="92">
      <t>レイワ</t>
    </rPh>
    <rPh sb="93" eb="94">
      <t>ネン</t>
    </rPh>
    <rPh sb="94" eb="95">
      <t>ド</t>
    </rPh>
    <rPh sb="96" eb="98">
      <t>デンシ</t>
    </rPh>
    <rPh sb="101" eb="105">
      <t>ホンカクカドウ</t>
    </rPh>
    <rPh sb="106" eb="108">
      <t>チイキ</t>
    </rPh>
    <rPh sb="108" eb="110">
      <t>ホウカツ</t>
    </rPh>
    <rPh sb="117" eb="119">
      <t>カツドウ</t>
    </rPh>
    <rPh sb="123" eb="125">
      <t>キンリン</t>
    </rPh>
    <rPh sb="125" eb="129">
      <t>イリョウキカン</t>
    </rPh>
    <rPh sb="130" eb="132">
      <t>カイゴ</t>
    </rPh>
    <rPh sb="132" eb="134">
      <t>シセツ</t>
    </rPh>
    <rPh sb="134" eb="135">
      <t>トウ</t>
    </rPh>
    <rPh sb="136" eb="139">
      <t>セッキョクテキ</t>
    </rPh>
    <rPh sb="140" eb="142">
      <t>ジョウホウ</t>
    </rPh>
    <rPh sb="142" eb="144">
      <t>ハッシン</t>
    </rPh>
    <rPh sb="147" eb="149">
      <t>エンカツ</t>
    </rPh>
    <rPh sb="150" eb="152">
      <t>レンケイ</t>
    </rPh>
    <rPh sb="153" eb="154">
      <t>ハカ</t>
    </rPh>
    <rPh sb="162" eb="163">
      <t>ヒ</t>
    </rPh>
    <rPh sb="164" eb="165">
      <t>ツヅ</t>
    </rPh>
    <rPh sb="166" eb="170">
      <t>ジョウキンイシ</t>
    </rPh>
    <rPh sb="171" eb="173">
      <t>カクホ</t>
    </rPh>
    <rPh sb="174" eb="177">
      <t>サイジュウヨウ</t>
    </rPh>
    <rPh sb="177" eb="179">
      <t>カダイ</t>
    </rPh>
    <rPh sb="183" eb="185">
      <t>シンリョウ</t>
    </rPh>
    <rPh sb="185" eb="187">
      <t>タイセイ</t>
    </rPh>
    <rPh sb="188" eb="190">
      <t>ジュウジツ</t>
    </rPh>
    <rPh sb="191" eb="192">
      <t>ト</t>
    </rPh>
    <rPh sb="193" eb="19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</si>
</sst>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85.3</c:v>
                </c:pt>
                <c:pt idx="1">
                  <c:v>84.7</c:v>
                </c:pt>
                <c:pt idx="2">
                  <c:v>89.7</c:v>
                </c:pt>
                <c:pt idx="3">
                  <c:v>82.8</c:v>
                </c:pt>
                <c:pt idx="4">
                  <c:v>90</c:v>
                </c:pt>
              </c:numCache>
            </c:numRef>
          </c:val>
          <c:extLst>
            <c:ext xmlns:c16="http://schemas.microsoft.com/office/drawing/2014/chart" uri="{C3380CC4-5D6E-409C-BE32-E72D297353CC}">
              <c16:uniqueId val="{00000000-308F-4A70-A040-531C64738DD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308F-4A70-A040-531C64738DD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17530</c:v>
                </c:pt>
                <c:pt idx="1">
                  <c:v>17815</c:v>
                </c:pt>
                <c:pt idx="2">
                  <c:v>17314</c:v>
                </c:pt>
                <c:pt idx="3">
                  <c:v>16243</c:v>
                </c:pt>
                <c:pt idx="4">
                  <c:v>16282</c:v>
                </c:pt>
              </c:numCache>
            </c:numRef>
          </c:val>
          <c:extLst>
            <c:ext xmlns:c16="http://schemas.microsoft.com/office/drawing/2014/chart" uri="{C3380CC4-5D6E-409C-BE32-E72D297353CC}">
              <c16:uniqueId val="{00000000-CB33-4A8D-85B4-94F32CD1AD5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CB33-4A8D-85B4-94F32CD1AD5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21491</c:v>
                </c:pt>
                <c:pt idx="1">
                  <c:v>20066</c:v>
                </c:pt>
                <c:pt idx="2">
                  <c:v>20123</c:v>
                </c:pt>
                <c:pt idx="3">
                  <c:v>20702</c:v>
                </c:pt>
                <c:pt idx="4">
                  <c:v>24553</c:v>
                </c:pt>
              </c:numCache>
            </c:numRef>
          </c:val>
          <c:extLst>
            <c:ext xmlns:c16="http://schemas.microsoft.com/office/drawing/2014/chart" uri="{C3380CC4-5D6E-409C-BE32-E72D297353CC}">
              <c16:uniqueId val="{00000000-3C70-4CB6-83E2-14A9420C743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3C70-4CB6-83E2-14A9420C743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86.5</c:v>
                </c:pt>
                <c:pt idx="1">
                  <c:v>89.4</c:v>
                </c:pt>
                <c:pt idx="2">
                  <c:v>89</c:v>
                </c:pt>
                <c:pt idx="3">
                  <c:v>101.6</c:v>
                </c:pt>
                <c:pt idx="4">
                  <c:v>81.599999999999994</c:v>
                </c:pt>
              </c:numCache>
            </c:numRef>
          </c:val>
          <c:extLst>
            <c:ext xmlns:c16="http://schemas.microsoft.com/office/drawing/2014/chart" uri="{C3380CC4-5D6E-409C-BE32-E72D297353CC}">
              <c16:uniqueId val="{00000000-6CAA-41EA-B921-164DF3649A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6CAA-41EA-B921-164DF3649A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84.6</c:v>
                </c:pt>
                <c:pt idx="1">
                  <c:v>84.9</c:v>
                </c:pt>
                <c:pt idx="2">
                  <c:v>86</c:v>
                </c:pt>
                <c:pt idx="3">
                  <c:v>82.9</c:v>
                </c:pt>
                <c:pt idx="4">
                  <c:v>91.9</c:v>
                </c:pt>
              </c:numCache>
            </c:numRef>
          </c:val>
          <c:extLst>
            <c:ext xmlns:c16="http://schemas.microsoft.com/office/drawing/2014/chart" uri="{C3380CC4-5D6E-409C-BE32-E72D297353CC}">
              <c16:uniqueId val="{00000000-CF93-4BBD-ABEB-25A36DCED89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CF93-4BBD-ABEB-25A36DCED89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99.5</c:v>
                </c:pt>
                <c:pt idx="1">
                  <c:v>97.9</c:v>
                </c:pt>
                <c:pt idx="2">
                  <c:v>99.8</c:v>
                </c:pt>
                <c:pt idx="3">
                  <c:v>95.5</c:v>
                </c:pt>
                <c:pt idx="4">
                  <c:v>105.8</c:v>
                </c:pt>
              </c:numCache>
            </c:numRef>
          </c:val>
          <c:extLst>
            <c:ext xmlns:c16="http://schemas.microsoft.com/office/drawing/2014/chart" uri="{C3380CC4-5D6E-409C-BE32-E72D297353CC}">
              <c16:uniqueId val="{00000000-8CFD-452C-BB46-EC0FEB5ECB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8CFD-452C-BB46-EC0FEB5ECB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14.5</c:v>
                </c:pt>
                <c:pt idx="1">
                  <c:v>19.7</c:v>
                </c:pt>
                <c:pt idx="2">
                  <c:v>24.7</c:v>
                </c:pt>
                <c:pt idx="3">
                  <c:v>28.6</c:v>
                </c:pt>
                <c:pt idx="4">
                  <c:v>33.6</c:v>
                </c:pt>
              </c:numCache>
            </c:numRef>
          </c:val>
          <c:extLst>
            <c:ext xmlns:c16="http://schemas.microsoft.com/office/drawing/2014/chart" uri="{C3380CC4-5D6E-409C-BE32-E72D297353CC}">
              <c16:uniqueId val="{00000000-7082-4CA7-A514-25461DC9CD9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7082-4CA7-A514-25461DC9CD9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38.9</c:v>
                </c:pt>
                <c:pt idx="1">
                  <c:v>50.9</c:v>
                </c:pt>
                <c:pt idx="2">
                  <c:v>61.8</c:v>
                </c:pt>
                <c:pt idx="3">
                  <c:v>66.099999999999994</c:v>
                </c:pt>
                <c:pt idx="4">
                  <c:v>75.900000000000006</c:v>
                </c:pt>
              </c:numCache>
            </c:numRef>
          </c:val>
          <c:extLst>
            <c:ext xmlns:c16="http://schemas.microsoft.com/office/drawing/2014/chart" uri="{C3380CC4-5D6E-409C-BE32-E72D297353CC}">
              <c16:uniqueId val="{00000000-5050-4CC7-8666-BA12FECF05F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5050-4CC7-8666-BA12FECF05F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25555731</c:v>
                </c:pt>
                <c:pt idx="1">
                  <c:v>25599597</c:v>
                </c:pt>
                <c:pt idx="2">
                  <c:v>25645118</c:v>
                </c:pt>
                <c:pt idx="3">
                  <c:v>25816277</c:v>
                </c:pt>
                <c:pt idx="4">
                  <c:v>25972882</c:v>
                </c:pt>
              </c:numCache>
            </c:numRef>
          </c:val>
          <c:extLst>
            <c:ext xmlns:c16="http://schemas.microsoft.com/office/drawing/2014/chart" uri="{C3380CC4-5D6E-409C-BE32-E72D297353CC}">
              <c16:uniqueId val="{00000000-CB1B-4E4D-87FE-646801824E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CB1B-4E4D-87FE-646801824E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31.4</c:v>
                </c:pt>
                <c:pt idx="1">
                  <c:v>31</c:v>
                </c:pt>
                <c:pt idx="2">
                  <c:v>28.3</c:v>
                </c:pt>
                <c:pt idx="3">
                  <c:v>25.4</c:v>
                </c:pt>
                <c:pt idx="4">
                  <c:v>20.9</c:v>
                </c:pt>
              </c:numCache>
            </c:numRef>
          </c:val>
          <c:extLst>
            <c:ext xmlns:c16="http://schemas.microsoft.com/office/drawing/2014/chart" uri="{C3380CC4-5D6E-409C-BE32-E72D297353CC}">
              <c16:uniqueId val="{00000000-E3D3-440E-A770-0D7445D121E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E3D3-440E-A770-0D7445D121E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40.5</c:v>
                </c:pt>
                <c:pt idx="1">
                  <c:v>40.799999999999997</c:v>
                </c:pt>
                <c:pt idx="2">
                  <c:v>39.299999999999997</c:v>
                </c:pt>
                <c:pt idx="3">
                  <c:v>43</c:v>
                </c:pt>
                <c:pt idx="4">
                  <c:v>40.6</c:v>
                </c:pt>
              </c:numCache>
            </c:numRef>
          </c:val>
          <c:extLst>
            <c:ext xmlns:c16="http://schemas.microsoft.com/office/drawing/2014/chart" uri="{C3380CC4-5D6E-409C-BE32-E72D297353CC}">
              <c16:uniqueId val="{00000000-D5B0-46C0-A4B0-4E4A030B332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D5B0-46C0-A4B0-4E4A030B332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I1" zoomScaleNormal="100" zoomScaleSheetLayoutView="70" workbookViewId="0">
      <selection activeCell="JW8" sqref="JW8:LO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福島県公立小野町地方綜合病院企業団　公立小野町地方綜合病院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 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60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59</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119</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t="str">
        <f>データ!U6</f>
        <v>-</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8621</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１５：１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60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59</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119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173</v>
      </c>
      <c r="NK22" s="112"/>
      <c r="NL22" s="112"/>
      <c r="NM22" s="112"/>
      <c r="NN22" s="112"/>
      <c r="NO22" s="112"/>
      <c r="NP22" s="112"/>
      <c r="NQ22" s="112"/>
      <c r="NR22" s="112"/>
      <c r="NS22" s="112"/>
      <c r="NT22" s="112"/>
      <c r="NU22" s="112"/>
      <c r="NV22" s="112"/>
      <c r="NW22" s="112"/>
      <c r="NX22" s="113"/>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4"/>
      <c r="NK23" s="115"/>
      <c r="NL23" s="115"/>
      <c r="NM23" s="115"/>
      <c r="NN23" s="115"/>
      <c r="NO23" s="115"/>
      <c r="NP23" s="115"/>
      <c r="NQ23" s="115"/>
      <c r="NR23" s="115"/>
      <c r="NS23" s="115"/>
      <c r="NT23" s="115"/>
      <c r="NU23" s="115"/>
      <c r="NV23" s="115"/>
      <c r="NW23" s="115"/>
      <c r="NX23" s="116"/>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4"/>
      <c r="NK24" s="115"/>
      <c r="NL24" s="115"/>
      <c r="NM24" s="115"/>
      <c r="NN24" s="115"/>
      <c r="NO24" s="115"/>
      <c r="NP24" s="115"/>
      <c r="NQ24" s="115"/>
      <c r="NR24" s="115"/>
      <c r="NS24" s="115"/>
      <c r="NT24" s="115"/>
      <c r="NU24" s="115"/>
      <c r="NV24" s="115"/>
      <c r="NW24" s="115"/>
      <c r="NX24" s="116"/>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4"/>
      <c r="NK25" s="115"/>
      <c r="NL25" s="115"/>
      <c r="NM25" s="115"/>
      <c r="NN25" s="115"/>
      <c r="NO25" s="115"/>
      <c r="NP25" s="115"/>
      <c r="NQ25" s="115"/>
      <c r="NR25" s="115"/>
      <c r="NS25" s="115"/>
      <c r="NT25" s="115"/>
      <c r="NU25" s="115"/>
      <c r="NV25" s="115"/>
      <c r="NW25" s="115"/>
      <c r="NX25" s="116"/>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4"/>
      <c r="NK26" s="115"/>
      <c r="NL26" s="115"/>
      <c r="NM26" s="115"/>
      <c r="NN26" s="115"/>
      <c r="NO26" s="115"/>
      <c r="NP26" s="115"/>
      <c r="NQ26" s="115"/>
      <c r="NR26" s="115"/>
      <c r="NS26" s="115"/>
      <c r="NT26" s="115"/>
      <c r="NU26" s="115"/>
      <c r="NV26" s="115"/>
      <c r="NW26" s="115"/>
      <c r="NX26" s="116"/>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4"/>
      <c r="NK27" s="115"/>
      <c r="NL27" s="115"/>
      <c r="NM27" s="115"/>
      <c r="NN27" s="115"/>
      <c r="NO27" s="115"/>
      <c r="NP27" s="115"/>
      <c r="NQ27" s="115"/>
      <c r="NR27" s="115"/>
      <c r="NS27" s="115"/>
      <c r="NT27" s="115"/>
      <c r="NU27" s="115"/>
      <c r="NV27" s="115"/>
      <c r="NW27" s="115"/>
      <c r="NX27" s="116"/>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4"/>
      <c r="NK28" s="115"/>
      <c r="NL28" s="115"/>
      <c r="NM28" s="115"/>
      <c r="NN28" s="115"/>
      <c r="NO28" s="115"/>
      <c r="NP28" s="115"/>
      <c r="NQ28" s="115"/>
      <c r="NR28" s="115"/>
      <c r="NS28" s="115"/>
      <c r="NT28" s="115"/>
      <c r="NU28" s="115"/>
      <c r="NV28" s="115"/>
      <c r="NW28" s="115"/>
      <c r="NX28" s="116"/>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4"/>
      <c r="NK29" s="115"/>
      <c r="NL29" s="115"/>
      <c r="NM29" s="115"/>
      <c r="NN29" s="115"/>
      <c r="NO29" s="115"/>
      <c r="NP29" s="115"/>
      <c r="NQ29" s="115"/>
      <c r="NR29" s="115"/>
      <c r="NS29" s="115"/>
      <c r="NT29" s="115"/>
      <c r="NU29" s="115"/>
      <c r="NV29" s="115"/>
      <c r="NW29" s="115"/>
      <c r="NX29" s="116"/>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4"/>
      <c r="NK30" s="115"/>
      <c r="NL30" s="115"/>
      <c r="NM30" s="115"/>
      <c r="NN30" s="115"/>
      <c r="NO30" s="115"/>
      <c r="NP30" s="115"/>
      <c r="NQ30" s="115"/>
      <c r="NR30" s="115"/>
      <c r="NS30" s="115"/>
      <c r="NT30" s="115"/>
      <c r="NU30" s="115"/>
      <c r="NV30" s="115"/>
      <c r="NW30" s="115"/>
      <c r="NX30" s="116"/>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4"/>
      <c r="NK31" s="115"/>
      <c r="NL31" s="115"/>
      <c r="NM31" s="115"/>
      <c r="NN31" s="115"/>
      <c r="NO31" s="115"/>
      <c r="NP31" s="115"/>
      <c r="NQ31" s="115"/>
      <c r="NR31" s="115"/>
      <c r="NS31" s="115"/>
      <c r="NT31" s="115"/>
      <c r="NU31" s="115"/>
      <c r="NV31" s="115"/>
      <c r="NW31" s="115"/>
      <c r="NX31" s="116"/>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4"/>
      <c r="NK32" s="115"/>
      <c r="NL32" s="115"/>
      <c r="NM32" s="115"/>
      <c r="NN32" s="115"/>
      <c r="NO32" s="115"/>
      <c r="NP32" s="115"/>
      <c r="NQ32" s="115"/>
      <c r="NR32" s="115"/>
      <c r="NS32" s="115"/>
      <c r="NT32" s="115"/>
      <c r="NU32" s="115"/>
      <c r="NV32" s="115"/>
      <c r="NW32" s="115"/>
      <c r="NX32" s="116"/>
      <c r="OC32" s="28" t="s">
        <v>56</v>
      </c>
    </row>
    <row r="33" spans="1:393" ht="13.5" customHeight="1">
      <c r="A33" s="2"/>
      <c r="B33" s="25"/>
      <c r="D33" s="5"/>
      <c r="E33" s="5"/>
      <c r="F33" s="5"/>
      <c r="G33" s="102" t="s">
        <v>57</v>
      </c>
      <c r="H33" s="102"/>
      <c r="I33" s="102"/>
      <c r="J33" s="102"/>
      <c r="K33" s="102"/>
      <c r="L33" s="102"/>
      <c r="M33" s="102"/>
      <c r="N33" s="102"/>
      <c r="O33" s="102"/>
      <c r="P33" s="85">
        <f>データ!AI7</f>
        <v>99.5</v>
      </c>
      <c r="Q33" s="86"/>
      <c r="R33" s="86"/>
      <c r="S33" s="86"/>
      <c r="T33" s="86"/>
      <c r="U33" s="86"/>
      <c r="V33" s="86"/>
      <c r="W33" s="86"/>
      <c r="X33" s="86"/>
      <c r="Y33" s="86"/>
      <c r="Z33" s="86"/>
      <c r="AA33" s="86"/>
      <c r="AB33" s="86"/>
      <c r="AC33" s="86"/>
      <c r="AD33" s="87"/>
      <c r="AE33" s="85">
        <f>データ!AJ7</f>
        <v>97.9</v>
      </c>
      <c r="AF33" s="86"/>
      <c r="AG33" s="86"/>
      <c r="AH33" s="86"/>
      <c r="AI33" s="86"/>
      <c r="AJ33" s="86"/>
      <c r="AK33" s="86"/>
      <c r="AL33" s="86"/>
      <c r="AM33" s="86"/>
      <c r="AN33" s="86"/>
      <c r="AO33" s="86"/>
      <c r="AP33" s="86"/>
      <c r="AQ33" s="86"/>
      <c r="AR33" s="86"/>
      <c r="AS33" s="87"/>
      <c r="AT33" s="85">
        <f>データ!AK7</f>
        <v>99.8</v>
      </c>
      <c r="AU33" s="86"/>
      <c r="AV33" s="86"/>
      <c r="AW33" s="86"/>
      <c r="AX33" s="86"/>
      <c r="AY33" s="86"/>
      <c r="AZ33" s="86"/>
      <c r="BA33" s="86"/>
      <c r="BB33" s="86"/>
      <c r="BC33" s="86"/>
      <c r="BD33" s="86"/>
      <c r="BE33" s="86"/>
      <c r="BF33" s="86"/>
      <c r="BG33" s="86"/>
      <c r="BH33" s="87"/>
      <c r="BI33" s="85">
        <f>データ!AL7</f>
        <v>95.5</v>
      </c>
      <c r="BJ33" s="86"/>
      <c r="BK33" s="86"/>
      <c r="BL33" s="86"/>
      <c r="BM33" s="86"/>
      <c r="BN33" s="86"/>
      <c r="BO33" s="86"/>
      <c r="BP33" s="86"/>
      <c r="BQ33" s="86"/>
      <c r="BR33" s="86"/>
      <c r="BS33" s="86"/>
      <c r="BT33" s="86"/>
      <c r="BU33" s="86"/>
      <c r="BV33" s="86"/>
      <c r="BW33" s="87"/>
      <c r="BX33" s="85">
        <f>データ!AM7</f>
        <v>105.8</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84.6</v>
      </c>
      <c r="DE33" s="86"/>
      <c r="DF33" s="86"/>
      <c r="DG33" s="86"/>
      <c r="DH33" s="86"/>
      <c r="DI33" s="86"/>
      <c r="DJ33" s="86"/>
      <c r="DK33" s="86"/>
      <c r="DL33" s="86"/>
      <c r="DM33" s="86"/>
      <c r="DN33" s="86"/>
      <c r="DO33" s="86"/>
      <c r="DP33" s="86"/>
      <c r="DQ33" s="86"/>
      <c r="DR33" s="87"/>
      <c r="DS33" s="85">
        <f>データ!AU7</f>
        <v>84.9</v>
      </c>
      <c r="DT33" s="86"/>
      <c r="DU33" s="86"/>
      <c r="DV33" s="86"/>
      <c r="DW33" s="86"/>
      <c r="DX33" s="86"/>
      <c r="DY33" s="86"/>
      <c r="DZ33" s="86"/>
      <c r="EA33" s="86"/>
      <c r="EB33" s="86"/>
      <c r="EC33" s="86"/>
      <c r="ED33" s="86"/>
      <c r="EE33" s="86"/>
      <c r="EF33" s="86"/>
      <c r="EG33" s="87"/>
      <c r="EH33" s="85">
        <f>データ!AV7</f>
        <v>86</v>
      </c>
      <c r="EI33" s="86"/>
      <c r="EJ33" s="86"/>
      <c r="EK33" s="86"/>
      <c r="EL33" s="86"/>
      <c r="EM33" s="86"/>
      <c r="EN33" s="86"/>
      <c r="EO33" s="86"/>
      <c r="EP33" s="86"/>
      <c r="EQ33" s="86"/>
      <c r="ER33" s="86"/>
      <c r="ES33" s="86"/>
      <c r="ET33" s="86"/>
      <c r="EU33" s="86"/>
      <c r="EV33" s="87"/>
      <c r="EW33" s="85">
        <f>データ!AW7</f>
        <v>82.9</v>
      </c>
      <c r="EX33" s="86"/>
      <c r="EY33" s="86"/>
      <c r="EZ33" s="86"/>
      <c r="FA33" s="86"/>
      <c r="FB33" s="86"/>
      <c r="FC33" s="86"/>
      <c r="FD33" s="86"/>
      <c r="FE33" s="86"/>
      <c r="FF33" s="86"/>
      <c r="FG33" s="86"/>
      <c r="FH33" s="86"/>
      <c r="FI33" s="86"/>
      <c r="FJ33" s="86"/>
      <c r="FK33" s="87"/>
      <c r="FL33" s="85">
        <f>データ!AX7</f>
        <v>91.9</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86.5</v>
      </c>
      <c r="GS33" s="86"/>
      <c r="GT33" s="86"/>
      <c r="GU33" s="86"/>
      <c r="GV33" s="86"/>
      <c r="GW33" s="86"/>
      <c r="GX33" s="86"/>
      <c r="GY33" s="86"/>
      <c r="GZ33" s="86"/>
      <c r="HA33" s="86"/>
      <c r="HB33" s="86"/>
      <c r="HC33" s="86"/>
      <c r="HD33" s="86"/>
      <c r="HE33" s="86"/>
      <c r="HF33" s="87"/>
      <c r="HG33" s="85">
        <f>データ!BF7</f>
        <v>89.4</v>
      </c>
      <c r="HH33" s="86"/>
      <c r="HI33" s="86"/>
      <c r="HJ33" s="86"/>
      <c r="HK33" s="86"/>
      <c r="HL33" s="86"/>
      <c r="HM33" s="86"/>
      <c r="HN33" s="86"/>
      <c r="HO33" s="86"/>
      <c r="HP33" s="86"/>
      <c r="HQ33" s="86"/>
      <c r="HR33" s="86"/>
      <c r="HS33" s="86"/>
      <c r="HT33" s="86"/>
      <c r="HU33" s="87"/>
      <c r="HV33" s="85">
        <f>データ!BG7</f>
        <v>89</v>
      </c>
      <c r="HW33" s="86"/>
      <c r="HX33" s="86"/>
      <c r="HY33" s="86"/>
      <c r="HZ33" s="86"/>
      <c r="IA33" s="86"/>
      <c r="IB33" s="86"/>
      <c r="IC33" s="86"/>
      <c r="ID33" s="86"/>
      <c r="IE33" s="86"/>
      <c r="IF33" s="86"/>
      <c r="IG33" s="86"/>
      <c r="IH33" s="86"/>
      <c r="II33" s="86"/>
      <c r="IJ33" s="87"/>
      <c r="IK33" s="85">
        <f>データ!BH7</f>
        <v>101.6</v>
      </c>
      <c r="IL33" s="86"/>
      <c r="IM33" s="86"/>
      <c r="IN33" s="86"/>
      <c r="IO33" s="86"/>
      <c r="IP33" s="86"/>
      <c r="IQ33" s="86"/>
      <c r="IR33" s="86"/>
      <c r="IS33" s="86"/>
      <c r="IT33" s="86"/>
      <c r="IU33" s="86"/>
      <c r="IV33" s="86"/>
      <c r="IW33" s="86"/>
      <c r="IX33" s="86"/>
      <c r="IY33" s="87"/>
      <c r="IZ33" s="85">
        <f>データ!BI7</f>
        <v>81.599999999999994</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85.3</v>
      </c>
      <c r="KG33" s="86"/>
      <c r="KH33" s="86"/>
      <c r="KI33" s="86"/>
      <c r="KJ33" s="86"/>
      <c r="KK33" s="86"/>
      <c r="KL33" s="86"/>
      <c r="KM33" s="86"/>
      <c r="KN33" s="86"/>
      <c r="KO33" s="86"/>
      <c r="KP33" s="86"/>
      <c r="KQ33" s="86"/>
      <c r="KR33" s="86"/>
      <c r="KS33" s="86"/>
      <c r="KT33" s="87"/>
      <c r="KU33" s="85">
        <f>データ!BQ7</f>
        <v>84.7</v>
      </c>
      <c r="KV33" s="86"/>
      <c r="KW33" s="86"/>
      <c r="KX33" s="86"/>
      <c r="KY33" s="86"/>
      <c r="KZ33" s="86"/>
      <c r="LA33" s="86"/>
      <c r="LB33" s="86"/>
      <c r="LC33" s="86"/>
      <c r="LD33" s="86"/>
      <c r="LE33" s="86"/>
      <c r="LF33" s="86"/>
      <c r="LG33" s="86"/>
      <c r="LH33" s="86"/>
      <c r="LI33" s="87"/>
      <c r="LJ33" s="85">
        <f>データ!BR7</f>
        <v>89.7</v>
      </c>
      <c r="LK33" s="86"/>
      <c r="LL33" s="86"/>
      <c r="LM33" s="86"/>
      <c r="LN33" s="86"/>
      <c r="LO33" s="86"/>
      <c r="LP33" s="86"/>
      <c r="LQ33" s="86"/>
      <c r="LR33" s="86"/>
      <c r="LS33" s="86"/>
      <c r="LT33" s="86"/>
      <c r="LU33" s="86"/>
      <c r="LV33" s="86"/>
      <c r="LW33" s="86"/>
      <c r="LX33" s="87"/>
      <c r="LY33" s="85">
        <f>データ!BS7</f>
        <v>82.8</v>
      </c>
      <c r="LZ33" s="86"/>
      <c r="MA33" s="86"/>
      <c r="MB33" s="86"/>
      <c r="MC33" s="86"/>
      <c r="MD33" s="86"/>
      <c r="ME33" s="86"/>
      <c r="MF33" s="86"/>
      <c r="MG33" s="86"/>
      <c r="MH33" s="86"/>
      <c r="MI33" s="86"/>
      <c r="MJ33" s="86"/>
      <c r="MK33" s="86"/>
      <c r="ML33" s="86"/>
      <c r="MM33" s="87"/>
      <c r="MN33" s="85">
        <f>データ!BT7</f>
        <v>90</v>
      </c>
      <c r="MO33" s="86"/>
      <c r="MP33" s="86"/>
      <c r="MQ33" s="86"/>
      <c r="MR33" s="86"/>
      <c r="MS33" s="86"/>
      <c r="MT33" s="86"/>
      <c r="MU33" s="86"/>
      <c r="MV33" s="86"/>
      <c r="MW33" s="86"/>
      <c r="MX33" s="86"/>
      <c r="MY33" s="86"/>
      <c r="MZ33" s="86"/>
      <c r="NA33" s="86"/>
      <c r="NB33" s="87"/>
      <c r="ND33" s="5"/>
      <c r="NE33" s="5"/>
      <c r="NF33" s="5"/>
      <c r="NG33" s="5"/>
      <c r="NH33" s="27"/>
      <c r="NI33" s="2"/>
      <c r="NJ33" s="114"/>
      <c r="NK33" s="115"/>
      <c r="NL33" s="115"/>
      <c r="NM33" s="115"/>
      <c r="NN33" s="115"/>
      <c r="NO33" s="115"/>
      <c r="NP33" s="115"/>
      <c r="NQ33" s="115"/>
      <c r="NR33" s="115"/>
      <c r="NS33" s="115"/>
      <c r="NT33" s="115"/>
      <c r="NU33" s="115"/>
      <c r="NV33" s="115"/>
      <c r="NW33" s="115"/>
      <c r="NX33" s="116"/>
      <c r="OC33" s="28" t="s">
        <v>58</v>
      </c>
    </row>
    <row r="34" spans="1:393" ht="13.5" customHeight="1">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7"/>
      <c r="NK34" s="118"/>
      <c r="NL34" s="118"/>
      <c r="NM34" s="118"/>
      <c r="NN34" s="118"/>
      <c r="NO34" s="118"/>
      <c r="NP34" s="118"/>
      <c r="NQ34" s="118"/>
      <c r="NR34" s="118"/>
      <c r="NS34" s="118"/>
      <c r="NT34" s="118"/>
      <c r="NU34" s="118"/>
      <c r="NV34" s="118"/>
      <c r="NW34" s="118"/>
      <c r="NX34" s="119"/>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175</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5"/>
      <c r="NL40" s="115"/>
      <c r="NM40" s="115"/>
      <c r="NN40" s="115"/>
      <c r="NO40" s="115"/>
      <c r="NP40" s="115"/>
      <c r="NQ40" s="115"/>
      <c r="NR40" s="115"/>
      <c r="NS40" s="115"/>
      <c r="NT40" s="115"/>
      <c r="NU40" s="115"/>
      <c r="NV40" s="115"/>
      <c r="NW40" s="115"/>
      <c r="NX40" s="116"/>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5"/>
      <c r="NL41" s="115"/>
      <c r="NM41" s="115"/>
      <c r="NN41" s="115"/>
      <c r="NO41" s="115"/>
      <c r="NP41" s="115"/>
      <c r="NQ41" s="115"/>
      <c r="NR41" s="115"/>
      <c r="NS41" s="115"/>
      <c r="NT41" s="115"/>
      <c r="NU41" s="115"/>
      <c r="NV41" s="115"/>
      <c r="NW41" s="115"/>
      <c r="NX41" s="116"/>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5"/>
      <c r="NL42" s="115"/>
      <c r="NM42" s="115"/>
      <c r="NN42" s="115"/>
      <c r="NO42" s="115"/>
      <c r="NP42" s="115"/>
      <c r="NQ42" s="115"/>
      <c r="NR42" s="115"/>
      <c r="NS42" s="115"/>
      <c r="NT42" s="115"/>
      <c r="NU42" s="115"/>
      <c r="NV42" s="115"/>
      <c r="NW42" s="115"/>
      <c r="NX42" s="116"/>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5"/>
      <c r="NL43" s="115"/>
      <c r="NM43" s="115"/>
      <c r="NN43" s="115"/>
      <c r="NO43" s="115"/>
      <c r="NP43" s="115"/>
      <c r="NQ43" s="115"/>
      <c r="NR43" s="115"/>
      <c r="NS43" s="115"/>
      <c r="NT43" s="115"/>
      <c r="NU43" s="115"/>
      <c r="NV43" s="115"/>
      <c r="NW43" s="115"/>
      <c r="NX43" s="116"/>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5"/>
      <c r="NL44" s="115"/>
      <c r="NM44" s="115"/>
      <c r="NN44" s="115"/>
      <c r="NO44" s="115"/>
      <c r="NP44" s="115"/>
      <c r="NQ44" s="115"/>
      <c r="NR44" s="115"/>
      <c r="NS44" s="115"/>
      <c r="NT44" s="115"/>
      <c r="NU44" s="115"/>
      <c r="NV44" s="115"/>
      <c r="NW44" s="115"/>
      <c r="NX44" s="116"/>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5"/>
      <c r="NL45" s="115"/>
      <c r="NM45" s="115"/>
      <c r="NN45" s="115"/>
      <c r="NO45" s="115"/>
      <c r="NP45" s="115"/>
      <c r="NQ45" s="115"/>
      <c r="NR45" s="115"/>
      <c r="NS45" s="115"/>
      <c r="NT45" s="115"/>
      <c r="NU45" s="115"/>
      <c r="NV45" s="115"/>
      <c r="NW45" s="115"/>
      <c r="NX45" s="116"/>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5"/>
      <c r="NL46" s="115"/>
      <c r="NM46" s="115"/>
      <c r="NN46" s="115"/>
      <c r="NO46" s="115"/>
      <c r="NP46" s="115"/>
      <c r="NQ46" s="115"/>
      <c r="NR46" s="115"/>
      <c r="NS46" s="115"/>
      <c r="NT46" s="115"/>
      <c r="NU46" s="115"/>
      <c r="NV46" s="115"/>
      <c r="NW46" s="115"/>
      <c r="NX46" s="116"/>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5"/>
      <c r="NL47" s="115"/>
      <c r="NM47" s="115"/>
      <c r="NN47" s="115"/>
      <c r="NO47" s="115"/>
      <c r="NP47" s="115"/>
      <c r="NQ47" s="115"/>
      <c r="NR47" s="115"/>
      <c r="NS47" s="115"/>
      <c r="NT47" s="115"/>
      <c r="NU47" s="115"/>
      <c r="NV47" s="115"/>
      <c r="NW47" s="115"/>
      <c r="NX47" s="116"/>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5"/>
      <c r="NL48" s="115"/>
      <c r="NM48" s="115"/>
      <c r="NN48" s="115"/>
      <c r="NO48" s="115"/>
      <c r="NP48" s="115"/>
      <c r="NQ48" s="115"/>
      <c r="NR48" s="115"/>
      <c r="NS48" s="115"/>
      <c r="NT48" s="115"/>
      <c r="NU48" s="115"/>
      <c r="NV48" s="115"/>
      <c r="NW48" s="115"/>
      <c r="NX48" s="116"/>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5"/>
      <c r="NL49" s="115"/>
      <c r="NM49" s="115"/>
      <c r="NN49" s="115"/>
      <c r="NO49" s="115"/>
      <c r="NP49" s="115"/>
      <c r="NQ49" s="115"/>
      <c r="NR49" s="115"/>
      <c r="NS49" s="115"/>
      <c r="NT49" s="115"/>
      <c r="NU49" s="115"/>
      <c r="NV49" s="115"/>
      <c r="NW49" s="115"/>
      <c r="NX49" s="116"/>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5"/>
      <c r="NL50" s="115"/>
      <c r="NM50" s="115"/>
      <c r="NN50" s="115"/>
      <c r="NO50" s="115"/>
      <c r="NP50" s="115"/>
      <c r="NQ50" s="115"/>
      <c r="NR50" s="115"/>
      <c r="NS50" s="115"/>
      <c r="NT50" s="115"/>
      <c r="NU50" s="115"/>
      <c r="NV50" s="115"/>
      <c r="NW50" s="115"/>
      <c r="NX50" s="116"/>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7"/>
      <c r="NK51" s="118"/>
      <c r="NL51" s="118"/>
      <c r="NM51" s="118"/>
      <c r="NN51" s="118"/>
      <c r="NO51" s="118"/>
      <c r="NP51" s="118"/>
      <c r="NQ51" s="118"/>
      <c r="NR51" s="118"/>
      <c r="NS51" s="118"/>
      <c r="NT51" s="118"/>
      <c r="NU51" s="118"/>
      <c r="NV51" s="118"/>
      <c r="NW51" s="118"/>
      <c r="NX51" s="119"/>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4" t="s">
        <v>174</v>
      </c>
      <c r="NK54" s="115"/>
      <c r="NL54" s="115"/>
      <c r="NM54" s="115"/>
      <c r="NN54" s="115"/>
      <c r="NO54" s="115"/>
      <c r="NP54" s="115"/>
      <c r="NQ54" s="115"/>
      <c r="NR54" s="115"/>
      <c r="NS54" s="115"/>
      <c r="NT54" s="115"/>
      <c r="NU54" s="115"/>
      <c r="NV54" s="115"/>
      <c r="NW54" s="115"/>
      <c r="NX54" s="116"/>
    </row>
    <row r="55" spans="1:393" ht="13.5" customHeight="1">
      <c r="A55" s="2"/>
      <c r="B55" s="25"/>
      <c r="C55" s="5"/>
      <c r="D55" s="5"/>
      <c r="E55" s="5"/>
      <c r="F55" s="5"/>
      <c r="G55" s="102" t="s">
        <v>57</v>
      </c>
      <c r="H55" s="102"/>
      <c r="I55" s="102"/>
      <c r="J55" s="102"/>
      <c r="K55" s="102"/>
      <c r="L55" s="102"/>
      <c r="M55" s="102"/>
      <c r="N55" s="102"/>
      <c r="O55" s="102"/>
      <c r="P55" s="103">
        <f>データ!CA7</f>
        <v>21491</v>
      </c>
      <c r="Q55" s="104"/>
      <c r="R55" s="104"/>
      <c r="S55" s="104"/>
      <c r="T55" s="104"/>
      <c r="U55" s="104"/>
      <c r="V55" s="104"/>
      <c r="W55" s="104"/>
      <c r="X55" s="104"/>
      <c r="Y55" s="104"/>
      <c r="Z55" s="104"/>
      <c r="AA55" s="104"/>
      <c r="AB55" s="104"/>
      <c r="AC55" s="104"/>
      <c r="AD55" s="105"/>
      <c r="AE55" s="103">
        <f>データ!CB7</f>
        <v>20066</v>
      </c>
      <c r="AF55" s="104"/>
      <c r="AG55" s="104"/>
      <c r="AH55" s="104"/>
      <c r="AI55" s="104"/>
      <c r="AJ55" s="104"/>
      <c r="AK55" s="104"/>
      <c r="AL55" s="104"/>
      <c r="AM55" s="104"/>
      <c r="AN55" s="104"/>
      <c r="AO55" s="104"/>
      <c r="AP55" s="104"/>
      <c r="AQ55" s="104"/>
      <c r="AR55" s="104"/>
      <c r="AS55" s="105"/>
      <c r="AT55" s="103">
        <f>データ!CC7</f>
        <v>20123</v>
      </c>
      <c r="AU55" s="104"/>
      <c r="AV55" s="104"/>
      <c r="AW55" s="104"/>
      <c r="AX55" s="104"/>
      <c r="AY55" s="104"/>
      <c r="AZ55" s="104"/>
      <c r="BA55" s="104"/>
      <c r="BB55" s="104"/>
      <c r="BC55" s="104"/>
      <c r="BD55" s="104"/>
      <c r="BE55" s="104"/>
      <c r="BF55" s="104"/>
      <c r="BG55" s="104"/>
      <c r="BH55" s="105"/>
      <c r="BI55" s="103">
        <f>データ!CD7</f>
        <v>20702</v>
      </c>
      <c r="BJ55" s="104"/>
      <c r="BK55" s="104"/>
      <c r="BL55" s="104"/>
      <c r="BM55" s="104"/>
      <c r="BN55" s="104"/>
      <c r="BO55" s="104"/>
      <c r="BP55" s="104"/>
      <c r="BQ55" s="104"/>
      <c r="BR55" s="104"/>
      <c r="BS55" s="104"/>
      <c r="BT55" s="104"/>
      <c r="BU55" s="104"/>
      <c r="BV55" s="104"/>
      <c r="BW55" s="105"/>
      <c r="BX55" s="103">
        <f>データ!CE7</f>
        <v>24553</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17530</v>
      </c>
      <c r="DE55" s="104"/>
      <c r="DF55" s="104"/>
      <c r="DG55" s="104"/>
      <c r="DH55" s="104"/>
      <c r="DI55" s="104"/>
      <c r="DJ55" s="104"/>
      <c r="DK55" s="104"/>
      <c r="DL55" s="104"/>
      <c r="DM55" s="104"/>
      <c r="DN55" s="104"/>
      <c r="DO55" s="104"/>
      <c r="DP55" s="104"/>
      <c r="DQ55" s="104"/>
      <c r="DR55" s="105"/>
      <c r="DS55" s="103">
        <f>データ!CM7</f>
        <v>17815</v>
      </c>
      <c r="DT55" s="104"/>
      <c r="DU55" s="104"/>
      <c r="DV55" s="104"/>
      <c r="DW55" s="104"/>
      <c r="DX55" s="104"/>
      <c r="DY55" s="104"/>
      <c r="DZ55" s="104"/>
      <c r="EA55" s="104"/>
      <c r="EB55" s="104"/>
      <c r="EC55" s="104"/>
      <c r="ED55" s="104"/>
      <c r="EE55" s="104"/>
      <c r="EF55" s="104"/>
      <c r="EG55" s="105"/>
      <c r="EH55" s="103">
        <f>データ!CN7</f>
        <v>17314</v>
      </c>
      <c r="EI55" s="104"/>
      <c r="EJ55" s="104"/>
      <c r="EK55" s="104"/>
      <c r="EL55" s="104"/>
      <c r="EM55" s="104"/>
      <c r="EN55" s="104"/>
      <c r="EO55" s="104"/>
      <c r="EP55" s="104"/>
      <c r="EQ55" s="104"/>
      <c r="ER55" s="104"/>
      <c r="ES55" s="104"/>
      <c r="ET55" s="104"/>
      <c r="EU55" s="104"/>
      <c r="EV55" s="105"/>
      <c r="EW55" s="103">
        <f>データ!CO7</f>
        <v>16243</v>
      </c>
      <c r="EX55" s="104"/>
      <c r="EY55" s="104"/>
      <c r="EZ55" s="104"/>
      <c r="FA55" s="104"/>
      <c r="FB55" s="104"/>
      <c r="FC55" s="104"/>
      <c r="FD55" s="104"/>
      <c r="FE55" s="104"/>
      <c r="FF55" s="104"/>
      <c r="FG55" s="104"/>
      <c r="FH55" s="104"/>
      <c r="FI55" s="104"/>
      <c r="FJ55" s="104"/>
      <c r="FK55" s="105"/>
      <c r="FL55" s="103">
        <f>データ!CP7</f>
        <v>16282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40.5</v>
      </c>
      <c r="GS55" s="86"/>
      <c r="GT55" s="86"/>
      <c r="GU55" s="86"/>
      <c r="GV55" s="86"/>
      <c r="GW55" s="86"/>
      <c r="GX55" s="86"/>
      <c r="GY55" s="86"/>
      <c r="GZ55" s="86"/>
      <c r="HA55" s="86"/>
      <c r="HB55" s="86"/>
      <c r="HC55" s="86"/>
      <c r="HD55" s="86"/>
      <c r="HE55" s="86"/>
      <c r="HF55" s="87"/>
      <c r="HG55" s="85">
        <f>データ!CX7</f>
        <v>40.799999999999997</v>
      </c>
      <c r="HH55" s="86"/>
      <c r="HI55" s="86"/>
      <c r="HJ55" s="86"/>
      <c r="HK55" s="86"/>
      <c r="HL55" s="86"/>
      <c r="HM55" s="86"/>
      <c r="HN55" s="86"/>
      <c r="HO55" s="86"/>
      <c r="HP55" s="86"/>
      <c r="HQ55" s="86"/>
      <c r="HR55" s="86"/>
      <c r="HS55" s="86"/>
      <c r="HT55" s="86"/>
      <c r="HU55" s="87"/>
      <c r="HV55" s="85">
        <f>データ!CY7</f>
        <v>39.299999999999997</v>
      </c>
      <c r="HW55" s="86"/>
      <c r="HX55" s="86"/>
      <c r="HY55" s="86"/>
      <c r="HZ55" s="86"/>
      <c r="IA55" s="86"/>
      <c r="IB55" s="86"/>
      <c r="IC55" s="86"/>
      <c r="ID55" s="86"/>
      <c r="IE55" s="86"/>
      <c r="IF55" s="86"/>
      <c r="IG55" s="86"/>
      <c r="IH55" s="86"/>
      <c r="II55" s="86"/>
      <c r="IJ55" s="87"/>
      <c r="IK55" s="85">
        <f>データ!CZ7</f>
        <v>43</v>
      </c>
      <c r="IL55" s="86"/>
      <c r="IM55" s="86"/>
      <c r="IN55" s="86"/>
      <c r="IO55" s="86"/>
      <c r="IP55" s="86"/>
      <c r="IQ55" s="86"/>
      <c r="IR55" s="86"/>
      <c r="IS55" s="86"/>
      <c r="IT55" s="86"/>
      <c r="IU55" s="86"/>
      <c r="IV55" s="86"/>
      <c r="IW55" s="86"/>
      <c r="IX55" s="86"/>
      <c r="IY55" s="87"/>
      <c r="IZ55" s="85">
        <f>データ!DA7</f>
        <v>40.6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31.4</v>
      </c>
      <c r="KG55" s="86"/>
      <c r="KH55" s="86"/>
      <c r="KI55" s="86"/>
      <c r="KJ55" s="86"/>
      <c r="KK55" s="86"/>
      <c r="KL55" s="86"/>
      <c r="KM55" s="86"/>
      <c r="KN55" s="86"/>
      <c r="KO55" s="86"/>
      <c r="KP55" s="86"/>
      <c r="KQ55" s="86"/>
      <c r="KR55" s="86"/>
      <c r="KS55" s="86"/>
      <c r="KT55" s="87"/>
      <c r="KU55" s="85">
        <f>データ!DI7</f>
        <v>31</v>
      </c>
      <c r="KV55" s="86"/>
      <c r="KW55" s="86"/>
      <c r="KX55" s="86"/>
      <c r="KY55" s="86"/>
      <c r="KZ55" s="86"/>
      <c r="LA55" s="86"/>
      <c r="LB55" s="86"/>
      <c r="LC55" s="86"/>
      <c r="LD55" s="86"/>
      <c r="LE55" s="86"/>
      <c r="LF55" s="86"/>
      <c r="LG55" s="86"/>
      <c r="LH55" s="86"/>
      <c r="LI55" s="87"/>
      <c r="LJ55" s="85">
        <f>データ!DJ7</f>
        <v>28.3</v>
      </c>
      <c r="LK55" s="86"/>
      <c r="LL55" s="86"/>
      <c r="LM55" s="86"/>
      <c r="LN55" s="86"/>
      <c r="LO55" s="86"/>
      <c r="LP55" s="86"/>
      <c r="LQ55" s="86"/>
      <c r="LR55" s="86"/>
      <c r="LS55" s="86"/>
      <c r="LT55" s="86"/>
      <c r="LU55" s="86"/>
      <c r="LV55" s="86"/>
      <c r="LW55" s="86"/>
      <c r="LX55" s="87"/>
      <c r="LY55" s="85">
        <f>データ!DK7</f>
        <v>25.4</v>
      </c>
      <c r="LZ55" s="86"/>
      <c r="MA55" s="86"/>
      <c r="MB55" s="86"/>
      <c r="MC55" s="86"/>
      <c r="MD55" s="86"/>
      <c r="ME55" s="86"/>
      <c r="MF55" s="86"/>
      <c r="MG55" s="86"/>
      <c r="MH55" s="86"/>
      <c r="MI55" s="86"/>
      <c r="MJ55" s="86"/>
      <c r="MK55" s="86"/>
      <c r="ML55" s="86"/>
      <c r="MM55" s="87"/>
      <c r="MN55" s="85">
        <f>データ!DL7</f>
        <v>20.9</v>
      </c>
      <c r="MO55" s="86"/>
      <c r="MP55" s="86"/>
      <c r="MQ55" s="86"/>
      <c r="MR55" s="86"/>
      <c r="MS55" s="86"/>
      <c r="MT55" s="86"/>
      <c r="MU55" s="86"/>
      <c r="MV55" s="86"/>
      <c r="MW55" s="86"/>
      <c r="MX55" s="86"/>
      <c r="MY55" s="86"/>
      <c r="MZ55" s="86"/>
      <c r="NA55" s="86"/>
      <c r="NB55" s="87"/>
      <c r="NC55" s="5"/>
      <c r="ND55" s="5"/>
      <c r="NE55" s="5"/>
      <c r="NF55" s="5"/>
      <c r="NG55" s="5"/>
      <c r="NH55" s="27"/>
      <c r="NI55" s="2"/>
      <c r="NJ55" s="114"/>
      <c r="NK55" s="115"/>
      <c r="NL55" s="115"/>
      <c r="NM55" s="115"/>
      <c r="NN55" s="115"/>
      <c r="NO55" s="115"/>
      <c r="NP55" s="115"/>
      <c r="NQ55" s="115"/>
      <c r="NR55" s="115"/>
      <c r="NS55" s="115"/>
      <c r="NT55" s="115"/>
      <c r="NU55" s="115"/>
      <c r="NV55" s="115"/>
      <c r="NW55" s="115"/>
      <c r="NX55" s="116"/>
    </row>
    <row r="56" spans="1:393" ht="13.5" customHeight="1">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14"/>
      <c r="NK56" s="115"/>
      <c r="NL56" s="115"/>
      <c r="NM56" s="115"/>
      <c r="NN56" s="115"/>
      <c r="NO56" s="115"/>
      <c r="NP56" s="115"/>
      <c r="NQ56" s="115"/>
      <c r="NR56" s="115"/>
      <c r="NS56" s="115"/>
      <c r="NT56" s="115"/>
      <c r="NU56" s="115"/>
      <c r="NV56" s="115"/>
      <c r="NW56" s="115"/>
      <c r="NX56" s="116"/>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4"/>
      <c r="NK57" s="115"/>
      <c r="NL57" s="115"/>
      <c r="NM57" s="115"/>
      <c r="NN57" s="115"/>
      <c r="NO57" s="115"/>
      <c r="NP57" s="115"/>
      <c r="NQ57" s="115"/>
      <c r="NR57" s="115"/>
      <c r="NS57" s="115"/>
      <c r="NT57" s="115"/>
      <c r="NU57" s="115"/>
      <c r="NV57" s="115"/>
      <c r="NW57" s="115"/>
      <c r="NX57" s="116"/>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4"/>
      <c r="NK58" s="115"/>
      <c r="NL58" s="115"/>
      <c r="NM58" s="115"/>
      <c r="NN58" s="115"/>
      <c r="NO58" s="115"/>
      <c r="NP58" s="115"/>
      <c r="NQ58" s="115"/>
      <c r="NR58" s="115"/>
      <c r="NS58" s="115"/>
      <c r="NT58" s="115"/>
      <c r="NU58" s="115"/>
      <c r="NV58" s="115"/>
      <c r="NW58" s="115"/>
      <c r="NX58" s="116"/>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4"/>
      <c r="NK59" s="115"/>
      <c r="NL59" s="115"/>
      <c r="NM59" s="115"/>
      <c r="NN59" s="115"/>
      <c r="NO59" s="115"/>
      <c r="NP59" s="115"/>
      <c r="NQ59" s="115"/>
      <c r="NR59" s="115"/>
      <c r="NS59" s="115"/>
      <c r="NT59" s="115"/>
      <c r="NU59" s="115"/>
      <c r="NV59" s="115"/>
      <c r="NW59" s="115"/>
      <c r="NX59" s="116"/>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4"/>
      <c r="NK60" s="115"/>
      <c r="NL60" s="115"/>
      <c r="NM60" s="115"/>
      <c r="NN60" s="115"/>
      <c r="NO60" s="115"/>
      <c r="NP60" s="115"/>
      <c r="NQ60" s="115"/>
      <c r="NR60" s="115"/>
      <c r="NS60" s="115"/>
      <c r="NT60" s="115"/>
      <c r="NU60" s="115"/>
      <c r="NV60" s="115"/>
      <c r="NW60" s="115"/>
      <c r="NX60" s="116"/>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4"/>
      <c r="NK61" s="115"/>
      <c r="NL61" s="115"/>
      <c r="NM61" s="115"/>
      <c r="NN61" s="115"/>
      <c r="NO61" s="115"/>
      <c r="NP61" s="115"/>
      <c r="NQ61" s="115"/>
      <c r="NR61" s="115"/>
      <c r="NS61" s="115"/>
      <c r="NT61" s="115"/>
      <c r="NU61" s="115"/>
      <c r="NV61" s="115"/>
      <c r="NW61" s="115"/>
      <c r="NX61" s="116"/>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4"/>
      <c r="NK62" s="115"/>
      <c r="NL62" s="115"/>
      <c r="NM62" s="115"/>
      <c r="NN62" s="115"/>
      <c r="NO62" s="115"/>
      <c r="NP62" s="115"/>
      <c r="NQ62" s="115"/>
      <c r="NR62" s="115"/>
      <c r="NS62" s="115"/>
      <c r="NT62" s="115"/>
      <c r="NU62" s="115"/>
      <c r="NV62" s="115"/>
      <c r="NW62" s="115"/>
      <c r="NX62" s="116"/>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4"/>
      <c r="NK63" s="115"/>
      <c r="NL63" s="115"/>
      <c r="NM63" s="115"/>
      <c r="NN63" s="115"/>
      <c r="NO63" s="115"/>
      <c r="NP63" s="115"/>
      <c r="NQ63" s="115"/>
      <c r="NR63" s="115"/>
      <c r="NS63" s="115"/>
      <c r="NT63" s="115"/>
      <c r="NU63" s="115"/>
      <c r="NV63" s="115"/>
      <c r="NW63" s="115"/>
      <c r="NX63" s="116"/>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4"/>
      <c r="NK64" s="115"/>
      <c r="NL64" s="115"/>
      <c r="NM64" s="115"/>
      <c r="NN64" s="115"/>
      <c r="NO64" s="115"/>
      <c r="NP64" s="115"/>
      <c r="NQ64" s="115"/>
      <c r="NR64" s="115"/>
      <c r="NS64" s="115"/>
      <c r="NT64" s="115"/>
      <c r="NU64" s="115"/>
      <c r="NV64" s="115"/>
      <c r="NW64" s="115"/>
      <c r="NX64" s="11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4"/>
      <c r="NK65" s="115"/>
      <c r="NL65" s="115"/>
      <c r="NM65" s="115"/>
      <c r="NN65" s="115"/>
      <c r="NO65" s="115"/>
      <c r="NP65" s="115"/>
      <c r="NQ65" s="115"/>
      <c r="NR65" s="115"/>
      <c r="NS65" s="115"/>
      <c r="NT65" s="115"/>
      <c r="NU65" s="115"/>
      <c r="NV65" s="115"/>
      <c r="NW65" s="115"/>
      <c r="NX65" s="116"/>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4"/>
      <c r="NK66" s="115"/>
      <c r="NL66" s="115"/>
      <c r="NM66" s="115"/>
      <c r="NN66" s="115"/>
      <c r="NO66" s="115"/>
      <c r="NP66" s="115"/>
      <c r="NQ66" s="115"/>
      <c r="NR66" s="115"/>
      <c r="NS66" s="115"/>
      <c r="NT66" s="115"/>
      <c r="NU66" s="115"/>
      <c r="NV66" s="115"/>
      <c r="NW66" s="115"/>
      <c r="NX66" s="116"/>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7"/>
      <c r="NK67" s="118"/>
      <c r="NL67" s="118"/>
      <c r="NM67" s="118"/>
      <c r="NN67" s="118"/>
      <c r="NO67" s="118"/>
      <c r="NP67" s="118"/>
      <c r="NQ67" s="118"/>
      <c r="NR67" s="118"/>
      <c r="NS67" s="118"/>
      <c r="NT67" s="118"/>
      <c r="NU67" s="118"/>
      <c r="NV67" s="118"/>
      <c r="NW67" s="118"/>
      <c r="NX67" s="119"/>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14.5</v>
      </c>
      <c r="V79" s="80"/>
      <c r="W79" s="80"/>
      <c r="X79" s="80"/>
      <c r="Y79" s="80"/>
      <c r="Z79" s="80"/>
      <c r="AA79" s="80"/>
      <c r="AB79" s="80"/>
      <c r="AC79" s="80"/>
      <c r="AD79" s="80"/>
      <c r="AE79" s="80"/>
      <c r="AF79" s="80"/>
      <c r="AG79" s="80"/>
      <c r="AH79" s="80"/>
      <c r="AI79" s="80"/>
      <c r="AJ79" s="80"/>
      <c r="AK79" s="80"/>
      <c r="AL79" s="80"/>
      <c r="AM79" s="80"/>
      <c r="AN79" s="80">
        <f>データ!DT7</f>
        <v>19.7</v>
      </c>
      <c r="AO79" s="80"/>
      <c r="AP79" s="80"/>
      <c r="AQ79" s="80"/>
      <c r="AR79" s="80"/>
      <c r="AS79" s="80"/>
      <c r="AT79" s="80"/>
      <c r="AU79" s="80"/>
      <c r="AV79" s="80"/>
      <c r="AW79" s="80"/>
      <c r="AX79" s="80"/>
      <c r="AY79" s="80"/>
      <c r="AZ79" s="80"/>
      <c r="BA79" s="80"/>
      <c r="BB79" s="80"/>
      <c r="BC79" s="80"/>
      <c r="BD79" s="80"/>
      <c r="BE79" s="80"/>
      <c r="BF79" s="80"/>
      <c r="BG79" s="80">
        <f>データ!DU7</f>
        <v>24.7</v>
      </c>
      <c r="BH79" s="80"/>
      <c r="BI79" s="80"/>
      <c r="BJ79" s="80"/>
      <c r="BK79" s="80"/>
      <c r="BL79" s="80"/>
      <c r="BM79" s="80"/>
      <c r="BN79" s="80"/>
      <c r="BO79" s="80"/>
      <c r="BP79" s="80"/>
      <c r="BQ79" s="80"/>
      <c r="BR79" s="80"/>
      <c r="BS79" s="80"/>
      <c r="BT79" s="80"/>
      <c r="BU79" s="80"/>
      <c r="BV79" s="80"/>
      <c r="BW79" s="80"/>
      <c r="BX79" s="80"/>
      <c r="BY79" s="80"/>
      <c r="BZ79" s="80">
        <f>データ!DV7</f>
        <v>28.6</v>
      </c>
      <c r="CA79" s="80"/>
      <c r="CB79" s="80"/>
      <c r="CC79" s="80"/>
      <c r="CD79" s="80"/>
      <c r="CE79" s="80"/>
      <c r="CF79" s="80"/>
      <c r="CG79" s="80"/>
      <c r="CH79" s="80"/>
      <c r="CI79" s="80"/>
      <c r="CJ79" s="80"/>
      <c r="CK79" s="80"/>
      <c r="CL79" s="80"/>
      <c r="CM79" s="80"/>
      <c r="CN79" s="80"/>
      <c r="CO79" s="80"/>
      <c r="CP79" s="80"/>
      <c r="CQ79" s="80"/>
      <c r="CR79" s="80"/>
      <c r="CS79" s="80">
        <f>データ!DW7</f>
        <v>33.6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38.9</v>
      </c>
      <c r="EP79" s="80"/>
      <c r="EQ79" s="80"/>
      <c r="ER79" s="80"/>
      <c r="ES79" s="80"/>
      <c r="ET79" s="80"/>
      <c r="EU79" s="80"/>
      <c r="EV79" s="80"/>
      <c r="EW79" s="80"/>
      <c r="EX79" s="80"/>
      <c r="EY79" s="80"/>
      <c r="EZ79" s="80"/>
      <c r="FA79" s="80"/>
      <c r="FB79" s="80"/>
      <c r="FC79" s="80"/>
      <c r="FD79" s="80"/>
      <c r="FE79" s="80"/>
      <c r="FF79" s="80"/>
      <c r="FG79" s="80"/>
      <c r="FH79" s="80">
        <f>データ!EE7</f>
        <v>50.9</v>
      </c>
      <c r="FI79" s="80"/>
      <c r="FJ79" s="80"/>
      <c r="FK79" s="80"/>
      <c r="FL79" s="80"/>
      <c r="FM79" s="80"/>
      <c r="FN79" s="80"/>
      <c r="FO79" s="80"/>
      <c r="FP79" s="80"/>
      <c r="FQ79" s="80"/>
      <c r="FR79" s="80"/>
      <c r="FS79" s="80"/>
      <c r="FT79" s="80"/>
      <c r="FU79" s="80"/>
      <c r="FV79" s="80"/>
      <c r="FW79" s="80"/>
      <c r="FX79" s="80"/>
      <c r="FY79" s="80"/>
      <c r="FZ79" s="80"/>
      <c r="GA79" s="80">
        <f>データ!EF7</f>
        <v>61.8</v>
      </c>
      <c r="GB79" s="80"/>
      <c r="GC79" s="80"/>
      <c r="GD79" s="80"/>
      <c r="GE79" s="80"/>
      <c r="GF79" s="80"/>
      <c r="GG79" s="80"/>
      <c r="GH79" s="80"/>
      <c r="GI79" s="80"/>
      <c r="GJ79" s="80"/>
      <c r="GK79" s="80"/>
      <c r="GL79" s="80"/>
      <c r="GM79" s="80"/>
      <c r="GN79" s="80"/>
      <c r="GO79" s="80"/>
      <c r="GP79" s="80"/>
      <c r="GQ79" s="80"/>
      <c r="GR79" s="80"/>
      <c r="GS79" s="80"/>
      <c r="GT79" s="80">
        <f>データ!EG7</f>
        <v>66.099999999999994</v>
      </c>
      <c r="GU79" s="80"/>
      <c r="GV79" s="80"/>
      <c r="GW79" s="80"/>
      <c r="GX79" s="80"/>
      <c r="GY79" s="80"/>
      <c r="GZ79" s="80"/>
      <c r="HA79" s="80"/>
      <c r="HB79" s="80"/>
      <c r="HC79" s="80"/>
      <c r="HD79" s="80"/>
      <c r="HE79" s="80"/>
      <c r="HF79" s="80"/>
      <c r="HG79" s="80"/>
      <c r="HH79" s="80"/>
      <c r="HI79" s="80"/>
      <c r="HJ79" s="80"/>
      <c r="HK79" s="80"/>
      <c r="HL79" s="80"/>
      <c r="HM79" s="80">
        <f>データ!EH7</f>
        <v>75.900000000000006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25555731</v>
      </c>
      <c r="JK79" s="79"/>
      <c r="JL79" s="79"/>
      <c r="JM79" s="79"/>
      <c r="JN79" s="79"/>
      <c r="JO79" s="79"/>
      <c r="JP79" s="79"/>
      <c r="JQ79" s="79"/>
      <c r="JR79" s="79"/>
      <c r="JS79" s="79"/>
      <c r="JT79" s="79"/>
      <c r="JU79" s="79"/>
      <c r="JV79" s="79"/>
      <c r="JW79" s="79"/>
      <c r="JX79" s="79"/>
      <c r="JY79" s="79"/>
      <c r="JZ79" s="79"/>
      <c r="KA79" s="79"/>
      <c r="KB79" s="79"/>
      <c r="KC79" s="79">
        <f>データ!EP7</f>
        <v>25599597</v>
      </c>
      <c r="KD79" s="79"/>
      <c r="KE79" s="79"/>
      <c r="KF79" s="79"/>
      <c r="KG79" s="79"/>
      <c r="KH79" s="79"/>
      <c r="KI79" s="79"/>
      <c r="KJ79" s="79"/>
      <c r="KK79" s="79"/>
      <c r="KL79" s="79"/>
      <c r="KM79" s="79"/>
      <c r="KN79" s="79"/>
      <c r="KO79" s="79"/>
      <c r="KP79" s="79"/>
      <c r="KQ79" s="79"/>
      <c r="KR79" s="79"/>
      <c r="KS79" s="79"/>
      <c r="KT79" s="79"/>
      <c r="KU79" s="79"/>
      <c r="KV79" s="79">
        <f>データ!EQ7</f>
        <v>25645118</v>
      </c>
      <c r="KW79" s="79"/>
      <c r="KX79" s="79"/>
      <c r="KY79" s="79"/>
      <c r="KZ79" s="79"/>
      <c r="LA79" s="79"/>
      <c r="LB79" s="79"/>
      <c r="LC79" s="79"/>
      <c r="LD79" s="79"/>
      <c r="LE79" s="79"/>
      <c r="LF79" s="79"/>
      <c r="LG79" s="79"/>
      <c r="LH79" s="79"/>
      <c r="LI79" s="79"/>
      <c r="LJ79" s="79"/>
      <c r="LK79" s="79"/>
      <c r="LL79" s="79"/>
      <c r="LM79" s="79"/>
      <c r="LN79" s="79"/>
      <c r="LO79" s="79">
        <f>データ!ER7</f>
        <v>25816277</v>
      </c>
      <c r="LP79" s="79"/>
      <c r="LQ79" s="79"/>
      <c r="LR79" s="79"/>
      <c r="LS79" s="79"/>
      <c r="LT79" s="79"/>
      <c r="LU79" s="79"/>
      <c r="LV79" s="79"/>
      <c r="LW79" s="79"/>
      <c r="LX79" s="79"/>
      <c r="LY79" s="79"/>
      <c r="LZ79" s="79"/>
      <c r="MA79" s="79"/>
      <c r="MB79" s="79"/>
      <c r="MC79" s="79"/>
      <c r="MD79" s="79"/>
      <c r="ME79" s="79"/>
      <c r="MF79" s="79"/>
      <c r="MG79" s="79"/>
      <c r="MH79" s="79">
        <f>データ!ES7</f>
        <v>25972882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OwoWWF7BBOoqRGrCaydy8INoJYojO8eyW/Sy8fUZ34Oe+XEQIFAAFarf05DOCVb4u/i2Orf5AzccK5aZWOU3Q==" saltValue="p3qaQwtq7k82jtPYwC6AG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154</v>
      </c>
      <c r="B6" s="63">
        <f>B8</f>
        <v>2020</v>
      </c>
      <c r="C6" s="63">
        <f t="shared" ref="C6:M6" si="2">C8</f>
        <v>78492</v>
      </c>
      <c r="D6" s="63">
        <f t="shared" si="2"/>
        <v>46</v>
      </c>
      <c r="E6" s="63">
        <f t="shared" si="2"/>
        <v>6</v>
      </c>
      <c r="F6" s="63">
        <f t="shared" si="2"/>
        <v>0</v>
      </c>
      <c r="G6" s="63">
        <f t="shared" si="2"/>
        <v>1</v>
      </c>
      <c r="H6" s="158" t="str">
        <f>IF(H8&lt;&gt;I8,H8,"")&amp;IF(I8&lt;&gt;J8,I8,"")&amp;"　"&amp;J8</f>
        <v>福島県公立小野町地方綜合病院企業団　公立小野町地方綜合病院</v>
      </c>
      <c r="I6" s="159"/>
      <c r="J6" s="160"/>
      <c r="K6" s="63" t="str">
        <f t="shared" si="2"/>
        <v>条例全部</v>
      </c>
      <c r="L6" s="63" t="str">
        <f t="shared" si="2"/>
        <v>病院事業</v>
      </c>
      <c r="M6" s="63" t="str">
        <f t="shared" si="2"/>
        <v>一般病院</v>
      </c>
      <c r="N6" s="63" t="str">
        <f>N8</f>
        <v>100床以上～200床未満</v>
      </c>
      <c r="O6" s="63" t="str">
        <f>O8</f>
        <v>自治体職員 学術・研究機関出身</v>
      </c>
      <c r="P6" s="63" t="str">
        <f>P8</f>
        <v>直営</v>
      </c>
      <c r="Q6" s="64">
        <f t="shared" ref="Q6:AH6" si="3">Q8</f>
        <v>12</v>
      </c>
      <c r="R6" s="63" t="str">
        <f t="shared" si="3"/>
        <v>-</v>
      </c>
      <c r="S6" s="63" t="str">
        <f t="shared" si="3"/>
        <v>ド 透</v>
      </c>
      <c r="T6" s="63" t="str">
        <f t="shared" si="3"/>
        <v>-</v>
      </c>
      <c r="U6" s="64" t="str">
        <f>U8</f>
        <v>-</v>
      </c>
      <c r="V6" s="64">
        <f>V8</f>
        <v>8621</v>
      </c>
      <c r="W6" s="63" t="str">
        <f>W8</f>
        <v>第２種該当</v>
      </c>
      <c r="X6" s="63" t="str">
        <f t="shared" ref="X6" si="4">X8</f>
        <v>-</v>
      </c>
      <c r="Y6" s="63" t="str">
        <f t="shared" si="3"/>
        <v>１５：１</v>
      </c>
      <c r="Z6" s="64">
        <f t="shared" si="3"/>
        <v>60</v>
      </c>
      <c r="AA6" s="64">
        <f t="shared" si="3"/>
        <v>59</v>
      </c>
      <c r="AB6" s="64" t="str">
        <f t="shared" si="3"/>
        <v>-</v>
      </c>
      <c r="AC6" s="64" t="str">
        <f t="shared" si="3"/>
        <v>-</v>
      </c>
      <c r="AD6" s="64" t="str">
        <f t="shared" si="3"/>
        <v>-</v>
      </c>
      <c r="AE6" s="64">
        <f t="shared" si="3"/>
        <v>119</v>
      </c>
      <c r="AF6" s="64">
        <f t="shared" si="3"/>
        <v>60</v>
      </c>
      <c r="AG6" s="64">
        <f t="shared" si="3"/>
        <v>59</v>
      </c>
      <c r="AH6" s="64">
        <f t="shared" si="3"/>
        <v>119</v>
      </c>
      <c r="AI6" s="65">
        <f>IF(AI8="-",NA(),AI8)</f>
        <v>99.5</v>
      </c>
      <c r="AJ6" s="65">
        <f t="shared" ref="AJ6:AR6" si="5">IF(AJ8="-",NA(),AJ8)</f>
        <v>97.9</v>
      </c>
      <c r="AK6" s="65">
        <f t="shared" si="5"/>
        <v>99.8</v>
      </c>
      <c r="AL6" s="65">
        <f t="shared" si="5"/>
        <v>95.5</v>
      </c>
      <c r="AM6" s="65">
        <f t="shared" si="5"/>
        <v>105.8</v>
      </c>
      <c r="AN6" s="65">
        <f t="shared" si="5"/>
        <v>96.7</v>
      </c>
      <c r="AO6" s="65">
        <f t="shared" si="5"/>
        <v>96.6</v>
      </c>
      <c r="AP6" s="65">
        <f t="shared" si="5"/>
        <v>97.2</v>
      </c>
      <c r="AQ6" s="65">
        <f t="shared" si="5"/>
        <v>96.9</v>
      </c>
      <c r="AR6" s="65">
        <f t="shared" si="5"/>
        <v>100.6</v>
      </c>
      <c r="AS6" s="65" t="str">
        <f>IF(AS8="-","【-】","【"&amp;SUBSTITUTE(TEXT(AS8,"#,##0.0"),"-","△")&amp;"】")</f>
        <v>【102.5】</v>
      </c>
      <c r="AT6" s="65">
        <f>IF(AT8="-",NA(),AT8)</f>
        <v>84.6</v>
      </c>
      <c r="AU6" s="65">
        <f t="shared" ref="AU6:BC6" si="6">IF(AU8="-",NA(),AU8)</f>
        <v>84.9</v>
      </c>
      <c r="AV6" s="65">
        <f t="shared" si="6"/>
        <v>86</v>
      </c>
      <c r="AW6" s="65">
        <f t="shared" si="6"/>
        <v>82.9</v>
      </c>
      <c r="AX6" s="65">
        <f t="shared" si="6"/>
        <v>91.9</v>
      </c>
      <c r="AY6" s="65">
        <f t="shared" si="6"/>
        <v>84.2</v>
      </c>
      <c r="AZ6" s="65">
        <f t="shared" si="6"/>
        <v>83.9</v>
      </c>
      <c r="BA6" s="65">
        <f t="shared" si="6"/>
        <v>84</v>
      </c>
      <c r="BB6" s="65">
        <f t="shared" si="6"/>
        <v>84.3</v>
      </c>
      <c r="BC6" s="65">
        <f t="shared" si="6"/>
        <v>80.7</v>
      </c>
      <c r="BD6" s="65" t="str">
        <f>IF(BD8="-","【-】","【"&amp;SUBSTITUTE(TEXT(BD8,"#,##0.0"),"-","△")&amp;"】")</f>
        <v>【84.7】</v>
      </c>
      <c r="BE6" s="65">
        <f>IF(BE8="-",NA(),BE8)</f>
        <v>86.5</v>
      </c>
      <c r="BF6" s="65">
        <f t="shared" ref="BF6:BN6" si="7">IF(BF8="-",NA(),BF8)</f>
        <v>89.4</v>
      </c>
      <c r="BG6" s="65">
        <f t="shared" si="7"/>
        <v>89</v>
      </c>
      <c r="BH6" s="65">
        <f t="shared" si="7"/>
        <v>101.6</v>
      </c>
      <c r="BI6" s="65">
        <f t="shared" si="7"/>
        <v>81.599999999999994</v>
      </c>
      <c r="BJ6" s="65">
        <f t="shared" si="7"/>
        <v>119.5</v>
      </c>
      <c r="BK6" s="65">
        <f t="shared" si="7"/>
        <v>116.9</v>
      </c>
      <c r="BL6" s="65">
        <f t="shared" si="7"/>
        <v>117.1</v>
      </c>
      <c r="BM6" s="65">
        <f t="shared" si="7"/>
        <v>120.5</v>
      </c>
      <c r="BN6" s="65">
        <f t="shared" si="7"/>
        <v>124.2</v>
      </c>
      <c r="BO6" s="65" t="str">
        <f>IF(BO8="-","【-】","【"&amp;SUBSTITUTE(TEXT(BO8,"#,##0.0"),"-","△")&amp;"】")</f>
        <v>【69.3】</v>
      </c>
      <c r="BP6" s="65">
        <f>IF(BP8="-",NA(),BP8)</f>
        <v>85.3</v>
      </c>
      <c r="BQ6" s="65">
        <f t="shared" ref="BQ6:BY6" si="8">IF(BQ8="-",NA(),BQ8)</f>
        <v>84.7</v>
      </c>
      <c r="BR6" s="65">
        <f t="shared" si="8"/>
        <v>89.7</v>
      </c>
      <c r="BS6" s="65">
        <f t="shared" si="8"/>
        <v>82.8</v>
      </c>
      <c r="BT6" s="65">
        <f t="shared" si="8"/>
        <v>90</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21491</v>
      </c>
      <c r="CB6" s="66">
        <f t="shared" ref="CB6:CJ6" si="9">IF(CB8="-",NA(),CB8)</f>
        <v>20066</v>
      </c>
      <c r="CC6" s="66">
        <f t="shared" si="9"/>
        <v>20123</v>
      </c>
      <c r="CD6" s="66">
        <f t="shared" si="9"/>
        <v>20702</v>
      </c>
      <c r="CE6" s="66">
        <f t="shared" si="9"/>
        <v>24553</v>
      </c>
      <c r="CF6" s="66">
        <f t="shared" si="9"/>
        <v>33492</v>
      </c>
      <c r="CG6" s="66">
        <f t="shared" si="9"/>
        <v>34136</v>
      </c>
      <c r="CH6" s="66">
        <f t="shared" si="9"/>
        <v>34924</v>
      </c>
      <c r="CI6" s="66">
        <f t="shared" si="9"/>
        <v>35788</v>
      </c>
      <c r="CJ6" s="66">
        <f t="shared" si="9"/>
        <v>37855</v>
      </c>
      <c r="CK6" s="65" t="str">
        <f>IF(CK8="-","【-】","【"&amp;SUBSTITUTE(TEXT(CK8,"#,##0"),"-","△")&amp;"】")</f>
        <v>【56,733】</v>
      </c>
      <c r="CL6" s="66">
        <f>IF(CL8="-",NA(),CL8)</f>
        <v>17530</v>
      </c>
      <c r="CM6" s="66">
        <f t="shared" ref="CM6:CU6" si="10">IF(CM8="-",NA(),CM8)</f>
        <v>17815</v>
      </c>
      <c r="CN6" s="66">
        <f t="shared" si="10"/>
        <v>17314</v>
      </c>
      <c r="CO6" s="66">
        <f t="shared" si="10"/>
        <v>16243</v>
      </c>
      <c r="CP6" s="66">
        <f t="shared" si="10"/>
        <v>16282</v>
      </c>
      <c r="CQ6" s="66">
        <f t="shared" si="10"/>
        <v>9976</v>
      </c>
      <c r="CR6" s="66">
        <f t="shared" si="10"/>
        <v>10130</v>
      </c>
      <c r="CS6" s="66">
        <f t="shared" si="10"/>
        <v>10244</v>
      </c>
      <c r="CT6" s="66">
        <f t="shared" si="10"/>
        <v>10602</v>
      </c>
      <c r="CU6" s="66">
        <f t="shared" si="10"/>
        <v>11234</v>
      </c>
      <c r="CV6" s="65" t="str">
        <f>IF(CV8="-","【-】","【"&amp;SUBSTITUTE(TEXT(CV8,"#,##0"),"-","△")&amp;"】")</f>
        <v>【16,778】</v>
      </c>
      <c r="CW6" s="65">
        <f>IF(CW8="-",NA(),CW8)</f>
        <v>40.5</v>
      </c>
      <c r="CX6" s="65">
        <f t="shared" ref="CX6:DF6" si="11">IF(CX8="-",NA(),CX8)</f>
        <v>40.799999999999997</v>
      </c>
      <c r="CY6" s="65">
        <f t="shared" si="11"/>
        <v>39.299999999999997</v>
      </c>
      <c r="CZ6" s="65">
        <f t="shared" si="11"/>
        <v>43</v>
      </c>
      <c r="DA6" s="65">
        <f t="shared" si="11"/>
        <v>40.6</v>
      </c>
      <c r="DB6" s="65">
        <f t="shared" si="11"/>
        <v>63.4</v>
      </c>
      <c r="DC6" s="65">
        <f t="shared" si="11"/>
        <v>63.4</v>
      </c>
      <c r="DD6" s="65">
        <f t="shared" si="11"/>
        <v>63.7</v>
      </c>
      <c r="DE6" s="65">
        <f t="shared" si="11"/>
        <v>63.3</v>
      </c>
      <c r="DF6" s="65">
        <f t="shared" si="11"/>
        <v>68.5</v>
      </c>
      <c r="DG6" s="65" t="str">
        <f>IF(DG8="-","【-】","【"&amp;SUBSTITUTE(TEXT(DG8,"#,##0.0"),"-","△")&amp;"】")</f>
        <v>【58.8】</v>
      </c>
      <c r="DH6" s="65">
        <f>IF(DH8="-",NA(),DH8)</f>
        <v>31.4</v>
      </c>
      <c r="DI6" s="65">
        <f t="shared" ref="DI6:DQ6" si="12">IF(DI8="-",NA(),DI8)</f>
        <v>31</v>
      </c>
      <c r="DJ6" s="65">
        <f t="shared" si="12"/>
        <v>28.3</v>
      </c>
      <c r="DK6" s="65">
        <f t="shared" si="12"/>
        <v>25.4</v>
      </c>
      <c r="DL6" s="65">
        <f t="shared" si="12"/>
        <v>20.9</v>
      </c>
      <c r="DM6" s="65">
        <f t="shared" si="12"/>
        <v>18.7</v>
      </c>
      <c r="DN6" s="65">
        <f t="shared" si="12"/>
        <v>18.3</v>
      </c>
      <c r="DO6" s="65">
        <f t="shared" si="12"/>
        <v>17.7</v>
      </c>
      <c r="DP6" s="65">
        <f t="shared" si="12"/>
        <v>17.5</v>
      </c>
      <c r="DQ6" s="65">
        <f t="shared" si="12"/>
        <v>17.5</v>
      </c>
      <c r="DR6" s="65" t="str">
        <f>IF(DR8="-","【-】","【"&amp;SUBSTITUTE(TEXT(DR8,"#,##0.0"),"-","△")&amp;"】")</f>
        <v>【24.8】</v>
      </c>
      <c r="DS6" s="65">
        <f>IF(DS8="-",NA(),DS8)</f>
        <v>14.5</v>
      </c>
      <c r="DT6" s="65">
        <f t="shared" ref="DT6:EB6" si="13">IF(DT8="-",NA(),DT8)</f>
        <v>19.7</v>
      </c>
      <c r="DU6" s="65">
        <f t="shared" si="13"/>
        <v>24.7</v>
      </c>
      <c r="DV6" s="65">
        <f t="shared" si="13"/>
        <v>28.6</v>
      </c>
      <c r="DW6" s="65">
        <f t="shared" si="13"/>
        <v>33.6</v>
      </c>
      <c r="DX6" s="65">
        <f t="shared" si="13"/>
        <v>52.5</v>
      </c>
      <c r="DY6" s="65">
        <f t="shared" si="13"/>
        <v>53.5</v>
      </c>
      <c r="DZ6" s="65">
        <f t="shared" si="13"/>
        <v>54.1</v>
      </c>
      <c r="EA6" s="65">
        <f t="shared" si="13"/>
        <v>54.6</v>
      </c>
      <c r="EB6" s="65">
        <f t="shared" si="13"/>
        <v>56.9</v>
      </c>
      <c r="EC6" s="65" t="str">
        <f>IF(EC8="-","【-】","【"&amp;SUBSTITUTE(TEXT(EC8,"#,##0.0"),"-","△")&amp;"】")</f>
        <v>【54.8】</v>
      </c>
      <c r="ED6" s="65">
        <f>IF(ED8="-",NA(),ED8)</f>
        <v>38.9</v>
      </c>
      <c r="EE6" s="65">
        <f t="shared" ref="EE6:EM6" si="14">IF(EE8="-",NA(),EE8)</f>
        <v>50.9</v>
      </c>
      <c r="EF6" s="65">
        <f t="shared" si="14"/>
        <v>61.8</v>
      </c>
      <c r="EG6" s="65">
        <f t="shared" si="14"/>
        <v>66.099999999999994</v>
      </c>
      <c r="EH6" s="65">
        <f t="shared" si="14"/>
        <v>75.900000000000006</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25555731</v>
      </c>
      <c r="EP6" s="66">
        <f t="shared" ref="EP6:EX6" si="15">IF(EP8="-",NA(),EP8)</f>
        <v>25599597</v>
      </c>
      <c r="EQ6" s="66">
        <f t="shared" si="15"/>
        <v>25645118</v>
      </c>
      <c r="ER6" s="66">
        <f t="shared" si="15"/>
        <v>25816277</v>
      </c>
      <c r="ES6" s="66">
        <f t="shared" si="15"/>
        <v>25972882</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155</v>
      </c>
      <c r="B7" s="63">
        <f t="shared" ref="B7:AH7" si="16">B8</f>
        <v>2020</v>
      </c>
      <c r="C7" s="63">
        <f t="shared" si="16"/>
        <v>78492</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100床以上～200床未満</v>
      </c>
      <c r="O7" s="63" t="str">
        <f>O8</f>
        <v>自治体職員 学術・研究機関出身</v>
      </c>
      <c r="P7" s="63" t="str">
        <f>P8</f>
        <v>直営</v>
      </c>
      <c r="Q7" s="64">
        <f t="shared" si="16"/>
        <v>12</v>
      </c>
      <c r="R7" s="63" t="str">
        <f t="shared" si="16"/>
        <v>-</v>
      </c>
      <c r="S7" s="63" t="str">
        <f t="shared" si="16"/>
        <v>ド 透</v>
      </c>
      <c r="T7" s="63" t="str">
        <f t="shared" si="16"/>
        <v>-</v>
      </c>
      <c r="U7" s="64" t="str">
        <f>U8</f>
        <v>-</v>
      </c>
      <c r="V7" s="64">
        <f>V8</f>
        <v>8621</v>
      </c>
      <c r="W7" s="63" t="str">
        <f>W8</f>
        <v>第２種該当</v>
      </c>
      <c r="X7" s="63" t="str">
        <f t="shared" si="16"/>
        <v>-</v>
      </c>
      <c r="Y7" s="63" t="str">
        <f t="shared" si="16"/>
        <v>１５：１</v>
      </c>
      <c r="Z7" s="64">
        <f t="shared" si="16"/>
        <v>60</v>
      </c>
      <c r="AA7" s="64">
        <f t="shared" si="16"/>
        <v>59</v>
      </c>
      <c r="AB7" s="64" t="str">
        <f t="shared" si="16"/>
        <v>-</v>
      </c>
      <c r="AC7" s="64" t="str">
        <f t="shared" si="16"/>
        <v>-</v>
      </c>
      <c r="AD7" s="64" t="str">
        <f t="shared" si="16"/>
        <v>-</v>
      </c>
      <c r="AE7" s="64">
        <f t="shared" si="16"/>
        <v>119</v>
      </c>
      <c r="AF7" s="64">
        <f t="shared" si="16"/>
        <v>60</v>
      </c>
      <c r="AG7" s="64">
        <f t="shared" si="16"/>
        <v>59</v>
      </c>
      <c r="AH7" s="64">
        <f t="shared" si="16"/>
        <v>119</v>
      </c>
      <c r="AI7" s="65">
        <f>AI8</f>
        <v>99.5</v>
      </c>
      <c r="AJ7" s="65">
        <f t="shared" ref="AJ7:AR7" si="17">AJ8</f>
        <v>97.9</v>
      </c>
      <c r="AK7" s="65">
        <f t="shared" si="17"/>
        <v>99.8</v>
      </c>
      <c r="AL7" s="65">
        <f t="shared" si="17"/>
        <v>95.5</v>
      </c>
      <c r="AM7" s="65">
        <f t="shared" si="17"/>
        <v>105.8</v>
      </c>
      <c r="AN7" s="65">
        <f t="shared" si="17"/>
        <v>96.7</v>
      </c>
      <c r="AO7" s="65">
        <f t="shared" si="17"/>
        <v>96.6</v>
      </c>
      <c r="AP7" s="65">
        <f t="shared" si="17"/>
        <v>97.2</v>
      </c>
      <c r="AQ7" s="65">
        <f t="shared" si="17"/>
        <v>96.9</v>
      </c>
      <c r="AR7" s="65">
        <f t="shared" si="17"/>
        <v>100.6</v>
      </c>
      <c r="AS7" s="65"/>
      <c r="AT7" s="65">
        <f>AT8</f>
        <v>84.6</v>
      </c>
      <c r="AU7" s="65">
        <f t="shared" ref="AU7:BC7" si="18">AU8</f>
        <v>84.9</v>
      </c>
      <c r="AV7" s="65">
        <f t="shared" si="18"/>
        <v>86</v>
      </c>
      <c r="AW7" s="65">
        <f t="shared" si="18"/>
        <v>82.9</v>
      </c>
      <c r="AX7" s="65">
        <f t="shared" si="18"/>
        <v>91.9</v>
      </c>
      <c r="AY7" s="65">
        <f t="shared" si="18"/>
        <v>84.2</v>
      </c>
      <c r="AZ7" s="65">
        <f t="shared" si="18"/>
        <v>83.9</v>
      </c>
      <c r="BA7" s="65">
        <f t="shared" si="18"/>
        <v>84</v>
      </c>
      <c r="BB7" s="65">
        <f t="shared" si="18"/>
        <v>84.3</v>
      </c>
      <c r="BC7" s="65">
        <f t="shared" si="18"/>
        <v>80.7</v>
      </c>
      <c r="BD7" s="65"/>
      <c r="BE7" s="65">
        <f>BE8</f>
        <v>86.5</v>
      </c>
      <c r="BF7" s="65">
        <f t="shared" ref="BF7:BN7" si="19">BF8</f>
        <v>89.4</v>
      </c>
      <c r="BG7" s="65">
        <f t="shared" si="19"/>
        <v>89</v>
      </c>
      <c r="BH7" s="65">
        <f t="shared" si="19"/>
        <v>101.6</v>
      </c>
      <c r="BI7" s="65">
        <f t="shared" si="19"/>
        <v>81.599999999999994</v>
      </c>
      <c r="BJ7" s="65">
        <f t="shared" si="19"/>
        <v>119.5</v>
      </c>
      <c r="BK7" s="65">
        <f t="shared" si="19"/>
        <v>116.9</v>
      </c>
      <c r="BL7" s="65">
        <f t="shared" si="19"/>
        <v>117.1</v>
      </c>
      <c r="BM7" s="65">
        <f t="shared" si="19"/>
        <v>120.5</v>
      </c>
      <c r="BN7" s="65">
        <f t="shared" si="19"/>
        <v>124.2</v>
      </c>
      <c r="BO7" s="65"/>
      <c r="BP7" s="65">
        <f>BP8</f>
        <v>85.3</v>
      </c>
      <c r="BQ7" s="65">
        <f t="shared" ref="BQ7:BY7" si="20">BQ8</f>
        <v>84.7</v>
      </c>
      <c r="BR7" s="65">
        <f t="shared" si="20"/>
        <v>89.7</v>
      </c>
      <c r="BS7" s="65">
        <f t="shared" si="20"/>
        <v>82.8</v>
      </c>
      <c r="BT7" s="65">
        <f t="shared" si="20"/>
        <v>90</v>
      </c>
      <c r="BU7" s="65">
        <f t="shared" si="20"/>
        <v>69.8</v>
      </c>
      <c r="BV7" s="65">
        <f t="shared" si="20"/>
        <v>69.7</v>
      </c>
      <c r="BW7" s="65">
        <f t="shared" si="20"/>
        <v>70.099999999999994</v>
      </c>
      <c r="BX7" s="65">
        <f t="shared" si="20"/>
        <v>70.400000000000006</v>
      </c>
      <c r="BY7" s="65">
        <f t="shared" si="20"/>
        <v>65.8</v>
      </c>
      <c r="BZ7" s="65"/>
      <c r="CA7" s="66">
        <f>CA8</f>
        <v>21491</v>
      </c>
      <c r="CB7" s="66">
        <f t="shared" ref="CB7:CJ7" si="21">CB8</f>
        <v>20066</v>
      </c>
      <c r="CC7" s="66">
        <f t="shared" si="21"/>
        <v>20123</v>
      </c>
      <c r="CD7" s="66">
        <f t="shared" si="21"/>
        <v>20702</v>
      </c>
      <c r="CE7" s="66">
        <f t="shared" si="21"/>
        <v>24553</v>
      </c>
      <c r="CF7" s="66">
        <f t="shared" si="21"/>
        <v>33492</v>
      </c>
      <c r="CG7" s="66">
        <f t="shared" si="21"/>
        <v>34136</v>
      </c>
      <c r="CH7" s="66">
        <f t="shared" si="21"/>
        <v>34924</v>
      </c>
      <c r="CI7" s="66">
        <f t="shared" si="21"/>
        <v>35788</v>
      </c>
      <c r="CJ7" s="66">
        <f t="shared" si="21"/>
        <v>37855</v>
      </c>
      <c r="CK7" s="65"/>
      <c r="CL7" s="66">
        <f>CL8</f>
        <v>17530</v>
      </c>
      <c r="CM7" s="66">
        <f t="shared" ref="CM7:CU7" si="22">CM8</f>
        <v>17815</v>
      </c>
      <c r="CN7" s="66">
        <f t="shared" si="22"/>
        <v>17314</v>
      </c>
      <c r="CO7" s="66">
        <f t="shared" si="22"/>
        <v>16243</v>
      </c>
      <c r="CP7" s="66">
        <f t="shared" si="22"/>
        <v>16282</v>
      </c>
      <c r="CQ7" s="66">
        <f t="shared" si="22"/>
        <v>9976</v>
      </c>
      <c r="CR7" s="66">
        <f t="shared" si="22"/>
        <v>10130</v>
      </c>
      <c r="CS7" s="66">
        <f t="shared" si="22"/>
        <v>10244</v>
      </c>
      <c r="CT7" s="66">
        <f t="shared" si="22"/>
        <v>10602</v>
      </c>
      <c r="CU7" s="66">
        <f t="shared" si="22"/>
        <v>11234</v>
      </c>
      <c r="CV7" s="65"/>
      <c r="CW7" s="65">
        <f>CW8</f>
        <v>40.5</v>
      </c>
      <c r="CX7" s="65">
        <f t="shared" ref="CX7:DF7" si="23">CX8</f>
        <v>40.799999999999997</v>
      </c>
      <c r="CY7" s="65">
        <f t="shared" si="23"/>
        <v>39.299999999999997</v>
      </c>
      <c r="CZ7" s="65">
        <f t="shared" si="23"/>
        <v>43</v>
      </c>
      <c r="DA7" s="65">
        <f t="shared" si="23"/>
        <v>40.6</v>
      </c>
      <c r="DB7" s="65">
        <f t="shared" si="23"/>
        <v>63.4</v>
      </c>
      <c r="DC7" s="65">
        <f t="shared" si="23"/>
        <v>63.4</v>
      </c>
      <c r="DD7" s="65">
        <f t="shared" si="23"/>
        <v>63.7</v>
      </c>
      <c r="DE7" s="65">
        <f t="shared" si="23"/>
        <v>63.3</v>
      </c>
      <c r="DF7" s="65">
        <f t="shared" si="23"/>
        <v>68.5</v>
      </c>
      <c r="DG7" s="65"/>
      <c r="DH7" s="65">
        <f>DH8</f>
        <v>31.4</v>
      </c>
      <c r="DI7" s="65">
        <f t="shared" ref="DI7:DQ7" si="24">DI8</f>
        <v>31</v>
      </c>
      <c r="DJ7" s="65">
        <f t="shared" si="24"/>
        <v>28.3</v>
      </c>
      <c r="DK7" s="65">
        <f t="shared" si="24"/>
        <v>25.4</v>
      </c>
      <c r="DL7" s="65">
        <f t="shared" si="24"/>
        <v>20.9</v>
      </c>
      <c r="DM7" s="65">
        <f t="shared" si="24"/>
        <v>18.7</v>
      </c>
      <c r="DN7" s="65">
        <f t="shared" si="24"/>
        <v>18.3</v>
      </c>
      <c r="DO7" s="65">
        <f t="shared" si="24"/>
        <v>17.7</v>
      </c>
      <c r="DP7" s="65">
        <f t="shared" si="24"/>
        <v>17.5</v>
      </c>
      <c r="DQ7" s="65">
        <f t="shared" si="24"/>
        <v>17.5</v>
      </c>
      <c r="DR7" s="65"/>
      <c r="DS7" s="65">
        <f>DS8</f>
        <v>14.5</v>
      </c>
      <c r="DT7" s="65">
        <f t="shared" ref="DT7:EB7" si="25">DT8</f>
        <v>19.7</v>
      </c>
      <c r="DU7" s="65">
        <f t="shared" si="25"/>
        <v>24.7</v>
      </c>
      <c r="DV7" s="65">
        <f t="shared" si="25"/>
        <v>28.6</v>
      </c>
      <c r="DW7" s="65">
        <f t="shared" si="25"/>
        <v>33.6</v>
      </c>
      <c r="DX7" s="65">
        <f t="shared" si="25"/>
        <v>52.5</v>
      </c>
      <c r="DY7" s="65">
        <f t="shared" si="25"/>
        <v>53.5</v>
      </c>
      <c r="DZ7" s="65">
        <f t="shared" si="25"/>
        <v>54.1</v>
      </c>
      <c r="EA7" s="65">
        <f t="shared" si="25"/>
        <v>54.6</v>
      </c>
      <c r="EB7" s="65">
        <f t="shared" si="25"/>
        <v>56.9</v>
      </c>
      <c r="EC7" s="65"/>
      <c r="ED7" s="65">
        <f>ED8</f>
        <v>38.9</v>
      </c>
      <c r="EE7" s="65">
        <f t="shared" ref="EE7:EM7" si="26">EE8</f>
        <v>50.9</v>
      </c>
      <c r="EF7" s="65">
        <f t="shared" si="26"/>
        <v>61.8</v>
      </c>
      <c r="EG7" s="65">
        <f t="shared" si="26"/>
        <v>66.099999999999994</v>
      </c>
      <c r="EH7" s="65">
        <f t="shared" si="26"/>
        <v>75.900000000000006</v>
      </c>
      <c r="EI7" s="65">
        <f t="shared" si="26"/>
        <v>69.7</v>
      </c>
      <c r="EJ7" s="65">
        <f t="shared" si="26"/>
        <v>71.3</v>
      </c>
      <c r="EK7" s="65">
        <f t="shared" si="26"/>
        <v>71.400000000000006</v>
      </c>
      <c r="EL7" s="65">
        <f t="shared" si="26"/>
        <v>71.7</v>
      </c>
      <c r="EM7" s="65">
        <f t="shared" si="26"/>
        <v>72.900000000000006</v>
      </c>
      <c r="EN7" s="65"/>
      <c r="EO7" s="66">
        <f>EO8</f>
        <v>25555731</v>
      </c>
      <c r="EP7" s="66">
        <f t="shared" ref="EP7:EX7" si="27">EP8</f>
        <v>25599597</v>
      </c>
      <c r="EQ7" s="66">
        <f t="shared" si="27"/>
        <v>25645118</v>
      </c>
      <c r="ER7" s="66">
        <f t="shared" si="27"/>
        <v>25816277</v>
      </c>
      <c r="ES7" s="66">
        <f t="shared" si="27"/>
        <v>25972882</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78492</v>
      </c>
      <c r="D8" s="68">
        <v>46</v>
      </c>
      <c r="E8" s="68">
        <v>6</v>
      </c>
      <c r="F8" s="68">
        <v>0</v>
      </c>
      <c r="G8" s="68">
        <v>1</v>
      </c>
      <c r="H8" s="68" t="s">
        <v>156</v>
      </c>
      <c r="I8" s="68" t="s">
        <v>157</v>
      </c>
      <c r="J8" s="68" t="s">
        <v>158</v>
      </c>
      <c r="K8" s="68" t="s">
        <v>159</v>
      </c>
      <c r="L8" s="68" t="s">
        <v>160</v>
      </c>
      <c r="M8" s="68" t="s">
        <v>161</v>
      </c>
      <c r="N8" s="68" t="s">
        <v>162</v>
      </c>
      <c r="O8" s="68" t="s">
        <v>163</v>
      </c>
      <c r="P8" s="68" t="s">
        <v>164</v>
      </c>
      <c r="Q8" s="69">
        <v>12</v>
      </c>
      <c r="R8" s="68" t="s">
        <v>39</v>
      </c>
      <c r="S8" s="68" t="s">
        <v>165</v>
      </c>
      <c r="T8" s="68" t="s">
        <v>39</v>
      </c>
      <c r="U8" s="69" t="s">
        <v>39</v>
      </c>
      <c r="V8" s="69">
        <v>8621</v>
      </c>
      <c r="W8" s="68" t="s">
        <v>166</v>
      </c>
      <c r="X8" s="68" t="s">
        <v>39</v>
      </c>
      <c r="Y8" s="70" t="s">
        <v>167</v>
      </c>
      <c r="Z8" s="69">
        <v>60</v>
      </c>
      <c r="AA8" s="69">
        <v>59</v>
      </c>
      <c r="AB8" s="69" t="s">
        <v>39</v>
      </c>
      <c r="AC8" s="69" t="s">
        <v>39</v>
      </c>
      <c r="AD8" s="69" t="s">
        <v>39</v>
      </c>
      <c r="AE8" s="69">
        <v>119</v>
      </c>
      <c r="AF8" s="69">
        <v>60</v>
      </c>
      <c r="AG8" s="69">
        <v>59</v>
      </c>
      <c r="AH8" s="69">
        <v>119</v>
      </c>
      <c r="AI8" s="71">
        <v>99.5</v>
      </c>
      <c r="AJ8" s="71">
        <v>97.9</v>
      </c>
      <c r="AK8" s="71">
        <v>99.8</v>
      </c>
      <c r="AL8" s="71">
        <v>95.5</v>
      </c>
      <c r="AM8" s="71">
        <v>105.8</v>
      </c>
      <c r="AN8" s="71">
        <v>96.7</v>
      </c>
      <c r="AO8" s="71">
        <v>96.6</v>
      </c>
      <c r="AP8" s="71">
        <v>97.2</v>
      </c>
      <c r="AQ8" s="71">
        <v>96.9</v>
      </c>
      <c r="AR8" s="71">
        <v>100.6</v>
      </c>
      <c r="AS8" s="71">
        <v>102.5</v>
      </c>
      <c r="AT8" s="71">
        <v>84.6</v>
      </c>
      <c r="AU8" s="71">
        <v>84.9</v>
      </c>
      <c r="AV8" s="71">
        <v>86</v>
      </c>
      <c r="AW8" s="71">
        <v>82.9</v>
      </c>
      <c r="AX8" s="71">
        <v>91.9</v>
      </c>
      <c r="AY8" s="71">
        <v>84.2</v>
      </c>
      <c r="AZ8" s="71">
        <v>83.9</v>
      </c>
      <c r="BA8" s="71">
        <v>84</v>
      </c>
      <c r="BB8" s="71">
        <v>84.3</v>
      </c>
      <c r="BC8" s="71">
        <v>80.7</v>
      </c>
      <c r="BD8" s="71">
        <v>84.7</v>
      </c>
      <c r="BE8" s="72">
        <v>86.5</v>
      </c>
      <c r="BF8" s="72">
        <v>89.4</v>
      </c>
      <c r="BG8" s="72">
        <v>89</v>
      </c>
      <c r="BH8" s="72">
        <v>101.6</v>
      </c>
      <c r="BI8" s="72">
        <v>81.599999999999994</v>
      </c>
      <c r="BJ8" s="72">
        <v>119.5</v>
      </c>
      <c r="BK8" s="72">
        <v>116.9</v>
      </c>
      <c r="BL8" s="72">
        <v>117.1</v>
      </c>
      <c r="BM8" s="72">
        <v>120.5</v>
      </c>
      <c r="BN8" s="72">
        <v>124.2</v>
      </c>
      <c r="BO8" s="72">
        <v>69.3</v>
      </c>
      <c r="BP8" s="71">
        <v>85.3</v>
      </c>
      <c r="BQ8" s="71">
        <v>84.7</v>
      </c>
      <c r="BR8" s="71">
        <v>89.7</v>
      </c>
      <c r="BS8" s="71">
        <v>82.8</v>
      </c>
      <c r="BT8" s="71">
        <v>90</v>
      </c>
      <c r="BU8" s="71">
        <v>69.8</v>
      </c>
      <c r="BV8" s="71">
        <v>69.7</v>
      </c>
      <c r="BW8" s="71">
        <v>70.099999999999994</v>
      </c>
      <c r="BX8" s="71">
        <v>70.400000000000006</v>
      </c>
      <c r="BY8" s="71">
        <v>65.8</v>
      </c>
      <c r="BZ8" s="71">
        <v>67.2</v>
      </c>
      <c r="CA8" s="72">
        <v>21491</v>
      </c>
      <c r="CB8" s="72">
        <v>20066</v>
      </c>
      <c r="CC8" s="72">
        <v>20123</v>
      </c>
      <c r="CD8" s="72">
        <v>20702</v>
      </c>
      <c r="CE8" s="72">
        <v>24553</v>
      </c>
      <c r="CF8" s="72">
        <v>33492</v>
      </c>
      <c r="CG8" s="72">
        <v>34136</v>
      </c>
      <c r="CH8" s="72">
        <v>34924</v>
      </c>
      <c r="CI8" s="72">
        <v>35788</v>
      </c>
      <c r="CJ8" s="72">
        <v>37855</v>
      </c>
      <c r="CK8" s="71">
        <v>56733</v>
      </c>
      <c r="CL8" s="72">
        <v>17530</v>
      </c>
      <c r="CM8" s="72">
        <v>17815</v>
      </c>
      <c r="CN8" s="72">
        <v>17314</v>
      </c>
      <c r="CO8" s="72">
        <v>16243</v>
      </c>
      <c r="CP8" s="72">
        <v>16282</v>
      </c>
      <c r="CQ8" s="72">
        <v>9976</v>
      </c>
      <c r="CR8" s="72">
        <v>10130</v>
      </c>
      <c r="CS8" s="72">
        <v>10244</v>
      </c>
      <c r="CT8" s="72">
        <v>10602</v>
      </c>
      <c r="CU8" s="72">
        <v>11234</v>
      </c>
      <c r="CV8" s="71">
        <v>16778</v>
      </c>
      <c r="CW8" s="72">
        <v>40.5</v>
      </c>
      <c r="CX8" s="72">
        <v>40.799999999999997</v>
      </c>
      <c r="CY8" s="72">
        <v>39.299999999999997</v>
      </c>
      <c r="CZ8" s="72">
        <v>43</v>
      </c>
      <c r="DA8" s="72">
        <v>40.6</v>
      </c>
      <c r="DB8" s="72">
        <v>63.4</v>
      </c>
      <c r="DC8" s="72">
        <v>63.4</v>
      </c>
      <c r="DD8" s="72">
        <v>63.7</v>
      </c>
      <c r="DE8" s="72">
        <v>63.3</v>
      </c>
      <c r="DF8" s="72">
        <v>68.5</v>
      </c>
      <c r="DG8" s="72">
        <v>58.8</v>
      </c>
      <c r="DH8" s="72">
        <v>31.4</v>
      </c>
      <c r="DI8" s="72">
        <v>31</v>
      </c>
      <c r="DJ8" s="72">
        <v>28.3</v>
      </c>
      <c r="DK8" s="72">
        <v>25.4</v>
      </c>
      <c r="DL8" s="72">
        <v>20.9</v>
      </c>
      <c r="DM8" s="72">
        <v>18.7</v>
      </c>
      <c r="DN8" s="72">
        <v>18.3</v>
      </c>
      <c r="DO8" s="72">
        <v>17.7</v>
      </c>
      <c r="DP8" s="72">
        <v>17.5</v>
      </c>
      <c r="DQ8" s="72">
        <v>17.5</v>
      </c>
      <c r="DR8" s="72">
        <v>24.8</v>
      </c>
      <c r="DS8" s="71">
        <v>14.5</v>
      </c>
      <c r="DT8" s="71">
        <v>19.7</v>
      </c>
      <c r="DU8" s="71">
        <v>24.7</v>
      </c>
      <c r="DV8" s="71">
        <v>28.6</v>
      </c>
      <c r="DW8" s="71">
        <v>33.6</v>
      </c>
      <c r="DX8" s="71">
        <v>52.5</v>
      </c>
      <c r="DY8" s="71">
        <v>53.5</v>
      </c>
      <c r="DZ8" s="71">
        <v>54.1</v>
      </c>
      <c r="EA8" s="71">
        <v>54.6</v>
      </c>
      <c r="EB8" s="71">
        <v>56.9</v>
      </c>
      <c r="EC8" s="71">
        <v>54.8</v>
      </c>
      <c r="ED8" s="71">
        <v>38.9</v>
      </c>
      <c r="EE8" s="71">
        <v>50.9</v>
      </c>
      <c r="EF8" s="71">
        <v>61.8</v>
      </c>
      <c r="EG8" s="71">
        <v>66.099999999999994</v>
      </c>
      <c r="EH8" s="71">
        <v>75.900000000000006</v>
      </c>
      <c r="EI8" s="71">
        <v>69.7</v>
      </c>
      <c r="EJ8" s="71">
        <v>71.3</v>
      </c>
      <c r="EK8" s="71">
        <v>71.400000000000006</v>
      </c>
      <c r="EL8" s="71">
        <v>71.7</v>
      </c>
      <c r="EM8" s="71">
        <v>72.900000000000006</v>
      </c>
      <c r="EN8" s="71">
        <v>70.3</v>
      </c>
      <c r="EO8" s="72">
        <v>25555731</v>
      </c>
      <c r="EP8" s="72">
        <v>25599597</v>
      </c>
      <c r="EQ8" s="72">
        <v>25645118</v>
      </c>
      <c r="ER8" s="72">
        <v>25816277</v>
      </c>
      <c r="ES8" s="72">
        <v>25972882</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168</v>
      </c>
      <c r="C10" s="77" t="s">
        <v>169</v>
      </c>
      <c r="D10" s="77" t="s">
        <v>170</v>
      </c>
      <c r="E10" s="77" t="s">
        <v>171</v>
      </c>
      <c r="F10" s="77" t="s">
        <v>172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