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10.152.18.4\10_企業局\00_企業局共通\⑧企業局財務\11_経営分析表\下水\【経営比較分析表】2020_075213_46_1718\【経営比較分析表】2020_075213_46_1718\"/>
    </mc:Choice>
  </mc:AlternateContent>
  <workbookProtection workbookAlgorithmName="SHA-512" workbookHashValue="MTyKcDvBcQL9DnUDDksjsjPe33ACSeBq+jnhMHrqbDo3cVJY5dxAM+vxG317k7ROU5Ek30npYvovcf8YBFTRWA==" workbookSaltValue="78IUr9rfazugHoFNEG8h+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D10" i="4"/>
  <c r="W10" i="4"/>
  <c r="P10" i="4"/>
  <c r="B10" i="4"/>
  <c r="BB8" i="4"/>
  <c r="AT8" i="4"/>
  <c r="AD8" i="4"/>
  <c r="W8" i="4"/>
  <c r="P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<sst xmlns="http://schemas.openxmlformats.org/spreadsheetml/2006/main" count="231" uniqueCount="118">
  <si>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</si>
  <si>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</si>
  <si>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</si>
  <si>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</si>
  <si>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</si>
  <si>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</si>
  <si>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</si>
  <si>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</si>
  <si>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</si>
  <si>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</si>
  <si>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</si>
  <si>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</si>
  <si>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</si>
  <si>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</si>
  <si>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</si>
  <si>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</si>
  <si>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</si>
  <si>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</si>
  <si>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</si>
  <si>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</si>
  <si>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</si>
  <si>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</si>
  <si>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</si>
  <si>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</si>
  <si>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</si>
  <si>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</si>
  <si>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</si>
  <si>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</si>
  <si>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</si>
  <si>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</si>
  <si>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</si>
  <si>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</si>
  <si>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</si>
  <si>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</si>
  <si>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</si>
  <si>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</si>
  <si>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</si>
  <si>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</si>
  <si>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</si>
  <si>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</si>
  <si>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</si>
  <si>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</si>
  <si>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</si>
  <si>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</si>
  <si>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</si>
  <si>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</si>
  <si>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</si>
  <si>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</si>
  <si>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</si>
  <si>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</si>
  <si>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</si>
  <si>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</si>
  <si>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</si>
  <si>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</si>
  <si>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</si>
  <si>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</si>
  <si>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</si>
  <si>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</si>
  <si>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</si>
  <si>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</si>
  <si>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</si>
  <si>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</si>
  <si>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</si>
  <si>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</si>
  <si>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</si>
  <si>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</si>
  <si>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</si>
  <si>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</si>
  <si>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</si>
  <si>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</si>
  <si>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</si>
  <si>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</si>
  <si>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</si>
  <si>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</si>
  <si>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</si>
  <si>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</si>
  <si>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</si>
  <si>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</si>
  <si>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</si>
  <si>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</si>
  <si>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</si>
  <si>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</si>
  <si>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</si>
  <si>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</si>
  <si>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</si>
  <si>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</si>
  <si>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</si>
  <si>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</si>
  <si>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</si>
  <si>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</si>
  <si>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</si>
  <si>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</si>
  <si>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</si>
  <si>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</si>
  <si>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</si>
  <si>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</si>
  <si>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</si>
  <si>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</si>
  <si>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</si>
  <si>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</si>
  <si>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</si>
  <si>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</si>
  <si>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</si>
  <si>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</si>
  <si>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</si>
  <si>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</si>
  <si>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</si>
  <si>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</si>
  <si>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</si>
  <si>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</si>
  <si>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</si>
  <si>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</si>
  <si>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</si>
  <si>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</si>
  <si>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</si>
  <si>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①経常週が100％を切っており、昨年よりも若干悪化している。経費回収率が100％を超えていることから、減価償却費の減少と、新規加入者による使用料の増加により改善する見込みである。
②累積欠損について、単年度での利益が発生しないので早急な改善は難しい。
③流動比率が100％を切っている状態であるが、流動負債の大部分を占める償還元金については、一般会計から繰入することと協議済みなので問題ない。
④企業債残高対事業規模比率については、予定貸借対照表に全額一般会計で負担することと注記しているので0となる。
⑤経費回収率について、経費の中の維持管理費は確実に回収できているので、料金水準は妥当である。
⑥汚水処理原価については、昨年より若干上昇した。ただ、R1が低いのは、R1年度台風19号で郡山市のし尿処理施設が被災したことにより、当町でし尿処理を行ったため。H30が高いのは、管渠・処理場の修繕費が増大したため。H30、R1を除けば経費削減は進んでいると考える。
⑦施設の効率は、公共下水道のみについて算出すると低い結果だが、その他浄化槽汚泥・農集汚泥を処理するなど、有効活用している。
⑧水洗化率は、ほぼ横ばいであるものの、一層の接続促進に努める。</t>
    <rPh sb="1" eb="3">
      <t>ケイジョウ</t>
    </rPh>
    <rPh sb="3" eb="4">
      <t>シュウ</t>
    </rPh>
    <rPh sb="10" eb="11">
      <t>キ</t>
    </rPh>
    <rPh sb="16" eb="18">
      <t>サクネン</t>
    </rPh>
    <rPh sb="21" eb="23">
      <t>ジャッカン</t>
    </rPh>
    <rPh sb="23" eb="25">
      <t>アッカ</t>
    </rPh>
    <rPh sb="30" eb="32">
      <t>ケイヒ</t>
    </rPh>
    <rPh sb="32" eb="34">
      <t>カイシュウ</t>
    </rPh>
    <rPh sb="34" eb="35">
      <t>リツ</t>
    </rPh>
    <rPh sb="41" eb="42">
      <t>コ</t>
    </rPh>
    <rPh sb="51" eb="53">
      <t>ゲンカ</t>
    </rPh>
    <rPh sb="53" eb="55">
      <t>ショウキャク</t>
    </rPh>
    <rPh sb="55" eb="56">
      <t>ヒ</t>
    </rPh>
    <rPh sb="57" eb="59">
      <t>ゲンショウ</t>
    </rPh>
    <rPh sb="61" eb="63">
      <t>シンキ</t>
    </rPh>
    <rPh sb="63" eb="66">
      <t>カニュウシャ</t>
    </rPh>
    <rPh sb="69" eb="72">
      <t>シヨウリョウ</t>
    </rPh>
    <rPh sb="73" eb="75">
      <t>ゾウカ</t>
    </rPh>
    <rPh sb="78" eb="80">
      <t>カイゼン</t>
    </rPh>
    <rPh sb="82" eb="84">
      <t>ミコ</t>
    </rPh>
    <rPh sb="91" eb="93">
      <t>ルイセキ</t>
    </rPh>
    <rPh sb="93" eb="95">
      <t>ケッソン</t>
    </rPh>
    <rPh sb="100" eb="103">
      <t>タンネンド</t>
    </rPh>
    <rPh sb="105" eb="107">
      <t>リエキ</t>
    </rPh>
    <rPh sb="108" eb="110">
      <t>ハッセイ</t>
    </rPh>
    <rPh sb="115" eb="117">
      <t>ソウキュウ</t>
    </rPh>
    <rPh sb="118" eb="120">
      <t>カイゼン</t>
    </rPh>
    <rPh sb="121" eb="122">
      <t>ムズカ</t>
    </rPh>
    <rPh sb="127" eb="129">
      <t>リュウドウ</t>
    </rPh>
    <rPh sb="129" eb="131">
      <t>ヒリツ</t>
    </rPh>
    <rPh sb="137" eb="138">
      <t>キ</t>
    </rPh>
    <rPh sb="142" eb="144">
      <t>ジョウタイ</t>
    </rPh>
    <rPh sb="149" eb="151">
      <t>リュウドウ</t>
    </rPh>
    <rPh sb="151" eb="153">
      <t>フサイ</t>
    </rPh>
    <rPh sb="154" eb="157">
      <t>ダイブブン</t>
    </rPh>
    <rPh sb="158" eb="159">
      <t>シ</t>
    </rPh>
    <rPh sb="161" eb="163">
      <t>ショウカン</t>
    </rPh>
    <rPh sb="163" eb="165">
      <t>ガンキン</t>
    </rPh>
    <rPh sb="171" eb="173">
      <t>イッパン</t>
    </rPh>
    <rPh sb="173" eb="175">
      <t>カイケイ</t>
    </rPh>
    <rPh sb="177" eb="179">
      <t>クリイレ</t>
    </rPh>
    <rPh sb="184" eb="186">
      <t>キョウギ</t>
    </rPh>
    <rPh sb="186" eb="187">
      <t>ズ</t>
    </rPh>
    <rPh sb="191" eb="193">
      <t>モンダイ</t>
    </rPh>
    <rPh sb="198" eb="200">
      <t>キギョウ</t>
    </rPh>
    <rPh sb="200" eb="201">
      <t>サイ</t>
    </rPh>
    <rPh sb="201" eb="203">
      <t>ザンダカ</t>
    </rPh>
    <rPh sb="329" eb="330">
      <t>ヒク</t>
    </rPh>
    <rPh sb="336" eb="338">
      <t>ネンド</t>
    </rPh>
    <rPh sb="338" eb="340">
      <t>タイフウ</t>
    </rPh>
    <rPh sb="342" eb="343">
      <t>ゴウ</t>
    </rPh>
    <rPh sb="344" eb="347">
      <t>コオリヤマシ</t>
    </rPh>
    <rPh sb="349" eb="350">
      <t>ニョウ</t>
    </rPh>
    <rPh sb="350" eb="352">
      <t>ショリ</t>
    </rPh>
    <rPh sb="352" eb="354">
      <t>シセツ</t>
    </rPh>
    <rPh sb="355" eb="357">
      <t>ヒサイ</t>
    </rPh>
    <rPh sb="365" eb="367">
      <t>トウチョウ</t>
    </rPh>
    <rPh sb="369" eb="370">
      <t>ニョウ</t>
    </rPh>
    <rPh sb="370" eb="372">
      <t>ショリ</t>
    </rPh>
    <rPh sb="373" eb="374">
      <t>オコナ</t>
    </rPh>
    <rPh sb="383" eb="384">
      <t>タカ</t>
    </rPh>
    <rPh sb="388" eb="390">
      <t>カンキョ</t>
    </rPh>
    <rPh sb="391" eb="394">
      <t>ショリジョウ</t>
    </rPh>
    <rPh sb="395" eb="398">
      <t>シュウゼンヒ</t>
    </rPh>
    <rPh sb="399" eb="401">
      <t>ゾウダイ</t>
    </rPh>
    <rPh sb="413" eb="414">
      <t>ノゾ</t>
    </rPh>
    <rPh sb="416" eb="418">
      <t>ケイヒ</t>
    </rPh>
    <rPh sb="418" eb="420">
      <t>サクゲン</t>
    </rPh>
    <rPh sb="421" eb="422">
      <t>スス</t>
    </rPh>
    <rPh sb="427" eb="428">
      <t>カンガ</t>
    </rPh>
    <rPh sb="433" eb="435">
      <t>シセツ</t>
    </rPh>
    <rPh sb="436" eb="438">
      <t>コウリツ</t>
    </rPh>
    <rPh sb="440" eb="442">
      <t>コウキョウ</t>
    </rPh>
    <rPh sb="442" eb="445">
      <t>ゲスイドウ</t>
    </rPh>
    <rPh sb="451" eb="453">
      <t>サンシュツ</t>
    </rPh>
    <rPh sb="456" eb="457">
      <t>ヒク</t>
    </rPh>
    <rPh sb="458" eb="460">
      <t>ケッカ</t>
    </rPh>
    <rPh sb="465" eb="466">
      <t>タ</t>
    </rPh>
    <rPh sb="466" eb="469">
      <t>ジョウカソウ</t>
    </rPh>
    <rPh sb="469" eb="471">
      <t>オデイ</t>
    </rPh>
    <rPh sb="472" eb="474">
      <t>ノウシュウ</t>
    </rPh>
    <rPh sb="474" eb="476">
      <t>オデイ</t>
    </rPh>
    <rPh sb="477" eb="479">
      <t>ショリ</t>
    </rPh>
    <rPh sb="484" eb="486">
      <t>ユウコウ</t>
    </rPh>
    <rPh sb="486" eb="488">
      <t>カツヨウ</t>
    </rPh>
    <rPh sb="495" eb="498">
      <t>スイセンカ</t>
    </rPh>
    <rPh sb="498" eb="499">
      <t>リツ</t>
    </rPh>
    <rPh sb="503" eb="504">
      <t>ヨコ</t>
    </rPh>
    <rPh sb="513" eb="515">
      <t>イッソウ</t>
    </rPh>
    <rPh sb="516" eb="518">
      <t>セツゾク</t>
    </rPh>
    <rPh sb="518" eb="520">
      <t>ソクシン</t>
    </rPh>
    <rPh sb="521" eb="522">
      <t>ツト</t>
    </rPh>
    <phoneticPr fontId="4"/>
  </si>
  <si>
    <t>当町の公共下水道事業の供用開始は平成１２年度。管渠を更新するほどの老朽化には至っていないが、耐用年数が短い処理場の機械設備については、ストックマネジメント計画の策定など、計画的な修繕計画と可能な限り交付金等を活用する。</t>
    <rPh sb="0" eb="1">
      <t>トウ</t>
    </rPh>
    <rPh sb="1" eb="2">
      <t>マチ</t>
    </rPh>
    <rPh sb="3" eb="5">
      <t>コウキョウ</t>
    </rPh>
    <rPh sb="5" eb="8">
      <t>ゲスイドウ</t>
    </rPh>
    <rPh sb="8" eb="10">
      <t>ジギョウ</t>
    </rPh>
    <rPh sb="11" eb="13">
      <t>キョウヨウ</t>
    </rPh>
    <rPh sb="13" eb="15">
      <t>カイシ</t>
    </rPh>
    <rPh sb="16" eb="18">
      <t>ヘイセイ</t>
    </rPh>
    <rPh sb="20" eb="22">
      <t>ネンド</t>
    </rPh>
    <rPh sb="23" eb="25">
      <t>カンキョ</t>
    </rPh>
    <rPh sb="26" eb="28">
      <t>コウシン</t>
    </rPh>
    <rPh sb="33" eb="36">
      <t>ロウキュウカ</t>
    </rPh>
    <rPh sb="38" eb="39">
      <t>イタ</t>
    </rPh>
    <rPh sb="46" eb="48">
      <t>タイヨウ</t>
    </rPh>
    <rPh sb="48" eb="50">
      <t>ネンスウ</t>
    </rPh>
    <rPh sb="51" eb="52">
      <t>ミジカ</t>
    </rPh>
    <rPh sb="53" eb="56">
      <t>ショリジョウ</t>
    </rPh>
    <rPh sb="57" eb="59">
      <t>キカイ</t>
    </rPh>
    <rPh sb="59" eb="61">
      <t>セツビ</t>
    </rPh>
    <rPh sb="77" eb="79">
      <t>ケイカク</t>
    </rPh>
    <rPh sb="80" eb="82">
      <t>サクテイ</t>
    </rPh>
    <rPh sb="85" eb="88">
      <t>ケイカクテキ</t>
    </rPh>
    <rPh sb="89" eb="91">
      <t>シュウゼン</t>
    </rPh>
    <rPh sb="91" eb="93">
      <t>ケイカク</t>
    </rPh>
    <rPh sb="94" eb="96">
      <t>カノウ</t>
    </rPh>
    <rPh sb="97" eb="98">
      <t>カギ</t>
    </rPh>
    <rPh sb="99" eb="102">
      <t>コウフキン</t>
    </rPh>
    <rPh sb="102" eb="103">
      <t>トウ</t>
    </rPh>
    <rPh sb="104" eb="106">
      <t>カツヨウ</t>
    </rPh>
    <phoneticPr fontId="4"/>
  </si>
  <si>
    <t>公共下水道のような集合処理方式は資本費が膨大なため、使用料だけをもって健全な経営は困難である。近年は、集合処理に代わって浄化槽などの個別排水処理が下水道事業の整備の一選択肢として認められているので、当町では、地区の特性に合わせ集合処理と個別排水処理を組み合わせて下水道事業を行っている。
　また、公共下水道事業については、経営戦略を策定し、持続的に下水道事業を行うこと、また、独立採算を原則とした公営企業としての経済性を発揮し、最小の経費で最良のサービス提供することを目標にして事業に取り組む。</t>
    <rPh sb="0" eb="2">
      <t>コウキョウ</t>
    </rPh>
    <rPh sb="2" eb="5">
      <t>ゲスイドウ</t>
    </rPh>
    <rPh sb="9" eb="11">
      <t>シュウゴウ</t>
    </rPh>
    <rPh sb="11" eb="13">
      <t>ショリ</t>
    </rPh>
    <rPh sb="13" eb="15">
      <t>ホウシキ</t>
    </rPh>
    <rPh sb="16" eb="18">
      <t>シホン</t>
    </rPh>
    <rPh sb="18" eb="19">
      <t>ヒ</t>
    </rPh>
    <rPh sb="20" eb="22">
      <t>ボウダイ</t>
    </rPh>
    <rPh sb="26" eb="29">
      <t>シヨウリョウ</t>
    </rPh>
    <rPh sb="35" eb="37">
      <t>ケンゼン</t>
    </rPh>
    <rPh sb="38" eb="40">
      <t>ケイエイ</t>
    </rPh>
    <rPh sb="41" eb="43">
      <t>コンナン</t>
    </rPh>
    <rPh sb="47" eb="49">
      <t>キンネン</t>
    </rPh>
    <rPh sb="51" eb="53">
      <t>シュウゴウ</t>
    </rPh>
    <rPh sb="53" eb="55">
      <t>ショリ</t>
    </rPh>
    <rPh sb="56" eb="57">
      <t>カ</t>
    </rPh>
    <rPh sb="60" eb="63">
      <t>ジョウカソウ</t>
    </rPh>
    <rPh sb="66" eb="68">
      <t>コベツ</t>
    </rPh>
    <rPh sb="68" eb="70">
      <t>ハイスイ</t>
    </rPh>
    <rPh sb="70" eb="72">
      <t>ショリ</t>
    </rPh>
    <rPh sb="73" eb="76">
      <t>ゲスイドウ</t>
    </rPh>
    <rPh sb="76" eb="78">
      <t>ジギョウ</t>
    </rPh>
    <rPh sb="79" eb="81">
      <t>セイビ</t>
    </rPh>
    <rPh sb="82" eb="83">
      <t>イチ</t>
    </rPh>
    <rPh sb="83" eb="86">
      <t>センタクシ</t>
    </rPh>
    <rPh sb="89" eb="90">
      <t>ミト</t>
    </rPh>
    <rPh sb="99" eb="100">
      <t>トウ</t>
    </rPh>
    <rPh sb="100" eb="101">
      <t>マチ</t>
    </rPh>
    <rPh sb="104" eb="106">
      <t>チク</t>
    </rPh>
    <rPh sb="107" eb="109">
      <t>トクセイ</t>
    </rPh>
    <rPh sb="110" eb="111">
      <t>ア</t>
    </rPh>
    <rPh sb="113" eb="115">
      <t>シュウゴウ</t>
    </rPh>
    <rPh sb="115" eb="117">
      <t>ショリ</t>
    </rPh>
    <rPh sb="118" eb="120">
      <t>コベツ</t>
    </rPh>
    <rPh sb="120" eb="122">
      <t>ハイスイ</t>
    </rPh>
    <rPh sb="122" eb="124">
      <t>ショリ</t>
    </rPh>
    <rPh sb="125" eb="126">
      <t>ク</t>
    </rPh>
    <rPh sb="127" eb="128">
      <t>ア</t>
    </rPh>
    <rPh sb="131" eb="134">
      <t>ゲスイドウ</t>
    </rPh>
    <rPh sb="134" eb="136">
      <t>ジギョウ</t>
    </rPh>
    <rPh sb="137" eb="138">
      <t>オコナ</t>
    </rPh>
    <rPh sb="148" eb="150">
      <t>コウキョウ</t>
    </rPh>
    <rPh sb="150" eb="153">
      <t>ゲスイドウ</t>
    </rPh>
    <rPh sb="153" eb="155">
      <t>ジギョウ</t>
    </rPh>
    <rPh sb="161" eb="163">
      <t>ケイエイ</t>
    </rPh>
    <rPh sb="163" eb="165">
      <t>センリャク</t>
    </rPh>
    <rPh sb="166" eb="168">
      <t>サクテイ</t>
    </rPh>
    <rPh sb="170" eb="172">
      <t>ジゾク</t>
    </rPh>
    <rPh sb="172" eb="173">
      <t>テキ</t>
    </rPh>
    <rPh sb="174" eb="177">
      <t>ゲスイドウ</t>
    </rPh>
    <rPh sb="177" eb="179">
      <t>ジギョウ</t>
    </rPh>
    <rPh sb="180" eb="181">
      <t>オコナ</t>
    </rPh>
    <rPh sb="188" eb="190">
      <t>ドクリツ</t>
    </rPh>
    <rPh sb="190" eb="192">
      <t>サイサン</t>
    </rPh>
    <rPh sb="193" eb="195">
      <t>ゲンソク</t>
    </rPh>
    <rPh sb="198" eb="200">
      <t>コウエイ</t>
    </rPh>
    <rPh sb="200" eb="202">
      <t>キギョウ</t>
    </rPh>
    <rPh sb="206" eb="209">
      <t>ケイザイセイ</t>
    </rPh>
    <rPh sb="210" eb="212">
      <t>ハッキ</t>
    </rPh>
    <rPh sb="214" eb="216">
      <t>サイショウ</t>
    </rPh>
    <rPh sb="217" eb="219">
      <t>ケイヒ</t>
    </rPh>
    <rPh sb="220" eb="222">
      <t>サイリョウ</t>
    </rPh>
    <rPh sb="227" eb="229">
      <t>テイキョウ</t>
    </rPh>
    <rPh sb="234" eb="236">
      <t>モクヒョウ</t>
    </rPh>
    <rPh sb="239" eb="241">
      <t>ジギョウ</t>
    </rPh>
    <rPh sb="242" eb="243">
      <t>ト</t>
    </rPh>
    <rPh sb="244" eb="24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</si>
</sst>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4B-450A-8D7B-5F1D0DCB78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E74B-450A-8D7B-5F1D0DCB78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31.58</c:v>
                </c:pt>
                <c:pt idx="1">
                  <c:v>32</c:v>
                </c:pt>
                <c:pt idx="2">
                  <c:v>31.31</c:v>
                </c:pt>
                <c:pt idx="3">
                  <c:v>39.619999999999997</c:v>
                </c:pt>
                <c:pt idx="4">
                  <c:v>31.23</c:v>
                </c:pt>
              </c:numCache>
            </c:numRef>
          </c:val>
          <c:extLst>
            <c:ext xmlns:c16="http://schemas.microsoft.com/office/drawing/2014/chart" uri="{C3380CC4-5D6E-409C-BE32-E72D297353CC}">
              <c16:uniqueId val="{00000000-5C3D-4B86-94DF-EDFDC01E56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5C3D-4B86-94DF-EDFDC01E56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65.98</c:v>
                </c:pt>
                <c:pt idx="1">
                  <c:v>66.459999999999994</c:v>
                </c:pt>
                <c:pt idx="2">
                  <c:v>68.17</c:v>
                </c:pt>
                <c:pt idx="3">
                  <c:v>68.55</c:v>
                </c:pt>
                <c:pt idx="4">
                  <c:v>68.78</c:v>
                </c:pt>
              </c:numCache>
            </c:numRef>
          </c:val>
          <c:extLst>
            <c:ext xmlns:c16="http://schemas.microsoft.com/office/drawing/2014/chart" uri="{C3380CC4-5D6E-409C-BE32-E72D297353CC}">
              <c16:uniqueId val="{00000000-51E0-4489-87A7-63345B8819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51E0-4489-87A7-63345B8819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86.38</c:v>
                </c:pt>
                <c:pt idx="1">
                  <c:v>88.7</c:v>
                </c:pt>
                <c:pt idx="2">
                  <c:v>82.11</c:v>
                </c:pt>
                <c:pt idx="3">
                  <c:v>97.41</c:v>
                </c:pt>
                <c:pt idx="4">
                  <c:v>89.42</c:v>
                </c:pt>
              </c:numCache>
            </c:numRef>
          </c:val>
          <c:extLst>
            <c:ext xmlns:c16="http://schemas.microsoft.com/office/drawing/2014/chart" uri="{C3380CC4-5D6E-409C-BE32-E72D297353CC}">
              <c16:uniqueId val="{00000000-DB36-42DC-A8D2-C21D73EAEC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106.85</c:v>
                </c:pt>
                <c:pt idx="1">
                  <c:v>108.11</c:v>
                </c:pt>
                <c:pt idx="2">
                  <c:v>104.14</c:v>
                </c:pt>
                <c:pt idx="3">
                  <c:v>106.57</c:v>
                </c:pt>
                <c:pt idx="4">
                  <c:v>107.21</c:v>
                </c:pt>
              </c:numCache>
            </c:numRef>
          </c:val>
          <c:smooth val="0"/>
          <c:extLst>
            <c:ext xmlns:c16="http://schemas.microsoft.com/office/drawing/2014/chart" uri="{C3380CC4-5D6E-409C-BE32-E72D297353CC}">
              <c16:uniqueId val="{00000001-DB36-42DC-A8D2-C21D73EAEC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35.58</c:v>
                </c:pt>
                <c:pt idx="1">
                  <c:v>38.01</c:v>
                </c:pt>
                <c:pt idx="2">
                  <c:v>40.32</c:v>
                </c:pt>
                <c:pt idx="3">
                  <c:v>42.67</c:v>
                </c:pt>
                <c:pt idx="4">
                  <c:v>44.37</c:v>
                </c:pt>
              </c:numCache>
            </c:numRef>
          </c:val>
          <c:extLst>
            <c:ext xmlns:c16="http://schemas.microsoft.com/office/drawing/2014/chart" uri="{C3380CC4-5D6E-409C-BE32-E72D297353CC}">
              <c16:uniqueId val="{00000000-9EA6-4853-B7F2-969DDFC5ED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21.09</c:v>
                </c:pt>
                <c:pt idx="1">
                  <c:v>21.16</c:v>
                </c:pt>
                <c:pt idx="2">
                  <c:v>15.95</c:v>
                </c:pt>
                <c:pt idx="3">
                  <c:v>15.85</c:v>
                </c:pt>
                <c:pt idx="4">
                  <c:v>12.7</c:v>
                </c:pt>
              </c:numCache>
            </c:numRef>
          </c:val>
          <c:smooth val="0"/>
          <c:extLst>
            <c:ext xmlns:c16="http://schemas.microsoft.com/office/drawing/2014/chart" uri="{C3380CC4-5D6E-409C-BE32-E72D297353CC}">
              <c16:uniqueId val="{00000001-9EA6-4853-B7F2-969DDFC5ED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70-4982-BC39-1470232ACC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870-4982-BC39-1470232ACC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519.87</c:v>
                </c:pt>
                <c:pt idx="1">
                  <c:v>535.85</c:v>
                </c:pt>
                <c:pt idx="2">
                  <c:v>593.57000000000005</c:v>
                </c:pt>
                <c:pt idx="3">
                  <c:v>464.68</c:v>
                </c:pt>
                <c:pt idx="4">
                  <c:v>619.91</c:v>
                </c:pt>
              </c:numCache>
            </c:numRef>
          </c:val>
          <c:extLst>
            <c:ext xmlns:c16="http://schemas.microsoft.com/office/drawing/2014/chart" uri="{C3380CC4-5D6E-409C-BE32-E72D297353CC}">
              <c16:uniqueId val="{00000000-04D3-405A-99C1-8420BD073E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92.92</c:v>
                </c:pt>
                <c:pt idx="1">
                  <c:v>86.54</c:v>
                </c:pt>
                <c:pt idx="2">
                  <c:v>73.180000000000007</c:v>
                </c:pt>
                <c:pt idx="3">
                  <c:v>53.44</c:v>
                </c:pt>
                <c:pt idx="4">
                  <c:v>43.71</c:v>
                </c:pt>
              </c:numCache>
            </c:numRef>
          </c:val>
          <c:smooth val="0"/>
          <c:extLst>
            <c:ext xmlns:c16="http://schemas.microsoft.com/office/drawing/2014/chart" uri="{C3380CC4-5D6E-409C-BE32-E72D297353CC}">
              <c16:uniqueId val="{00000001-04D3-405A-99C1-8420BD073E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84.03</c:v>
                </c:pt>
                <c:pt idx="1">
                  <c:v>92.29</c:v>
                </c:pt>
                <c:pt idx="2">
                  <c:v>82.89</c:v>
                </c:pt>
                <c:pt idx="3">
                  <c:v>94.82</c:v>
                </c:pt>
                <c:pt idx="4">
                  <c:v>91.73</c:v>
                </c:pt>
              </c:numCache>
            </c:numRef>
          </c:val>
          <c:extLst>
            <c:ext xmlns:c16="http://schemas.microsoft.com/office/drawing/2014/chart" uri="{C3380CC4-5D6E-409C-BE32-E72D297353CC}">
              <c16:uniqueId val="{00000000-23D2-440B-B973-88E521732F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50.66</c:v>
                </c:pt>
                <c:pt idx="1">
                  <c:v>62.25</c:v>
                </c:pt>
                <c:pt idx="2">
                  <c:v>52.32</c:v>
                </c:pt>
                <c:pt idx="3">
                  <c:v>47.03</c:v>
                </c:pt>
                <c:pt idx="4">
                  <c:v>40.67</c:v>
                </c:pt>
              </c:numCache>
            </c:numRef>
          </c:val>
          <c:smooth val="0"/>
          <c:extLst>
            <c:ext xmlns:c16="http://schemas.microsoft.com/office/drawing/2014/chart" uri="{C3380CC4-5D6E-409C-BE32-E72D297353CC}">
              <c16:uniqueId val="{00000001-23D2-440B-B973-88E521732F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6C-409A-A198-AB6DD4AC33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B06C-409A-A198-AB6DD4AC33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124.94</c:v>
                </c:pt>
                <c:pt idx="1">
                  <c:v>141.26</c:v>
                </c:pt>
                <c:pt idx="2">
                  <c:v>107.6</c:v>
                </c:pt>
                <c:pt idx="3">
                  <c:v>183.16</c:v>
                </c:pt>
                <c:pt idx="4">
                  <c:v>159.68</c:v>
                </c:pt>
              </c:numCache>
            </c:numRef>
          </c:val>
          <c:extLst>
            <c:ext xmlns:c16="http://schemas.microsoft.com/office/drawing/2014/chart" uri="{C3380CC4-5D6E-409C-BE32-E72D297353CC}">
              <c16:uniqueId val="{00000000-7E52-47E8-9592-317F868521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7E52-47E8-9592-317F868521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193.2</c:v>
                </c:pt>
                <c:pt idx="1">
                  <c:v>170.19</c:v>
                </c:pt>
                <c:pt idx="2">
                  <c:v>223.68</c:v>
                </c:pt>
                <c:pt idx="3">
                  <c:v>129.85</c:v>
                </c:pt>
                <c:pt idx="4">
                  <c:v>152.12</c:v>
                </c:pt>
              </c:numCache>
            </c:numRef>
          </c:val>
          <c:extLst>
            <c:ext xmlns:c16="http://schemas.microsoft.com/office/drawing/2014/chart" uri="{C3380CC4-5D6E-409C-BE32-E72D297353CC}">
              <c16:uniqueId val="{00000000-19BC-4F8C-AD41-65D46257F5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19BC-4F8C-AD41-65D46257F5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8"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三春町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16816</v>
      </c>
      <c r="AM8" s="69"/>
      <c r="AN8" s="69"/>
      <c r="AO8" s="69"/>
      <c r="AP8" s="69"/>
      <c r="AQ8" s="69"/>
      <c r="AR8" s="69"/>
      <c r="AS8" s="69"/>
      <c r="AT8" s="68">
        <f>データ!T6</f>
        <v>72.760000000000005</v>
      </c>
      <c r="AU8" s="68"/>
      <c r="AV8" s="68"/>
      <c r="AW8" s="68"/>
      <c r="AX8" s="68"/>
      <c r="AY8" s="68"/>
      <c r="AZ8" s="68"/>
      <c r="BA8" s="68"/>
      <c r="BB8" s="68">
        <f>データ!U6</f>
        <v>231.12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72.72</v>
      </c>
      <c r="J10" s="68"/>
      <c r="K10" s="68"/>
      <c r="L10" s="68"/>
      <c r="M10" s="68"/>
      <c r="N10" s="68"/>
      <c r="O10" s="68"/>
      <c r="P10" s="68">
        <f>データ!P6</f>
        <v>19.100000000000001</v>
      </c>
      <c r="Q10" s="68"/>
      <c r="R10" s="68"/>
      <c r="S10" s="68"/>
      <c r="T10" s="68"/>
      <c r="U10" s="68"/>
      <c r="V10" s="68"/>
      <c r="W10" s="68">
        <f>データ!Q6</f>
        <v>98.14</v>
      </c>
      <c r="X10" s="68"/>
      <c r="Y10" s="68"/>
      <c r="Z10" s="68"/>
      <c r="AA10" s="68"/>
      <c r="AB10" s="68"/>
      <c r="AC10" s="68"/>
      <c r="AD10" s="69">
        <f>データ!R6</f>
        <v>4895</v>
      </c>
      <c r="AE10" s="69"/>
      <c r="AF10" s="69"/>
      <c r="AG10" s="69"/>
      <c r="AH10" s="69"/>
      <c r="AI10" s="69"/>
      <c r="AJ10" s="69"/>
      <c r="AK10" s="2"/>
      <c r="AL10" s="69">
        <f>データ!V6</f>
        <v>3203</v>
      </c>
      <c r="AM10" s="69"/>
      <c r="AN10" s="69"/>
      <c r="AO10" s="69"/>
      <c r="AP10" s="69"/>
      <c r="AQ10" s="69"/>
      <c r="AR10" s="69"/>
      <c r="AS10" s="69"/>
      <c r="AT10" s="68">
        <f>データ!W6</f>
        <v>1.1599999999999999</v>
      </c>
      <c r="AU10" s="68"/>
      <c r="AV10" s="68"/>
      <c r="AW10" s="68"/>
      <c r="AX10" s="68"/>
      <c r="AY10" s="68"/>
      <c r="AZ10" s="68"/>
      <c r="BA10" s="68"/>
      <c r="BB10" s="68">
        <f>データ!X6</f>
        <v>2761.21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eJgiktpajwifl6xa3rQMIdYbwpdTNWSVXVObI5+cna89ziFDu28XzhpimWSVusyvry1lM9nI2ZcjSENSMnn/2w==" saltValue="UhYGfQZVMNj9mU0gN9/mD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75213</v>
      </c>
      <c r="D6" s="33">
        <f t="shared" si="3"/>
        <v>46</v>
      </c>
      <c r="E6" s="33">
        <f t="shared" si="3"/>
        <v>17</v>
      </c>
      <c r="F6" s="33">
        <f t="shared" si="3"/>
        <v>1</v>
      </c>
      <c r="G6" s="33">
        <f t="shared" si="3"/>
        <v>0</v>
      </c>
      <c r="H6" s="33" t="str">
        <f t="shared" si="3"/>
        <v>福島県　三春町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72.72</v>
      </c>
      <c r="P6" s="34">
        <f t="shared" si="3"/>
        <v>19.100000000000001</v>
      </c>
      <c r="Q6" s="34">
        <f t="shared" si="3"/>
        <v>98.14</v>
      </c>
      <c r="R6" s="34">
        <f t="shared" si="3"/>
        <v>4895</v>
      </c>
      <c r="S6" s="34">
        <f t="shared" si="3"/>
        <v>16816</v>
      </c>
      <c r="T6" s="34">
        <f t="shared" si="3"/>
        <v>72.760000000000005</v>
      </c>
      <c r="U6" s="34">
        <f t="shared" si="3"/>
        <v>231.12</v>
      </c>
      <c r="V6" s="34">
        <f t="shared" si="3"/>
        <v>3203</v>
      </c>
      <c r="W6" s="34">
        <f t="shared" si="3"/>
        <v>1.1599999999999999</v>
      </c>
      <c r="X6" s="34">
        <f t="shared" si="3"/>
        <v>2761.21</v>
      </c>
      <c r="Y6" s="35">
        <f>IF(Y7="",NA(),Y7)</f>
        <v>86.38</v>
      </c>
      <c r="Z6" s="35">
        <f t="shared" ref="Z6:AH6" si="4">IF(Z7="",NA(),Z7)</f>
        <v>88.7</v>
      </c>
      <c r="AA6" s="35">
        <f t="shared" si="4"/>
        <v>82.11</v>
      </c>
      <c r="AB6" s="35">
        <f t="shared" si="4"/>
        <v>97.41</v>
      </c>
      <c r="AC6" s="35">
        <f t="shared" si="4"/>
        <v>89.42</v>
      </c>
      <c r="AD6" s="35">
        <f t="shared" si="4"/>
        <v>106.85</v>
      </c>
      <c r="AE6" s="35">
        <f t="shared" si="4"/>
        <v>108.11</v>
      </c>
      <c r="AF6" s="35">
        <f t="shared" si="4"/>
        <v>104.14</v>
      </c>
      <c r="AG6" s="35">
        <f t="shared" si="4"/>
        <v>106.57</v>
      </c>
      <c r="AH6" s="35">
        <f t="shared" si="4"/>
        <v>107.21</v>
      </c>
      <c r="AI6" s="34" t="str">
        <f>IF(AI7="","",IF(AI7="-","【-】","【"&amp;SUBSTITUTE(TEXT(AI7,"#,##0.00"),"-","△")&amp;"】"))</f>
        <v>【106.67】</v>
      </c>
      <c r="AJ6" s="35">
        <f>IF(AJ7="",NA(),AJ7)</f>
        <v>519.87</v>
      </c>
      <c r="AK6" s="35">
        <f t="shared" ref="AK6:AS6" si="5">IF(AK7="",NA(),AK7)</f>
        <v>535.85</v>
      </c>
      <c r="AL6" s="35">
        <f t="shared" si="5"/>
        <v>593.57000000000005</v>
      </c>
      <c r="AM6" s="35">
        <f t="shared" si="5"/>
        <v>464.68</v>
      </c>
      <c r="AN6" s="35">
        <f t="shared" si="5"/>
        <v>619.91</v>
      </c>
      <c r="AO6" s="35">
        <f t="shared" si="5"/>
        <v>92.92</v>
      </c>
      <c r="AP6" s="35">
        <f t="shared" si="5"/>
        <v>86.54</v>
      </c>
      <c r="AQ6" s="35">
        <f t="shared" si="5"/>
        <v>73.180000000000007</v>
      </c>
      <c r="AR6" s="35">
        <f t="shared" si="5"/>
        <v>53.44</v>
      </c>
      <c r="AS6" s="35">
        <f t="shared" si="5"/>
        <v>43.71</v>
      </c>
      <c r="AT6" s="34" t="str">
        <f>IF(AT7="","",IF(AT7="-","【-】","【"&amp;SUBSTITUTE(TEXT(AT7,"#,##0.00"),"-","△")&amp;"】"))</f>
        <v>【3.64】</v>
      </c>
      <c r="AU6" s="35">
        <f>IF(AU7="",NA(),AU7)</f>
        <v>84.03</v>
      </c>
      <c r="AV6" s="35">
        <f t="shared" ref="AV6:BD6" si="6">IF(AV7="",NA(),AV7)</f>
        <v>92.29</v>
      </c>
      <c r="AW6" s="35">
        <f t="shared" si="6"/>
        <v>82.89</v>
      </c>
      <c r="AX6" s="35">
        <f t="shared" si="6"/>
        <v>94.82</v>
      </c>
      <c r="AY6" s="35">
        <f t="shared" si="6"/>
        <v>91.73</v>
      </c>
      <c r="AZ6" s="35">
        <f t="shared" si="6"/>
        <v>50.66</v>
      </c>
      <c r="BA6" s="35">
        <f t="shared" si="6"/>
        <v>62.25</v>
      </c>
      <c r="BB6" s="35">
        <f t="shared" si="6"/>
        <v>52.32</v>
      </c>
      <c r="BC6" s="35">
        <f t="shared" si="6"/>
        <v>47.03</v>
      </c>
      <c r="BD6" s="35">
        <f t="shared" si="6"/>
        <v>40.67</v>
      </c>
      <c r="BE6" s="34" t="str">
        <f>IF(BE7="","",IF(BE7="-","【-】","【"&amp;SUBSTITUTE(TEXT(BE7,"#,##0.00"),"-","△")&amp;"】"))</f>
        <v>【67.52】</v>
      </c>
      <c r="BF6" s="34">
        <f>IF(BF7="",NA(),BF7)</f>
        <v>0</v>
      </c>
      <c r="BG6" s="34">
        <f t="shared" ref="BG6:BO6" si="7">IF(BG7="",NA(),BG7)</f>
        <v>0</v>
      </c>
      <c r="BH6" s="34">
        <f t="shared" si="7"/>
        <v>0</v>
      </c>
      <c r="BI6" s="34">
        <f t="shared" si="7"/>
        <v>0</v>
      </c>
      <c r="BJ6" s="34">
        <f t="shared" si="7"/>
        <v>0</v>
      </c>
      <c r="BK6" s="35">
        <f t="shared" si="7"/>
        <v>1111.31</v>
      </c>
      <c r="BL6" s="35">
        <f t="shared" si="7"/>
        <v>966.33</v>
      </c>
      <c r="BM6" s="35">
        <f t="shared" si="7"/>
        <v>958.81</v>
      </c>
      <c r="BN6" s="35">
        <f t="shared" si="7"/>
        <v>1001.3</v>
      </c>
      <c r="BO6" s="35">
        <f t="shared" si="7"/>
        <v>1050.51</v>
      </c>
      <c r="BP6" s="34" t="str">
        <f>IF(BP7="","",IF(BP7="-","【-】","【"&amp;SUBSTITUTE(TEXT(BP7,"#,##0.00"),"-","△")&amp;"】"))</f>
        <v>【705.21】</v>
      </c>
      <c r="BQ6" s="35">
        <f>IF(BQ7="",NA(),BQ7)</f>
        <v>124.94</v>
      </c>
      <c r="BR6" s="35">
        <f t="shared" ref="BR6:BZ6" si="8">IF(BR7="",NA(),BR7)</f>
        <v>141.26</v>
      </c>
      <c r="BS6" s="35">
        <f t="shared" si="8"/>
        <v>107.6</v>
      </c>
      <c r="BT6" s="35">
        <f t="shared" si="8"/>
        <v>183.16</v>
      </c>
      <c r="BU6" s="35">
        <f t="shared" si="8"/>
        <v>159.68</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193.2</v>
      </c>
      <c r="CC6" s="35">
        <f t="shared" ref="CC6:CK6" si="9">IF(CC7="",NA(),CC7)</f>
        <v>170.19</v>
      </c>
      <c r="CD6" s="35">
        <f t="shared" si="9"/>
        <v>223.68</v>
      </c>
      <c r="CE6" s="35">
        <f t="shared" si="9"/>
        <v>129.85</v>
      </c>
      <c r="CF6" s="35">
        <f t="shared" si="9"/>
        <v>152.12</v>
      </c>
      <c r="CG6" s="35">
        <f t="shared" si="9"/>
        <v>207.96</v>
      </c>
      <c r="CH6" s="35">
        <f t="shared" si="9"/>
        <v>194.31</v>
      </c>
      <c r="CI6" s="35">
        <f t="shared" si="9"/>
        <v>190.99</v>
      </c>
      <c r="CJ6" s="35">
        <f t="shared" si="9"/>
        <v>187.55</v>
      </c>
      <c r="CK6" s="35">
        <f t="shared" si="9"/>
        <v>186.3</v>
      </c>
      <c r="CL6" s="34" t="str">
        <f>IF(CL7="","",IF(CL7="-","【-】","【"&amp;SUBSTITUTE(TEXT(CL7,"#,##0.00"),"-","△")&amp;"】"))</f>
        <v>【134.52】</v>
      </c>
      <c r="CM6" s="35">
        <f>IF(CM7="",NA(),CM7)</f>
        <v>31.58</v>
      </c>
      <c r="CN6" s="35">
        <f t="shared" ref="CN6:CV6" si="10">IF(CN7="",NA(),CN7)</f>
        <v>32</v>
      </c>
      <c r="CO6" s="35">
        <f t="shared" si="10"/>
        <v>31.31</v>
      </c>
      <c r="CP6" s="35">
        <f t="shared" si="10"/>
        <v>39.619999999999997</v>
      </c>
      <c r="CQ6" s="35">
        <f t="shared" si="10"/>
        <v>31.23</v>
      </c>
      <c r="CR6" s="35">
        <f t="shared" si="10"/>
        <v>53.51</v>
      </c>
      <c r="CS6" s="35">
        <f t="shared" si="10"/>
        <v>53.5</v>
      </c>
      <c r="CT6" s="35">
        <f t="shared" si="10"/>
        <v>52.58</v>
      </c>
      <c r="CU6" s="35">
        <f t="shared" si="10"/>
        <v>50.94</v>
      </c>
      <c r="CV6" s="35">
        <f t="shared" si="10"/>
        <v>50.53</v>
      </c>
      <c r="CW6" s="34" t="str">
        <f>IF(CW7="","",IF(CW7="-","【-】","【"&amp;SUBSTITUTE(TEXT(CW7,"#,##0.00"),"-","△")&amp;"】"))</f>
        <v>【59.57】</v>
      </c>
      <c r="CX6" s="35">
        <f>IF(CX7="",NA(),CX7)</f>
        <v>65.98</v>
      </c>
      <c r="CY6" s="35">
        <f t="shared" ref="CY6:DG6" si="11">IF(CY7="",NA(),CY7)</f>
        <v>66.459999999999994</v>
      </c>
      <c r="CZ6" s="35">
        <f t="shared" si="11"/>
        <v>68.17</v>
      </c>
      <c r="DA6" s="35">
        <f t="shared" si="11"/>
        <v>68.55</v>
      </c>
      <c r="DB6" s="35">
        <f t="shared" si="11"/>
        <v>68.78</v>
      </c>
      <c r="DC6" s="35">
        <f t="shared" si="11"/>
        <v>83.91</v>
      </c>
      <c r="DD6" s="35">
        <f t="shared" si="11"/>
        <v>83.51</v>
      </c>
      <c r="DE6" s="35">
        <f t="shared" si="11"/>
        <v>83.02</v>
      </c>
      <c r="DF6" s="35">
        <f t="shared" si="11"/>
        <v>82.55</v>
      </c>
      <c r="DG6" s="35">
        <f t="shared" si="11"/>
        <v>82.08</v>
      </c>
      <c r="DH6" s="34" t="str">
        <f>IF(DH7="","",IF(DH7="-","【-】","【"&amp;SUBSTITUTE(TEXT(DH7,"#,##0.00"),"-","△")&amp;"】"))</f>
        <v>【95.57】</v>
      </c>
      <c r="DI6" s="35">
        <f>IF(DI7="",NA(),DI7)</f>
        <v>35.58</v>
      </c>
      <c r="DJ6" s="35">
        <f t="shared" ref="DJ6:DR6" si="12">IF(DJ7="",NA(),DJ7)</f>
        <v>38.01</v>
      </c>
      <c r="DK6" s="35">
        <f t="shared" si="12"/>
        <v>40.32</v>
      </c>
      <c r="DL6" s="35">
        <f t="shared" si="12"/>
        <v>42.67</v>
      </c>
      <c r="DM6" s="35">
        <f t="shared" si="12"/>
        <v>44.37</v>
      </c>
      <c r="DN6" s="35">
        <f t="shared" si="12"/>
        <v>21.09</v>
      </c>
      <c r="DO6" s="35">
        <f t="shared" si="12"/>
        <v>21.16</v>
      </c>
      <c r="DP6" s="35">
        <f t="shared" si="12"/>
        <v>15.95</v>
      </c>
      <c r="DQ6" s="35">
        <f t="shared" si="12"/>
        <v>15.85</v>
      </c>
      <c r="DR6" s="35">
        <f t="shared" si="12"/>
        <v>12.7</v>
      </c>
      <c r="DS6" s="34" t="str">
        <f>IF(DS7="","",IF(DS7="-","【-】","【"&amp;SUBSTITUTE(TEXT(DS7,"#,##0.00"),"-","△")&amp;"】"))</f>
        <v>【36.52】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【5.72】</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8" s="36" customFormat="1" x14ac:dyDescent="0.15">
      <c r="A7" s="28"/>
      <c r="B7" s="37">
        <v>2020</v>
      </c>
      <c r="C7" s="37">
        <v>75213</v>
      </c>
      <c r="D7" s="37">
        <v>46</v>
      </c>
      <c r="E7" s="37">
        <v>17</v>
      </c>
      <c r="F7" s="37">
        <v>1</v>
      </c>
      <c r="G7" s="37">
        <v>0</v>
      </c>
      <c r="H7" s="37" t="s">
        <v>96</v>
      </c>
      <c r="I7" s="37" t="s">
        <v>97</v>
      </c>
      <c r="J7" s="37" t="s">
        <v>98</v>
      </c>
      <c r="K7" s="37" t="s">
        <v>99</v>
      </c>
      <c r="L7" s="37" t="s">
        <v>100</v>
      </c>
      <c r="M7" s="37" t="s">
        <v>101</v>
      </c>
      <c r="N7" s="38" t="s">
        <v>102</v>
      </c>
      <c r="O7" s="38">
        <v>72.72</v>
      </c>
      <c r="P7" s="38">
        <v>19.100000000000001</v>
      </c>
      <c r="Q7" s="38">
        <v>98.14</v>
      </c>
      <c r="R7" s="38">
        <v>4895</v>
      </c>
      <c r="S7" s="38">
        <v>16816</v>
      </c>
      <c r="T7" s="38">
        <v>72.760000000000005</v>
      </c>
      <c r="U7" s="38">
        <v>231.12</v>
      </c>
      <c r="V7" s="38">
        <v>3203</v>
      </c>
      <c r="W7" s="38">
        <v>1.1599999999999999</v>
      </c>
      <c r="X7" s="38">
        <v>2761.21</v>
      </c>
      <c r="Y7" s="38">
        <v>86.38</v>
      </c>
      <c r="Z7" s="38">
        <v>88.7</v>
      </c>
      <c r="AA7" s="38">
        <v>82.11</v>
      </c>
      <c r="AB7" s="38">
        <v>97.41</v>
      </c>
      <c r="AC7" s="38">
        <v>89.42</v>
      </c>
      <c r="AD7" s="38">
        <v>106.85</v>
      </c>
      <c r="AE7" s="38">
        <v>108.11</v>
      </c>
      <c r="AF7" s="38">
        <v>104.14</v>
      </c>
      <c r="AG7" s="38">
        <v>106.57</v>
      </c>
      <c r="AH7" s="38">
        <v>107.21</v>
      </c>
      <c r="AI7" s="38">
        <v>106.67</v>
      </c>
      <c r="AJ7" s="38">
        <v>519.87</v>
      </c>
      <c r="AK7" s="38">
        <v>535.85</v>
      </c>
      <c r="AL7" s="38">
        <v>593.57000000000005</v>
      </c>
      <c r="AM7" s="38">
        <v>464.68</v>
      </c>
      <c r="AN7" s="38">
        <v>619.91</v>
      </c>
      <c r="AO7" s="38">
        <v>92.92</v>
      </c>
      <c r="AP7" s="38">
        <v>86.54</v>
      </c>
      <c r="AQ7" s="38">
        <v>73.180000000000007</v>
      </c>
      <c r="AR7" s="38">
        <v>53.44</v>
      </c>
      <c r="AS7" s="38">
        <v>43.71</v>
      </c>
      <c r="AT7" s="38">
        <v>3.64</v>
      </c>
      <c r="AU7" s="38">
        <v>84.03</v>
      </c>
      <c r="AV7" s="38">
        <v>92.29</v>
      </c>
      <c r="AW7" s="38">
        <v>82.89</v>
      </c>
      <c r="AX7" s="38">
        <v>94.82</v>
      </c>
      <c r="AY7" s="38">
        <v>91.73</v>
      </c>
      <c r="AZ7" s="38">
        <v>50.66</v>
      </c>
      <c r="BA7" s="38">
        <v>62.25</v>
      </c>
      <c r="BB7" s="38">
        <v>52.32</v>
      </c>
      <c r="BC7" s="38">
        <v>47.03</v>
      </c>
      <c r="BD7" s="38">
        <v>40.67</v>
      </c>
      <c r="BE7" s="38">
        <v>67.52</v>
      </c>
      <c r="BF7" s="38">
        <v>0</v>
      </c>
      <c r="BG7" s="38">
        <v>0</v>
      </c>
      <c r="BH7" s="38">
        <v>0</v>
      </c>
      <c r="BI7" s="38">
        <v>0</v>
      </c>
      <c r="BJ7" s="38">
        <v>0</v>
      </c>
      <c r="BK7" s="38">
        <v>1111.31</v>
      </c>
      <c r="BL7" s="38">
        <v>966.33</v>
      </c>
      <c r="BM7" s="38">
        <v>958.81</v>
      </c>
      <c r="BN7" s="38">
        <v>1001.3</v>
      </c>
      <c r="BO7" s="38">
        <v>1050.51</v>
      </c>
      <c r="BP7" s="38">
        <v>705.21</v>
      </c>
      <c r="BQ7" s="38">
        <v>124.94</v>
      </c>
      <c r="BR7" s="38">
        <v>141.26</v>
      </c>
      <c r="BS7" s="38">
        <v>107.6</v>
      </c>
      <c r="BT7" s="38">
        <v>183.16</v>
      </c>
      <c r="BU7" s="38">
        <v>159.68</v>
      </c>
      <c r="BV7" s="38">
        <v>75.540000000000006</v>
      </c>
      <c r="BW7" s="38">
        <v>81.739999999999995</v>
      </c>
      <c r="BX7" s="38">
        <v>82.88</v>
      </c>
      <c r="BY7" s="38">
        <v>81.88</v>
      </c>
      <c r="BZ7" s="38">
        <v>82.65</v>
      </c>
      <c r="CA7" s="38">
        <v>98.96</v>
      </c>
      <c r="CB7" s="38">
        <v>193.2</v>
      </c>
      <c r="CC7" s="38">
        <v>170.19</v>
      </c>
      <c r="CD7" s="38">
        <v>223.68</v>
      </c>
      <c r="CE7" s="38">
        <v>129.85</v>
      </c>
      <c r="CF7" s="38">
        <v>152.12</v>
      </c>
      <c r="CG7" s="38">
        <v>207.96</v>
      </c>
      <c r="CH7" s="38">
        <v>194.31</v>
      </c>
      <c r="CI7" s="38">
        <v>190.99</v>
      </c>
      <c r="CJ7" s="38">
        <v>187.55</v>
      </c>
      <c r="CK7" s="38">
        <v>186.3</v>
      </c>
      <c r="CL7" s="38">
        <v>134.52000000000001</v>
      </c>
      <c r="CM7" s="38">
        <v>31.58</v>
      </c>
      <c r="CN7" s="38">
        <v>32</v>
      </c>
      <c r="CO7" s="38">
        <v>31.31</v>
      </c>
      <c r="CP7" s="38">
        <v>39.619999999999997</v>
      </c>
      <c r="CQ7" s="38">
        <v>31.23</v>
      </c>
      <c r="CR7" s="38">
        <v>53.51</v>
      </c>
      <c r="CS7" s="38">
        <v>53.5</v>
      </c>
      <c r="CT7" s="38">
        <v>52.58</v>
      </c>
      <c r="CU7" s="38">
        <v>50.94</v>
      </c>
      <c r="CV7" s="38">
        <v>50.53</v>
      </c>
      <c r="CW7" s="38">
        <v>59.57</v>
      </c>
      <c r="CX7" s="38">
        <v>65.98</v>
      </c>
      <c r="CY7" s="38">
        <v>66.459999999999994</v>
      </c>
      <c r="CZ7" s="38">
        <v>68.17</v>
      </c>
      <c r="DA7" s="38">
        <v>68.55</v>
      </c>
      <c r="DB7" s="38">
        <v>68.78</v>
      </c>
      <c r="DC7" s="38">
        <v>83.91</v>
      </c>
      <c r="DD7" s="38">
        <v>83.51</v>
      </c>
      <c r="DE7" s="38">
        <v>83.02</v>
      </c>
      <c r="DF7" s="38">
        <v>82.55</v>
      </c>
      <c r="DG7" s="38">
        <v>82.08</v>
      </c>
      <c r="DH7" s="38">
        <v>95.57</v>
      </c>
      <c r="DI7" s="38">
        <v>35.58</v>
      </c>
      <c r="DJ7" s="38">
        <v>38.01</v>
      </c>
      <c r="DK7" s="38">
        <v>40.32</v>
      </c>
      <c r="DL7" s="38">
        <v>42.67</v>
      </c>
      <c r="DM7" s="38">
        <v>44.37</v>
      </c>
      <c r="DN7" s="38">
        <v>21.09</v>
      </c>
      <c r="DO7" s="38">
        <v>21.16</v>
      </c>
      <c r="DP7" s="38">
        <v>15.95</v>
      </c>
      <c r="DQ7" s="38">
        <v>15.85</v>
      </c>
      <c r="DR7" s="38">
        <v>12.7</v>
      </c>
      <c r="DS7" s="38">
        <v>36.520000000000003</v>
      </c>
      <c r="DT7" s="38">
        <v>0</v>
      </c>
      <c r="DU7" s="38">
        <v>0</v>
      </c>
      <c r="DV7" s="38">
        <v>0</v>
      </c>
      <c r="DW7" s="38">
        <v>0</v>
      </c>
      <c r="DX7" s="38">
        <v>0</v>
      </c>
      <c r="DY7" s="38">
        <v>0</v>
      </c>
      <c r="DZ7" s="38">
        <v>0</v>
      </c>
      <c r="EA7" s="38">
        <v>0</v>
      </c>
      <c r="EB7" s="38">
        <v>0</v>
      </c>
      <c r="EC7" s="38">
        <v>0</v>
      </c>
      <c r="ED7" s="38">
        <v>5.72</v>
      </c>
      <c r="EE7" s="38">
        <v>0</v>
      </c>
      <c r="EF7" s="38">
        <v>0</v>
      </c>
      <c r="EG7" s="38">
        <v>0</v>
      </c>
      <c r="EH7" s="38">
        <v>0</v>
      </c>
      <c r="EI7" s="38">
        <v>0</v>
      </c>
      <c r="EJ7" s="38">
        <v>0.15</v>
      </c>
      <c r="EK7" s="38">
        <v>0.16</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dcterms:created xsi:type="dcterms:W3CDTF">2021-12-03T07:08:11Z</dcterms:created>
  <dcterms:modified xsi:type="dcterms:W3CDTF">2022-01-19T02:12:22Z</dcterms:modified>
  <cp:category/>
</cp:coreProperties>
</file>