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505古殿町\"/>
    </mc:Choice>
  </mc:AlternateContent>
  <workbookProtection workbookAlgorithmName="SHA-512" workbookHashValue="LZ6RYZ5CTaklmLOkJj90EOytgL7alKNYe0eF9UBkeQpbag/lio0xsyuc7OsGbza31rLnhgKnDmkTqcTu15EAqw==" workbookSaltValue="YIAGBhC4wJurhCUEjOCZJ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<sst xmlns="http://schemas.openxmlformats.org/spreadsheetml/2006/main" count="236" uniqueCount="119">
  <si>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</si>
  <si>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</si>
  <si>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</si>
  <si>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</si>
  <si>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</si>
  <si>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</si>
  <si>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</si>
  <si>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</si>
  <si>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</si>
  <si>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</si>
  <si>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</si>
  <si>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</si>
  <si>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</si>
  <si>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</si>
  <si>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</si>
  <si>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</si>
  <si>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</si>
  <si>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</si>
  <si>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</si>
  <si>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</si>
  <si>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</si>
  <si>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</si>
  <si>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</si>
  <si>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</si>
  <si>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</si>
  <si>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</si>
  <si>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</si>
  <si>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</si>
  <si>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</si>
  <si>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</si>
  <si>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</si>
  <si>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</si>
  <si>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</si>
  <si>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</si>
  <si>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</si>
  <si>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</si>
  <si>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</si>
  <si>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</si>
  <si>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</si>
  <si>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</si>
  <si>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</si>
  <si>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</si>
  <si>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</si>
  <si>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</si>
  <si>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</si>
  <si>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</si>
  <si>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</si>
  <si>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</si>
  <si>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</si>
  <si>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</si>
  <si>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</si>
  <si>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</si>
  <si>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</si>
  <si>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</si>
  <si>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</si>
  <si>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</si>
  <si>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</si>
  <si>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</si>
  <si>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</si>
  <si>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</si>
  <si>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</si>
  <si>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</si>
  <si>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</si>
  <si>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</si>
  <si>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</si>
  <si>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</si>
  <si>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</si>
  <si>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</si>
  <si>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</si>
  <si>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</si>
  <si>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</si>
  <si>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</si>
  <si>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</si>
  <si>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</si>
  <si>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</si>
  <si>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</si>
  <si>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</si>
  <si>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</si>
  <si>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</si>
  <si>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</si>
  <si>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</si>
  <si>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</si>
  <si>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</si>
  <si>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</si>
  <si>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</si>
  <si>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</si>
  <si>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</si>
  <si>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</si>
  <si>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</si>
  <si>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</si>
  <si>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</si>
  <si>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</si>
  <si>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</si>
  <si>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</si>
  <si>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</si>
  <si>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</si>
  <si>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</si>
  <si>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</si>
  <si>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</si>
  <si>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</si>
  <si>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</si>
  <si>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</si>
  <si>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</si>
  <si>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</si>
  <si>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</si>
  <si>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</si>
  <si>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</si>
  <si>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</si>
  <si>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</si>
  <si>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</si>
  <si>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</si>
  <si>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</si>
  <si>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</si>
  <si>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</si>
  <si>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</si>
  <si>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</si>
  <si>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増加が懸念される。実情に応じた使用料金の改定や、費用相対効果を検討しながら設備投資するなどの対応が必要になる。</t>
    <rPh sb="1" eb="3">
      <t>コンゴ</t>
    </rPh>
    <rPh sb="4" eb="7">
      <t>カソカ</t>
    </rPh>
    <rPh sb="8" eb="10">
      <t>ショウシ</t>
    </rPh>
    <rPh sb="10" eb="13">
      <t>コウレイカ</t>
    </rPh>
    <rPh sb="14" eb="15">
      <t>トモナ</t>
    </rPh>
    <rPh sb="16" eb="18">
      <t>ジンコウ</t>
    </rPh>
    <rPh sb="18" eb="20">
      <t>ゲンショウ</t>
    </rPh>
    <rPh sb="24" eb="26">
      <t>シセツ</t>
    </rPh>
    <rPh sb="26" eb="29">
      <t>コウリツセイ</t>
    </rPh>
    <rPh sb="30" eb="32">
      <t>アッカ</t>
    </rPh>
    <rPh sb="33" eb="35">
      <t>ヨソク</t>
    </rPh>
    <rPh sb="44" eb="45">
      <t>フル</t>
    </rPh>
    <rPh sb="46" eb="48">
      <t>シセツ</t>
    </rPh>
    <rPh sb="49" eb="51">
      <t>キョウヨウ</t>
    </rPh>
    <rPh sb="51" eb="53">
      <t>カイシ</t>
    </rPh>
    <rPh sb="57" eb="58">
      <t>ネン</t>
    </rPh>
    <rPh sb="58" eb="60">
      <t>イジョウ</t>
    </rPh>
    <rPh sb="60" eb="62">
      <t>ケイカ</t>
    </rPh>
    <rPh sb="69" eb="71">
      <t>コンゴ</t>
    </rPh>
    <rPh sb="72" eb="74">
      <t>セツビ</t>
    </rPh>
    <rPh sb="74" eb="76">
      <t>キキ</t>
    </rPh>
    <rPh sb="76" eb="78">
      <t>コウシン</t>
    </rPh>
    <rPh sb="79" eb="81">
      <t>シュウゼン</t>
    </rPh>
    <rPh sb="82" eb="84">
      <t>ゾウカ</t>
    </rPh>
    <rPh sb="85" eb="87">
      <t>ヨソク</t>
    </rPh>
    <rPh sb="90" eb="92">
      <t>オスイ</t>
    </rPh>
    <rPh sb="92" eb="94">
      <t>ショリ</t>
    </rPh>
    <rPh sb="98" eb="100">
      <t>ゾウカ</t>
    </rPh>
    <rPh sb="101" eb="103">
      <t>ケネン</t>
    </rPh>
    <rPh sb="107" eb="109">
      <t>ジツジョウ</t>
    </rPh>
    <rPh sb="110" eb="111">
      <t>オウ</t>
    </rPh>
    <rPh sb="113" eb="115">
      <t>シヨウ</t>
    </rPh>
    <rPh sb="115" eb="117">
      <t>リョウキン</t>
    </rPh>
    <rPh sb="118" eb="120">
      <t>カイテイ</t>
    </rPh>
    <rPh sb="122" eb="124">
      <t>ヒヨウ</t>
    </rPh>
    <rPh sb="124" eb="126">
      <t>ソウタイ</t>
    </rPh>
    <rPh sb="126" eb="128">
      <t>コウカ</t>
    </rPh>
    <rPh sb="129" eb="131">
      <t>ケントウ</t>
    </rPh>
    <rPh sb="135" eb="137">
      <t>セツビ</t>
    </rPh>
    <rPh sb="137" eb="139">
      <t>トウシ</t>
    </rPh>
    <rPh sb="144" eb="146">
      <t>タイオウ</t>
    </rPh>
    <rPh sb="147" eb="149">
      <t>ヒツヨウ</t>
    </rPh>
    <phoneticPr fontId="4"/>
  </si>
  <si>
    <t>　経費回収率の改善が見られたものの、今後過疎化や少子高齢化により、収益の減少が見込まれる。実情に応じた適切な使用料金設定を行う必要がある。
　経費削減による出費抑制、使用料等回収率向上、それらに加え適切な使用料金設定についても検討し、収益の増加を図り、一般会計負担分とのバランスを図る。</t>
    <rPh sb="1" eb="3">
      <t>ケイヒ</t>
    </rPh>
    <rPh sb="3" eb="5">
      <t>カイシュウ</t>
    </rPh>
    <rPh sb="5" eb="6">
      <t>リツ</t>
    </rPh>
    <rPh sb="7" eb="9">
      <t>カイゼン</t>
    </rPh>
    <rPh sb="10" eb="11">
      <t>ミ</t>
    </rPh>
    <rPh sb="18" eb="20">
      <t>コンゴ</t>
    </rPh>
    <rPh sb="20" eb="23">
      <t>カソカ</t>
    </rPh>
    <rPh sb="24" eb="26">
      <t>ショウシ</t>
    </rPh>
    <rPh sb="26" eb="29">
      <t>コウレイカ</t>
    </rPh>
    <rPh sb="33" eb="35">
      <t>シュウエキ</t>
    </rPh>
    <rPh sb="36" eb="38">
      <t>ゲンショウ</t>
    </rPh>
    <rPh sb="39" eb="41">
      <t>ミコ</t>
    </rPh>
    <rPh sb="45" eb="47">
      <t>ジツジョウ</t>
    </rPh>
    <rPh sb="48" eb="49">
      <t>オウ</t>
    </rPh>
    <rPh sb="51" eb="53">
      <t>テキセツ</t>
    </rPh>
    <rPh sb="54" eb="56">
      <t>シヨウ</t>
    </rPh>
    <rPh sb="56" eb="58">
      <t>リョウキン</t>
    </rPh>
    <rPh sb="58" eb="60">
      <t>セッテイ</t>
    </rPh>
    <rPh sb="61" eb="62">
      <t>オコナ</t>
    </rPh>
    <rPh sb="63" eb="65">
      <t>ヒツヨウ</t>
    </rPh>
    <rPh sb="71" eb="73">
      <t>ケイヒ</t>
    </rPh>
    <rPh sb="73" eb="75">
      <t>サクゲン</t>
    </rPh>
    <rPh sb="78" eb="80">
      <t>シュッピ</t>
    </rPh>
    <rPh sb="80" eb="82">
      <t>ヨクセイ</t>
    </rPh>
    <phoneticPr fontId="4"/>
  </si>
  <si>
    <t xml:space="preserve"> 近年は管渠の更新および修繕を行っていないが、施設ごとに使用開始時期が異なるので、同年度に集中しないよう、計画的に更新、修繕を行う必要がある。</t>
    <rPh sb="1" eb="3">
      <t>キンネン</t>
    </rPh>
    <rPh sb="4" eb="6">
      <t>カンキョ</t>
    </rPh>
    <rPh sb="7" eb="9">
      <t>コウシン</t>
    </rPh>
    <rPh sb="12" eb="14">
      <t>シュウゼン</t>
    </rPh>
    <rPh sb="15" eb="16">
      <t>オコナ</t>
    </rPh>
    <rPh sb="23" eb="25">
      <t>シセツ</t>
    </rPh>
    <rPh sb="28" eb="30">
      <t>シヨウ</t>
    </rPh>
    <rPh sb="30" eb="32">
      <t>カイシ</t>
    </rPh>
    <rPh sb="32" eb="34">
      <t>ジキ</t>
    </rPh>
    <rPh sb="35" eb="36">
      <t>コト</t>
    </rPh>
    <rPh sb="41" eb="44">
      <t>ドウネンド</t>
    </rPh>
    <rPh sb="45" eb="47">
      <t>シュウチュウ</t>
    </rPh>
    <rPh sb="53" eb="56">
      <t>ケイカクテキ</t>
    </rPh>
    <rPh sb="57" eb="59">
      <t>コウシン</t>
    </rPh>
    <rPh sb="60" eb="62">
      <t>シュウゼン</t>
    </rPh>
    <rPh sb="63" eb="64">
      <t>オコナ</t>
    </rPh>
    <rPh sb="65" eb="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</si>
</sst>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A2-45C2-B9C6-DCED78D9C6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c:v>0</c:v>
                </c:pt>
                <c:pt idx="4">
                  <c:v>0</c:v>
                </c:pt>
              </c:numCache>
            </c:numRef>
          </c:val>
          <c:smooth val="0"/>
          <c:extLst>
            <c:ext xmlns:c16="http://schemas.microsoft.com/office/drawing/2014/chart" uri="{C3380CC4-5D6E-409C-BE32-E72D297353CC}">
              <c16:uniqueId val="{00000001-B2A2-45C2-B9C6-DCED78D9C6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38.97</c:v>
                </c:pt>
                <c:pt idx="1">
                  <c:v>33.840000000000003</c:v>
                </c:pt>
                <c:pt idx="2">
                  <c:v>59.21</c:v>
                </c:pt>
                <c:pt idx="3">
                  <c:v>34.44</c:v>
                </c:pt>
                <c:pt idx="4">
                  <c:v>41.39</c:v>
                </c:pt>
              </c:numCache>
            </c:numRef>
          </c:val>
          <c:extLst>
            <c:ext xmlns:c16="http://schemas.microsoft.com/office/drawing/2014/chart" uri="{C3380CC4-5D6E-409C-BE32-E72D297353CC}">
              <c16:uniqueId val="{00000000-F5C6-42D6-A384-BF64CFF3F1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40.53</c:v>
                </c:pt>
                <c:pt idx="1">
                  <c:v>40.67</c:v>
                </c:pt>
                <c:pt idx="2">
                  <c:v>48.01</c:v>
                </c:pt>
                <c:pt idx="3">
                  <c:v>40.28</c:v>
                </c:pt>
                <c:pt idx="4">
                  <c:v>42.48</c:v>
                </c:pt>
              </c:numCache>
            </c:numRef>
          </c:val>
          <c:smooth val="0"/>
          <c:extLst>
            <c:ext xmlns:c16="http://schemas.microsoft.com/office/drawing/2014/chart" uri="{C3380CC4-5D6E-409C-BE32-E72D297353CC}">
              <c16:uniqueId val="{00000001-F5C6-42D6-A384-BF64CFF3F1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92.4</c:v>
                </c:pt>
                <c:pt idx="1">
                  <c:v>86.59</c:v>
                </c:pt>
                <c:pt idx="2">
                  <c:v>92.25</c:v>
                </c:pt>
                <c:pt idx="3">
                  <c:v>89.04</c:v>
                </c:pt>
                <c:pt idx="4">
                  <c:v>88.97</c:v>
                </c:pt>
              </c:numCache>
            </c:numRef>
          </c:val>
          <c:extLst>
            <c:ext xmlns:c16="http://schemas.microsoft.com/office/drawing/2014/chart" uri="{C3380CC4-5D6E-409C-BE32-E72D297353CC}">
              <c16:uniqueId val="{00000000-2321-4B22-B146-F19CE1AF3D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90.28</c:v>
                </c:pt>
                <c:pt idx="1">
                  <c:v>89.47</c:v>
                </c:pt>
                <c:pt idx="2">
                  <c:v>91.18</c:v>
                </c:pt>
                <c:pt idx="3">
                  <c:v>90.78</c:v>
                </c:pt>
                <c:pt idx="4">
                  <c:v>90.73</c:v>
                </c:pt>
              </c:numCache>
            </c:numRef>
          </c:val>
          <c:smooth val="0"/>
          <c:extLst>
            <c:ext xmlns:c16="http://schemas.microsoft.com/office/drawing/2014/chart" uri="{C3380CC4-5D6E-409C-BE32-E72D297353CC}">
              <c16:uniqueId val="{00000001-2321-4B22-B146-F19CE1AF3D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53.7</c:v>
                </c:pt>
                <c:pt idx="1">
                  <c:v>59.56</c:v>
                </c:pt>
                <c:pt idx="2">
                  <c:v>98.52</c:v>
                </c:pt>
                <c:pt idx="3">
                  <c:v>98.42</c:v>
                </c:pt>
                <c:pt idx="4">
                  <c:v>69.86</c:v>
                </c:pt>
              </c:numCache>
            </c:numRef>
          </c:val>
          <c:extLst>
            <c:ext xmlns:c16="http://schemas.microsoft.com/office/drawing/2014/chart" uri="{C3380CC4-5D6E-409C-BE32-E72D297353CC}">
              <c16:uniqueId val="{00000000-C292-4F4E-B7F8-9724E2C4B99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92-4F4E-B7F8-9724E2C4B99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C9-4112-B357-B10C2BE745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C9-4112-B357-B10C2BE745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C6-41D9-880C-00DCBA78F1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C6-41D9-880C-00DCBA78F1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0B-4DBB-9021-4A616D3C2E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0B-4DBB-9021-4A616D3C2E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96-488A-A4F5-15C2CBF98A3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96-488A-A4F5-15C2CBF98A3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638.66999999999996</c:v>
                </c:pt>
                <c:pt idx="2">
                  <c:v>635.16999999999996</c:v>
                </c:pt>
                <c:pt idx="3">
                  <c:v>1101.9000000000001</c:v>
                </c:pt>
                <c:pt idx="4" formatCode="#,##0.00;&quot;△&quot;#,##0.00">
                  <c:v>0</c:v>
                </c:pt>
              </c:numCache>
            </c:numRef>
          </c:val>
          <c:extLst>
            <c:ext xmlns:c16="http://schemas.microsoft.com/office/drawing/2014/chart" uri="{C3380CC4-5D6E-409C-BE32-E72D297353CC}">
              <c16:uniqueId val="{00000000-BCA2-4F5C-AA3B-11EA239FB63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776.75</c:v>
                </c:pt>
                <c:pt idx="1">
                  <c:v>438.26</c:v>
                </c:pt>
                <c:pt idx="2">
                  <c:v>506.14</c:v>
                </c:pt>
                <c:pt idx="3">
                  <c:v>544.96</c:v>
                </c:pt>
                <c:pt idx="4">
                  <c:v>406.44</c:v>
                </c:pt>
              </c:numCache>
            </c:numRef>
          </c:val>
          <c:smooth val="0"/>
          <c:extLst>
            <c:ext xmlns:c16="http://schemas.microsoft.com/office/drawing/2014/chart" uri="{C3380CC4-5D6E-409C-BE32-E72D297353CC}">
              <c16:uniqueId val="{00000001-BCA2-4F5C-AA3B-11EA239FB63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95.19</c:v>
                </c:pt>
                <c:pt idx="1">
                  <c:v>61.86</c:v>
                </c:pt>
                <c:pt idx="2">
                  <c:v>70.42</c:v>
                </c:pt>
                <c:pt idx="3">
                  <c:v>80.010000000000005</c:v>
                </c:pt>
                <c:pt idx="4">
                  <c:v>87.74</c:v>
                </c:pt>
              </c:numCache>
            </c:numRef>
          </c:val>
          <c:extLst>
            <c:ext xmlns:c16="http://schemas.microsoft.com/office/drawing/2014/chart" uri="{C3380CC4-5D6E-409C-BE32-E72D297353CC}">
              <c16:uniqueId val="{00000000-E4AE-4E86-88A3-856C703577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38.49</c:v>
                </c:pt>
                <c:pt idx="1">
                  <c:v>39.86</c:v>
                </c:pt>
                <c:pt idx="2">
                  <c:v>35.86</c:v>
                </c:pt>
                <c:pt idx="3">
                  <c:v>42.51</c:v>
                </c:pt>
                <c:pt idx="4">
                  <c:v>35.93</c:v>
                </c:pt>
              </c:numCache>
            </c:numRef>
          </c:val>
          <c:smooth val="0"/>
          <c:extLst>
            <c:ext xmlns:c16="http://schemas.microsoft.com/office/drawing/2014/chart" uri="{C3380CC4-5D6E-409C-BE32-E72D297353CC}">
              <c16:uniqueId val="{00000001-E4AE-4E86-88A3-856C703577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180.45</c:v>
                </c:pt>
                <c:pt idx="1">
                  <c:v>269.01</c:v>
                </c:pt>
                <c:pt idx="2">
                  <c:v>155.11000000000001</c:v>
                </c:pt>
                <c:pt idx="3">
                  <c:v>231.63</c:v>
                </c:pt>
                <c:pt idx="4">
                  <c:v>177.66</c:v>
                </c:pt>
              </c:numCache>
            </c:numRef>
          </c:val>
          <c:extLst>
            <c:ext xmlns:c16="http://schemas.microsoft.com/office/drawing/2014/chart" uri="{C3380CC4-5D6E-409C-BE32-E72D297353CC}">
              <c16:uniqueId val="{00000000-B8B0-42C3-B7A2-54D85E4BA24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479.21</c:v>
                </c:pt>
                <c:pt idx="1">
                  <c:v>451.49</c:v>
                </c:pt>
                <c:pt idx="2">
                  <c:v>448.63</c:v>
                </c:pt>
                <c:pt idx="3">
                  <c:v>447.34</c:v>
                </c:pt>
                <c:pt idx="4">
                  <c:v>499.55</c:v>
                </c:pt>
              </c:numCache>
            </c:numRef>
          </c:val>
          <c:smooth val="0"/>
          <c:extLst>
            <c:ext xmlns:c16="http://schemas.microsoft.com/office/drawing/2014/chart" uri="{C3380CC4-5D6E-409C-BE32-E72D297353CC}">
              <c16:uniqueId val="{00000001-B8B0-42C3-B7A2-54D85E4BA24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【430.60】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【490.99】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30"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古殿町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5027</v>
      </c>
      <c r="AM8" s="69"/>
      <c r="AN8" s="69"/>
      <c r="AO8" s="69"/>
      <c r="AP8" s="69"/>
      <c r="AQ8" s="69"/>
      <c r="AR8" s="69"/>
      <c r="AS8" s="69"/>
      <c r="AT8" s="68">
        <f>データ!T6</f>
        <v>163.29</v>
      </c>
      <c r="AU8" s="68"/>
      <c r="AV8" s="68"/>
      <c r="AW8" s="68"/>
      <c r="AX8" s="68"/>
      <c r="AY8" s="68"/>
      <c r="AZ8" s="68"/>
      <c r="BA8" s="68"/>
      <c r="BB8" s="68">
        <f>データ!U6</f>
        <v>30.79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11.32</v>
      </c>
      <c r="Q10" s="68"/>
      <c r="R10" s="68"/>
      <c r="S10" s="68"/>
      <c r="T10" s="68"/>
      <c r="U10" s="68"/>
      <c r="V10" s="68"/>
      <c r="W10" s="68">
        <f>データ!Q6</f>
        <v>100</v>
      </c>
      <c r="X10" s="68"/>
      <c r="Y10" s="68"/>
      <c r="Z10" s="68"/>
      <c r="AA10" s="68"/>
      <c r="AB10" s="68"/>
      <c r="AC10" s="68"/>
      <c r="AD10" s="69">
        <f>データ!R6</f>
        <v>3412</v>
      </c>
      <c r="AE10" s="69"/>
      <c r="AF10" s="69"/>
      <c r="AG10" s="69"/>
      <c r="AH10" s="69"/>
      <c r="AI10" s="69"/>
      <c r="AJ10" s="69"/>
      <c r="AK10" s="2"/>
      <c r="AL10" s="69">
        <f>データ!V6</f>
        <v>562</v>
      </c>
      <c r="AM10" s="69"/>
      <c r="AN10" s="69"/>
      <c r="AO10" s="69"/>
      <c r="AP10" s="69"/>
      <c r="AQ10" s="69"/>
      <c r="AR10" s="69"/>
      <c r="AS10" s="69"/>
      <c r="AT10" s="68">
        <f>データ!W6</f>
        <v>0.32</v>
      </c>
      <c r="AU10" s="68"/>
      <c r="AV10" s="68"/>
      <c r="AW10" s="68"/>
      <c r="AX10" s="68"/>
      <c r="AY10" s="68"/>
      <c r="AZ10" s="68"/>
      <c r="BA10" s="68"/>
      <c r="BB10" s="68">
        <f>データ!X6</f>
        <v>1756.25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【430.60】</v>
      </c>
      <c r="I86" s="26" t="str">
        <f>データ!CA6</f>
        <v>【36.30】</v>
      </c>
      <c r="J86" s="26" t="str">
        <f>データ!CL6</f>
        <v>【490.99】</v>
      </c>
      <c r="K86" s="26" t="str">
        <f>データ!CW6</f>
        <v>【42.82】</v>
      </c>
      <c r="L86" s="26" t="str">
        <f>データ!DH6</f>
        <v>【90.04】</v>
      </c>
      <c r="M86" s="26" t="s">
        <v>43</v>
      </c>
      <c r="N86" s="26" t="s">
        <v>44</v>
      </c>
      <c r="O86" s="26" t="str">
        <f>データ!EO6</f>
        <v>【0.00】</v>
      </c>
    </row>
  </sheetData>
  <sheetProtection algorithmName="SHA-512" hashValue="rAnvHqMlRqEf0Xq3smohS+L4xAep5JOlyEo9mHThvBSQbxkwXyYDdoe9MTko3RyDQsczSFdmM1xz5D9FKDpL/w==" saltValue="OP4UFh2WCyH+XUEJ5A5w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75051</v>
      </c>
      <c r="D6" s="33">
        <f t="shared" si="3"/>
        <v>47</v>
      </c>
      <c r="E6" s="33">
        <f t="shared" si="3"/>
        <v>17</v>
      </c>
      <c r="F6" s="33">
        <f t="shared" si="3"/>
        <v>7</v>
      </c>
      <c r="G6" s="33">
        <f t="shared" si="3"/>
        <v>0</v>
      </c>
      <c r="H6" s="33" t="str">
        <f t="shared" si="3"/>
        <v>福島県　古殿町</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11.32</v>
      </c>
      <c r="Q6" s="34">
        <f t="shared" si="3"/>
        <v>100</v>
      </c>
      <c r="R6" s="34">
        <f t="shared" si="3"/>
        <v>3412</v>
      </c>
      <c r="S6" s="34">
        <f t="shared" si="3"/>
        <v>5027</v>
      </c>
      <c r="T6" s="34">
        <f t="shared" si="3"/>
        <v>163.29</v>
      </c>
      <c r="U6" s="34">
        <f t="shared" si="3"/>
        <v>30.79</v>
      </c>
      <c r="V6" s="34">
        <f t="shared" si="3"/>
        <v>562</v>
      </c>
      <c r="W6" s="34">
        <f t="shared" si="3"/>
        <v>0.32</v>
      </c>
      <c r="X6" s="34">
        <f t="shared" si="3"/>
        <v>1756.25</v>
      </c>
      <c r="Y6" s="35">
        <f>IF(Y7="",NA(),Y7)</f>
        <v>53.7</v>
      </c>
      <c r="Z6" s="35">
        <f t="shared" ref="Z6:AH6" si="4">IF(Z7="",NA(),Z7)</f>
        <v>59.56</v>
      </c>
      <c r="AA6" s="35">
        <f t="shared" si="4"/>
        <v>98.52</v>
      </c>
      <c r="AB6" s="35">
        <f t="shared" si="4"/>
        <v>98.42</v>
      </c>
      <c r="AC6" s="35">
        <f t="shared" si="4"/>
        <v>69.86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638.66999999999996</v>
      </c>
      <c r="BH6" s="35">
        <f t="shared" si="7"/>
        <v>635.16999999999996</v>
      </c>
      <c r="BI6" s="35">
        <f t="shared" si="7"/>
        <v>1101.9000000000001</v>
      </c>
      <c r="BJ6" s="34">
        <f t="shared" si="7"/>
        <v>0</v>
      </c>
      <c r="BK6" s="35">
        <f t="shared" si="7"/>
        <v>776.75</v>
      </c>
      <c r="BL6" s="35">
        <f t="shared" si="7"/>
        <v>438.26</v>
      </c>
      <c r="BM6" s="35">
        <f t="shared" si="7"/>
        <v>506.14</v>
      </c>
      <c r="BN6" s="35">
        <f t="shared" si="7"/>
        <v>544.96</v>
      </c>
      <c r="BO6" s="35">
        <f t="shared" si="7"/>
        <v>406.44</v>
      </c>
      <c r="BP6" s="34" t="str">
        <f>IF(BP7="","",IF(BP7="-","【-】","【"&amp;SUBSTITUTE(TEXT(BP7,"#,##0.00"),"-","△")&amp;"】"))</f>
        <v>【430.60】</v>
      </c>
      <c r="BQ6" s="35">
        <f>IF(BQ7="",NA(),BQ7)</f>
        <v>95.19</v>
      </c>
      <c r="BR6" s="35">
        <f t="shared" ref="BR6:BZ6" si="8">IF(BR7="",NA(),BR7)</f>
        <v>61.86</v>
      </c>
      <c r="BS6" s="35">
        <f t="shared" si="8"/>
        <v>70.42</v>
      </c>
      <c r="BT6" s="35">
        <f t="shared" si="8"/>
        <v>80.010000000000005</v>
      </c>
      <c r="BU6" s="35">
        <f t="shared" si="8"/>
        <v>87.74</v>
      </c>
      <c r="BV6" s="35">
        <f t="shared" si="8"/>
        <v>38.49</v>
      </c>
      <c r="BW6" s="35">
        <f t="shared" si="8"/>
        <v>39.86</v>
      </c>
      <c r="BX6" s="35">
        <f t="shared" si="8"/>
        <v>35.86</v>
      </c>
      <c r="BY6" s="35">
        <f t="shared" si="8"/>
        <v>42.51</v>
      </c>
      <c r="BZ6" s="35">
        <f t="shared" si="8"/>
        <v>35.93</v>
      </c>
      <c r="CA6" s="34" t="str">
        <f>IF(CA7="","",IF(CA7="-","【-】","【"&amp;SUBSTITUTE(TEXT(CA7,"#,##0.00"),"-","△")&amp;"】"))</f>
        <v>【36.30】</v>
      </c>
      <c r="CB6" s="35">
        <f>IF(CB7="",NA(),CB7)</f>
        <v>180.45</v>
      </c>
      <c r="CC6" s="35">
        <f t="shared" ref="CC6:CK6" si="9">IF(CC7="",NA(),CC7)</f>
        <v>269.01</v>
      </c>
      <c r="CD6" s="35">
        <f t="shared" si="9"/>
        <v>155.11000000000001</v>
      </c>
      <c r="CE6" s="35">
        <f t="shared" si="9"/>
        <v>231.63</v>
      </c>
      <c r="CF6" s="35">
        <f t="shared" si="9"/>
        <v>177.66</v>
      </c>
      <c r="CG6" s="35">
        <f t="shared" si="9"/>
        <v>479.21</v>
      </c>
      <c r="CH6" s="35">
        <f t="shared" si="9"/>
        <v>451.49</v>
      </c>
      <c r="CI6" s="35">
        <f t="shared" si="9"/>
        <v>448.63</v>
      </c>
      <c r="CJ6" s="35">
        <f t="shared" si="9"/>
        <v>447.34</v>
      </c>
      <c r="CK6" s="35">
        <f t="shared" si="9"/>
        <v>499.55</v>
      </c>
      <c r="CL6" s="34" t="str">
        <f>IF(CL7="","",IF(CL7="-","【-】","【"&amp;SUBSTITUTE(TEXT(CL7,"#,##0.00"),"-","△")&amp;"】"))</f>
        <v>【490.99】</v>
      </c>
      <c r="CM6" s="35">
        <f>IF(CM7="",NA(),CM7)</f>
        <v>38.97</v>
      </c>
      <c r="CN6" s="35">
        <f t="shared" ref="CN6:CV6" si="10">IF(CN7="",NA(),CN7)</f>
        <v>33.840000000000003</v>
      </c>
      <c r="CO6" s="35">
        <f t="shared" si="10"/>
        <v>59.21</v>
      </c>
      <c r="CP6" s="35">
        <f t="shared" si="10"/>
        <v>34.44</v>
      </c>
      <c r="CQ6" s="35">
        <f t="shared" si="10"/>
        <v>41.39</v>
      </c>
      <c r="CR6" s="35">
        <f t="shared" si="10"/>
        <v>40.53</v>
      </c>
      <c r="CS6" s="35">
        <f t="shared" si="10"/>
        <v>40.67</v>
      </c>
      <c r="CT6" s="35">
        <f t="shared" si="10"/>
        <v>48.01</v>
      </c>
      <c r="CU6" s="35">
        <f t="shared" si="10"/>
        <v>40.28</v>
      </c>
      <c r="CV6" s="35">
        <f t="shared" si="10"/>
        <v>42.48</v>
      </c>
      <c r="CW6" s="34" t="str">
        <f>IF(CW7="","",IF(CW7="-","【-】","【"&amp;SUBSTITUTE(TEXT(CW7,"#,##0.00"),"-","△")&amp;"】"))</f>
        <v>【42.82】</v>
      </c>
      <c r="CX6" s="35">
        <f>IF(CX7="",NA(),CX7)</f>
        <v>92.4</v>
      </c>
      <c r="CY6" s="35">
        <f t="shared" ref="CY6:DG6" si="11">IF(CY7="",NA(),CY7)</f>
        <v>86.59</v>
      </c>
      <c r="CZ6" s="35">
        <f t="shared" si="11"/>
        <v>92.25</v>
      </c>
      <c r="DA6" s="35">
        <f t="shared" si="11"/>
        <v>89.04</v>
      </c>
      <c r="DB6" s="35">
        <f t="shared" si="11"/>
        <v>88.97</v>
      </c>
      <c r="DC6" s="35">
        <f t="shared" si="11"/>
        <v>90.28</v>
      </c>
      <c r="DD6" s="35">
        <f t="shared" si="11"/>
        <v>89.47</v>
      </c>
      <c r="DE6" s="35">
        <f t="shared" si="11"/>
        <v>91.18</v>
      </c>
      <c r="DF6" s="35">
        <f t="shared" si="11"/>
        <v>90.78</v>
      </c>
      <c r="DG6" s="35">
        <f t="shared" si="11"/>
        <v>90.73</v>
      </c>
      <c r="DH6" s="34" t="str">
        <f>IF(DH7="","",IF(DH7="-","【-】","【"&amp;SUBSTITUTE(TEXT(DH7,"#,##0.00"),"-","△")&amp;"】"))</f>
        <v>【90.04】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4">
        <f t="shared" si="14"/>
        <v>0</v>
      </c>
      <c r="EL6" s="34">
        <f t="shared" si="14"/>
        <v>0</v>
      </c>
      <c r="EM6" s="34">
        <f t="shared" si="14"/>
        <v>0</v>
      </c>
      <c r="EN6" s="34">
        <f t="shared" si="14"/>
        <v>0</v>
      </c>
      <c r="EO6" s="34" t="str">
        <f>IF(EO7="","",IF(EO7="-","【-】","【"&amp;SUBSTITUTE(TEXT(EO7,"#,##0.00"),"-","△")&amp;"】"))</f>
        <v>【0.00】</v>
      </c>
    </row>
    <row r="7" spans="1:145" s="36" customFormat="1" x14ac:dyDescent="0.2">
      <c r="A7" s="28"/>
      <c r="B7" s="37">
        <v>2020</v>
      </c>
      <c r="C7" s="37">
        <v>75051</v>
      </c>
      <c r="D7" s="37">
        <v>47</v>
      </c>
      <c r="E7" s="37">
        <v>17</v>
      </c>
      <c r="F7" s="37">
        <v>7</v>
      </c>
      <c r="G7" s="37">
        <v>0</v>
      </c>
      <c r="H7" s="37" t="s">
        <v>98</v>
      </c>
      <c r="I7" s="37" t="s">
        <v>99</v>
      </c>
      <c r="J7" s="37" t="s">
        <v>100</v>
      </c>
      <c r="K7" s="37" t="s">
        <v>101</v>
      </c>
      <c r="L7" s="37" t="s">
        <v>102</v>
      </c>
      <c r="M7" s="37" t="s">
        <v>103</v>
      </c>
      <c r="N7" s="38" t="s">
        <v>104</v>
      </c>
      <c r="O7" s="38" t="s">
        <v>105</v>
      </c>
      <c r="P7" s="38">
        <v>11.32</v>
      </c>
      <c r="Q7" s="38">
        <v>100</v>
      </c>
      <c r="R7" s="38">
        <v>3412</v>
      </c>
      <c r="S7" s="38">
        <v>5027</v>
      </c>
      <c r="T7" s="38">
        <v>163.29</v>
      </c>
      <c r="U7" s="38">
        <v>30.79</v>
      </c>
      <c r="V7" s="38">
        <v>562</v>
      </c>
      <c r="W7" s="38">
        <v>0.32</v>
      </c>
      <c r="X7" s="38">
        <v>1756.25</v>
      </c>
      <c r="Y7" s="38">
        <v>53.7</v>
      </c>
      <c r="Z7" s="38">
        <v>59.56</v>
      </c>
      <c r="AA7" s="38">
        <v>98.52</v>
      </c>
      <c r="AB7" s="38">
        <v>98.42</v>
      </c>
      <c r="AC7" s="38">
        <v>69.86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638.66999999999996</v>
      </c>
      <c r="BH7" s="38">
        <v>635.16999999999996</v>
      </c>
      <c r="BI7" s="38">
        <v>1101.9000000000001</v>
      </c>
      <c r="BJ7" s="38">
        <v>0</v>
      </c>
      <c r="BK7" s="38">
        <v>776.75</v>
      </c>
      <c r="BL7" s="38">
        <v>438.26</v>
      </c>
      <c r="BM7" s="38">
        <v>506.14</v>
      </c>
      <c r="BN7" s="38">
        <v>544.96</v>
      </c>
      <c r="BO7" s="38">
        <v>406.44</v>
      </c>
      <c r="BP7" s="38">
        <v>430.6</v>
      </c>
      <c r="BQ7" s="38">
        <v>95.19</v>
      </c>
      <c r="BR7" s="38">
        <v>61.86</v>
      </c>
      <c r="BS7" s="38">
        <v>70.42</v>
      </c>
      <c r="BT7" s="38">
        <v>80.010000000000005</v>
      </c>
      <c r="BU7" s="38">
        <v>87.74</v>
      </c>
      <c r="BV7" s="38">
        <v>38.49</v>
      </c>
      <c r="BW7" s="38">
        <v>39.86</v>
      </c>
      <c r="BX7" s="38">
        <v>35.86</v>
      </c>
      <c r="BY7" s="38">
        <v>42.51</v>
      </c>
      <c r="BZ7" s="38">
        <v>35.93</v>
      </c>
      <c r="CA7" s="38">
        <v>36.299999999999997</v>
      </c>
      <c r="CB7" s="38">
        <v>180.45</v>
      </c>
      <c r="CC7" s="38">
        <v>269.01</v>
      </c>
      <c r="CD7" s="38">
        <v>155.11000000000001</v>
      </c>
      <c r="CE7" s="38">
        <v>231.63</v>
      </c>
      <c r="CF7" s="38">
        <v>177.66</v>
      </c>
      <c r="CG7" s="38">
        <v>479.21</v>
      </c>
      <c r="CH7" s="38">
        <v>451.49</v>
      </c>
      <c r="CI7" s="38">
        <v>448.63</v>
      </c>
      <c r="CJ7" s="38">
        <v>447.34</v>
      </c>
      <c r="CK7" s="38">
        <v>499.55</v>
      </c>
      <c r="CL7" s="38">
        <v>490.99</v>
      </c>
      <c r="CM7" s="38">
        <v>38.97</v>
      </c>
      <c r="CN7" s="38">
        <v>33.840000000000003</v>
      </c>
      <c r="CO7" s="38">
        <v>59.21</v>
      </c>
      <c r="CP7" s="38">
        <v>34.44</v>
      </c>
      <c r="CQ7" s="38">
        <v>41.39</v>
      </c>
      <c r="CR7" s="38">
        <v>40.53</v>
      </c>
      <c r="CS7" s="38">
        <v>40.67</v>
      </c>
      <c r="CT7" s="38">
        <v>48.01</v>
      </c>
      <c r="CU7" s="38">
        <v>40.28</v>
      </c>
      <c r="CV7" s="38">
        <v>42.48</v>
      </c>
      <c r="CW7" s="38">
        <v>42.82</v>
      </c>
      <c r="CX7" s="38">
        <v>92.4</v>
      </c>
      <c r="CY7" s="38">
        <v>86.59</v>
      </c>
      <c r="CZ7" s="38">
        <v>92.25</v>
      </c>
      <c r="DA7" s="38">
        <v>89.04</v>
      </c>
      <c r="DB7" s="38">
        <v>88.97</v>
      </c>
      <c r="DC7" s="38">
        <v>90.28</v>
      </c>
      <c r="DD7" s="38">
        <v>89.47</v>
      </c>
      <c r="DE7" s="38">
        <v>91.18</v>
      </c>
      <c r="DF7" s="38">
        <v>90.78</v>
      </c>
      <c r="DG7" s="38">
        <v>90.73</v>
      </c>
      <c r="DH7" s="38">
        <v>90.04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v>
      </c>
      <c r="EL7" s="38">
        <v>0</v>
      </c>
      <c r="EM7" s="38">
        <v>0</v>
      </c>
      <c r="EN7" s="38">
        <v>0</v>
      </c>
      <c r="EO7" s="38">
        <v>0</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2022-02-15T08:34:18Z</cp:lastPrinted>
  <dcterms:modified xsi:type="dcterms:W3CDTF">2022-02-15T08:34:23Z</dcterms:modified>
</cp:coreProperties>
</file>