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10.152.101.10\share\Disk\10_生活環境課\③上下水道係\01_上下水道一般\10_経営比較分析表\R3経営比較分析\【経営比較分析表】2020_074837_47_1718\"/>
    </mc:Choice>
  </mc:AlternateContent>
  <xr:revisionPtr revIDLastSave="0" documentId="13_ncr:1_{55BFCF35-29A4-46A8-B37C-7D693F6E84F3}" xr6:coauthVersionLast="45" xr6:coauthVersionMax="45" xr10:uidLastSave="{00000000-0000-0000-0000-000000000000}"/>
  <workbookProtection workbookAlgorithmName="SHA-512" workbookHashValue="MlX/oIzBw/5Ks+oTjeYJuKk8SrHVW4/KneFNIwnRRrUHFl6dae8pymX9btq4ivLoEYGZlQlEL+WXCfrCAPmM9A==" workbookSaltValue="EkhVBumkzb+v8CvhLdG3RQ=="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L10" i="4"/>
  <c r="AD10" i="4"/>
  <c r="W10" i="4"/>
  <c r="I10" i="4"/>
  <c r="B10" i="4"/>
  <c r="BB8" i="4"/>
  <c r="AL8" i="4"/>
  <c r="P8" i="4"/>
  <c r="I8" i="4"/>
</calcChain>
</file>

<file path=xl/sharedStrings.xml><?xml version="1.0" encoding="utf-8"?>
<sst xmlns="http://schemas.openxmlformats.org/spreadsheetml/2006/main" count="236" uniqueCount="120">
  <si>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</si>
  <si>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</si>
  <si>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</si>
  <si>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</si>
  <si>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</si>
  <si>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</si>
  <si>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</si>
  <si>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</si>
  <si>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</si>
  <si>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</si>
  <si>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</si>
  <si>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</si>
  <si>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</si>
  <si>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</si>
  <si>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</si>
  <si>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</si>
  <si>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</si>
  <si>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</si>
  <si>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</si>
  <si>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</si>
  <si>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</si>
  <si>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</si>
  <si>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</si>
  <si>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</si>
  <si>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</si>
  <si>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</si>
  <si>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</si>
  <si>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</si>
  <si>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</si>
  <si>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</si>
  <si>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</si>
  <si>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</si>
  <si>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</si>
  <si>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</si>
  <si>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</si>
  <si>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</si>
  <si>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</si>
  <si>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</si>
  <si>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</si>
  <si>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</si>
  <si>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</si>
  <si>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</si>
  <si>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</si>
  <si>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</si>
  <si>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</si>
  <si>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</si>
  <si>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</si>
  <si>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</si>
  <si>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</si>
  <si>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</si>
  <si>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</si>
  <si>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</si>
  <si>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</si>
  <si>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</si>
  <si>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</si>
  <si>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</si>
  <si>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</si>
  <si>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</si>
  <si>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</si>
  <si>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</si>
  <si>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</si>
  <si>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</si>
  <si>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</si>
  <si>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</si>
  <si>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</si>
  <si>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</si>
  <si>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</si>
  <si>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</si>
  <si>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</si>
  <si>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</si>
  <si>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</si>
  <si>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</si>
  <si>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</si>
  <si>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</si>
  <si>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</si>
  <si>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</si>
  <si>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</si>
  <si>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</si>
  <si>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</si>
  <si>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</si>
  <si>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</si>
  <si>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</si>
  <si>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</si>
  <si>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</si>
  <si>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</si>
  <si>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</si>
  <si>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</si>
  <si>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</si>
  <si>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</si>
  <si>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</si>
  <si>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</si>
  <si>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</si>
  <si>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</si>
  <si>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</si>
  <si>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</si>
  <si>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</si>
  <si>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</si>
  <si>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</si>
  <si>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塙町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</si>
  <si>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</si>
  <si>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</si>
  <si>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</si>
  <si>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</si>
  <si>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</si>
  <si>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</si>
  <si>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</si>
  <si>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</si>
  <si>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</si>
  <si>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</si>
  <si>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</si>
  <si>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</si>
  <si>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</si>
  <si>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</si>
  <si>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</si>
  <si>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</si>
  <si>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</si>
  <si>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</si>
  <si>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平成10年度から管路の整備を実施しているため、耐用年数を超えている管路はない。浄化センターやポンプ場の整備等について計画的に更新しているため健全度が保たれているが、更新・修繕費用が嵩んでいる状況にある。今後は施設の老朽化や修繕が増えるため、耐用年数を考慮した施設の計画的な修繕や更新を実施していくことが必要である。</t>
    <rPh sb="1" eb="3">
      <t>ヘイセイ</t>
    </rPh>
    <rPh sb="5" eb="7">
      <t>ネンド</t>
    </rPh>
    <rPh sb="9" eb="11">
      <t>カンロ</t>
    </rPh>
    <rPh sb="12" eb="14">
      <t>セイビ</t>
    </rPh>
    <rPh sb="15" eb="17">
      <t>ジッシ</t>
    </rPh>
    <rPh sb="24" eb="26">
      <t>タイヨウ</t>
    </rPh>
    <rPh sb="26" eb="28">
      <t>ネンスウ</t>
    </rPh>
    <rPh sb="29" eb="30">
      <t>コ</t>
    </rPh>
    <rPh sb="34" eb="36">
      <t>カンロ</t>
    </rPh>
    <rPh sb="40" eb="42">
      <t>ジョウカ</t>
    </rPh>
    <rPh sb="50" eb="51">
      <t>ジョウ</t>
    </rPh>
    <rPh sb="52" eb="54">
      <t>セイビ</t>
    </rPh>
    <rPh sb="54" eb="55">
      <t>ナド</t>
    </rPh>
    <rPh sb="59" eb="62">
      <t>ケイカクテキ</t>
    </rPh>
    <rPh sb="63" eb="65">
      <t>コウシン</t>
    </rPh>
    <rPh sb="71" eb="73">
      <t>ケンゼン</t>
    </rPh>
    <rPh sb="73" eb="74">
      <t>ド</t>
    </rPh>
    <rPh sb="75" eb="76">
      <t>タモ</t>
    </rPh>
    <rPh sb="83" eb="85">
      <t>コウシン</t>
    </rPh>
    <rPh sb="86" eb="88">
      <t>シュウゼン</t>
    </rPh>
    <rPh sb="88" eb="90">
      <t>ヒヨウ</t>
    </rPh>
    <rPh sb="91" eb="92">
      <t>カサ</t>
    </rPh>
    <rPh sb="96" eb="98">
      <t>ジョウキョウ</t>
    </rPh>
    <rPh sb="102" eb="104">
      <t>コンゴ</t>
    </rPh>
    <rPh sb="105" eb="107">
      <t>シセツ</t>
    </rPh>
    <rPh sb="108" eb="111">
      <t>ロウキュウカ</t>
    </rPh>
    <rPh sb="112" eb="114">
      <t>シュウゼン</t>
    </rPh>
    <rPh sb="115" eb="116">
      <t>フ</t>
    </rPh>
    <rPh sb="121" eb="123">
      <t>タイヨウ</t>
    </rPh>
    <rPh sb="123" eb="125">
      <t>ネンスウ</t>
    </rPh>
    <rPh sb="126" eb="128">
      <t>コウリョ</t>
    </rPh>
    <rPh sb="130" eb="132">
      <t>シセツ</t>
    </rPh>
    <rPh sb="133" eb="136">
      <t>ケイカクテキ</t>
    </rPh>
    <rPh sb="137" eb="139">
      <t>シュウゼン</t>
    </rPh>
    <rPh sb="140" eb="142">
      <t>コウシン</t>
    </rPh>
    <rPh sb="143" eb="145">
      <t>ジッシ</t>
    </rPh>
    <rPh sb="152" eb="154">
      <t>ヒツヨウ</t>
    </rPh>
    <phoneticPr fontId="4"/>
  </si>
  <si>
    <t>　人口減少傾向の中、将来的に処理人口が飛躍的に増加することは期待できず、使用料の大幅な増加は見込めない状況にあり、料金収入の確保のため水洗化率の向上を図っていく必要がある。
また、令和５年度より公営企業会計に移行する予定であり、資産状況や経営状況を的確に把握し経営改善を図っていく。</t>
    <rPh sb="1" eb="3">
      <t>ジンコウ</t>
    </rPh>
    <rPh sb="3" eb="5">
      <t>ゲンショウ</t>
    </rPh>
    <rPh sb="5" eb="7">
      <t>ケイコウ</t>
    </rPh>
    <rPh sb="8" eb="9">
      <t>ナカ</t>
    </rPh>
    <rPh sb="10" eb="13">
      <t>ショウライテキ</t>
    </rPh>
    <rPh sb="14" eb="16">
      <t>ショリ</t>
    </rPh>
    <rPh sb="16" eb="18">
      <t>ジンコウ</t>
    </rPh>
    <rPh sb="19" eb="22">
      <t>ヒヤクテキ</t>
    </rPh>
    <rPh sb="23" eb="25">
      <t>ゾウカ</t>
    </rPh>
    <rPh sb="30" eb="32">
      <t>キタイ</t>
    </rPh>
    <rPh sb="36" eb="39">
      <t>シヨウリョウ</t>
    </rPh>
    <rPh sb="40" eb="42">
      <t>オオハバ</t>
    </rPh>
    <rPh sb="43" eb="45">
      <t>ゾウカ</t>
    </rPh>
    <rPh sb="46" eb="48">
      <t>ミコ</t>
    </rPh>
    <rPh sb="51" eb="53">
      <t>ジョウキョウ</t>
    </rPh>
    <rPh sb="57" eb="59">
      <t>リョウキン</t>
    </rPh>
    <rPh sb="59" eb="61">
      <t>シュウニュウ</t>
    </rPh>
    <rPh sb="62" eb="64">
      <t>カクホ</t>
    </rPh>
    <rPh sb="67" eb="70">
      <t>スイセンカ</t>
    </rPh>
    <rPh sb="70" eb="71">
      <t>リツ</t>
    </rPh>
    <rPh sb="72" eb="74">
      <t>コウジョウ</t>
    </rPh>
    <rPh sb="75" eb="76">
      <t>ハカ</t>
    </rPh>
    <rPh sb="80" eb="82">
      <t>ヒツヨウ</t>
    </rPh>
    <rPh sb="90" eb="92">
      <t>レイワ</t>
    </rPh>
    <rPh sb="93" eb="95">
      <t>ネンド</t>
    </rPh>
    <rPh sb="97" eb="99">
      <t>コウエイ</t>
    </rPh>
    <rPh sb="99" eb="101">
      <t>キギョウ</t>
    </rPh>
    <rPh sb="101" eb="103">
      <t>カイケイ</t>
    </rPh>
    <rPh sb="104" eb="106">
      <t>イコウ</t>
    </rPh>
    <rPh sb="108" eb="110">
      <t>ヨテイ</t>
    </rPh>
    <rPh sb="114" eb="116">
      <t>シサン</t>
    </rPh>
    <rPh sb="116" eb="118">
      <t>ジョウキョウ</t>
    </rPh>
    <rPh sb="119" eb="121">
      <t>ケイエイ</t>
    </rPh>
    <rPh sb="121" eb="123">
      <t>ジョウキョウ</t>
    </rPh>
    <rPh sb="124" eb="126">
      <t>テキカク</t>
    </rPh>
    <rPh sb="127" eb="129">
      <t>ハアク</t>
    </rPh>
    <rPh sb="130" eb="132">
      <t>ケイエイ</t>
    </rPh>
    <rPh sb="132" eb="134">
      <t>カイゼン</t>
    </rPh>
    <rPh sb="135" eb="136">
      <t>ハカ</t>
    </rPh>
    <phoneticPr fontId="4"/>
  </si>
  <si>
    <t>①収益的収支比率については、100％に近い状況ではあるが、低下傾向にあり、経常収益について一般会計からの繰入金に依存している状況にある。
④企業債残高対事業規模比率は年々減少しているが、今後施設の整備費用としての借入が想定されるため、投資規模の適正化を検討し経営改善を図っていかなければならない。　
⑤経費回収率は、類似団体や全国平均との比較ではかなり低く、使用料で回収すべき経費を使用料で賄えていない状況にある。適正な使用料収入の確保や費用の削減に努めなければならない。
⑥汚水処理原価は増加傾向にあり、維持管理費の削減などに努め、効率的な汚水処理を実施しなければならない。
⑦施設利用率については、類似団体との比較では高い状況にあるが、今後の汚水処理人口の減少等を踏まえ、稼働率及び施設規模の検討が必要となる。
⑧水洗化率は徐々に増加傾向に推移しているものの、類似団体や全国平均からすると低い状況にある。引き続き接続の推進を進めていく。</t>
    <rPh sb="1" eb="4">
      <t>シュウエキテキ</t>
    </rPh>
    <rPh sb="4" eb="6">
      <t>シュウシ</t>
    </rPh>
    <rPh sb="6" eb="8">
      <t>ヒリツ</t>
    </rPh>
    <rPh sb="19" eb="20">
      <t>チカ</t>
    </rPh>
    <rPh sb="21" eb="23">
      <t>ジョウキョウ</t>
    </rPh>
    <rPh sb="29" eb="31">
      <t>テイカ</t>
    </rPh>
    <rPh sb="31" eb="33">
      <t>ケイコウ</t>
    </rPh>
    <rPh sb="37" eb="39">
      <t>ケイジョウ</t>
    </rPh>
    <rPh sb="39" eb="41">
      <t>シュウエキ</t>
    </rPh>
    <rPh sb="45" eb="47">
      <t>イッパン</t>
    </rPh>
    <rPh sb="47" eb="49">
      <t>カイケイ</t>
    </rPh>
    <rPh sb="52" eb="54">
      <t>クリイレ</t>
    </rPh>
    <rPh sb="54" eb="55">
      <t>キン</t>
    </rPh>
    <rPh sb="56" eb="58">
      <t>イゾン</t>
    </rPh>
    <rPh sb="62" eb="64">
      <t>ジョウキョウ</t>
    </rPh>
    <rPh sb="71" eb="73">
      <t>キギョウ</t>
    </rPh>
    <rPh sb="73" eb="74">
      <t>サイ</t>
    </rPh>
    <rPh sb="74" eb="76">
      <t>ザンダカ</t>
    </rPh>
    <rPh sb="76" eb="77">
      <t>タイ</t>
    </rPh>
    <rPh sb="77" eb="79">
      <t>ジギョウ</t>
    </rPh>
    <rPh sb="79" eb="81">
      <t>キボ</t>
    </rPh>
    <rPh sb="81" eb="83">
      <t>ヒリツ</t>
    </rPh>
    <rPh sb="84" eb="86">
      <t>ネンネン</t>
    </rPh>
    <rPh sb="86" eb="88">
      <t>ゲンショウ</t>
    </rPh>
    <rPh sb="94" eb="96">
      <t>コンゴ</t>
    </rPh>
    <rPh sb="96" eb="98">
      <t>シセツ</t>
    </rPh>
    <rPh sb="99" eb="101">
      <t>セイビ</t>
    </rPh>
    <rPh sb="101" eb="103">
      <t>ヒヨウ</t>
    </rPh>
    <rPh sb="107" eb="109">
      <t>カリイレ</t>
    </rPh>
    <rPh sb="110" eb="112">
      <t>ソウテイ</t>
    </rPh>
    <rPh sb="118" eb="120">
      <t>トウシ</t>
    </rPh>
    <rPh sb="120" eb="122">
      <t>キボ</t>
    </rPh>
    <rPh sb="123" eb="126">
      <t>テキセイカ</t>
    </rPh>
    <rPh sb="127" eb="129">
      <t>ケントウ</t>
    </rPh>
    <rPh sb="130" eb="132">
      <t>ケイエイ</t>
    </rPh>
    <rPh sb="132" eb="134">
      <t>カイゼン</t>
    </rPh>
    <rPh sb="135" eb="136">
      <t>ハカ</t>
    </rPh>
    <rPh sb="153" eb="155">
      <t>カイシュウ</t>
    </rPh>
    <rPh sb="155" eb="156">
      <t>リツ</t>
    </rPh>
    <rPh sb="160" eb="162">
      <t>ルイジ</t>
    </rPh>
    <rPh sb="162" eb="164">
      <t>ダンタイ</t>
    </rPh>
    <rPh sb="165" eb="167">
      <t>ゼンコク</t>
    </rPh>
    <rPh sb="167" eb="169">
      <t>ヘイキン</t>
    </rPh>
    <rPh sb="171" eb="173">
      <t>ヒカク</t>
    </rPh>
    <rPh sb="178" eb="179">
      <t>ヒク</t>
    </rPh>
    <rPh sb="181" eb="184">
      <t>シヨウリョウ</t>
    </rPh>
    <rPh sb="185" eb="187">
      <t>カイシュウ</t>
    </rPh>
    <rPh sb="190" eb="192">
      <t>ケイヒ</t>
    </rPh>
    <rPh sb="193" eb="196">
      <t>シヨウリョウ</t>
    </rPh>
    <rPh sb="197" eb="198">
      <t>マカナ</t>
    </rPh>
    <rPh sb="203" eb="205">
      <t>ジョウキョウ</t>
    </rPh>
    <rPh sb="209" eb="211">
      <t>テキセイ</t>
    </rPh>
    <rPh sb="212" eb="215">
      <t>シヨウリョウ</t>
    </rPh>
    <rPh sb="215" eb="217">
      <t>シュウニュウ</t>
    </rPh>
    <rPh sb="218" eb="220">
      <t>カクホ</t>
    </rPh>
    <rPh sb="221" eb="223">
      <t>ヒヨウ</t>
    </rPh>
    <rPh sb="224" eb="226">
      <t>サクゲン</t>
    </rPh>
    <rPh sb="227" eb="228">
      <t>ツト</t>
    </rPh>
    <rPh sb="241" eb="243">
      <t>オスイ</t>
    </rPh>
    <rPh sb="243" eb="245">
      <t>ショリ</t>
    </rPh>
    <rPh sb="245" eb="247">
      <t>ゲンカ</t>
    </rPh>
    <rPh sb="248" eb="250">
      <t>ゾウカ</t>
    </rPh>
    <rPh sb="250" eb="252">
      <t>ケイコウ</t>
    </rPh>
    <rPh sb="256" eb="258">
      <t>イジ</t>
    </rPh>
    <rPh sb="258" eb="261">
      <t>カンリヒ</t>
    </rPh>
    <rPh sb="262" eb="264">
      <t>サクゲン</t>
    </rPh>
    <rPh sb="267" eb="268">
      <t>ツト</t>
    </rPh>
    <rPh sb="270" eb="273">
      <t>コウリツテキ</t>
    </rPh>
    <rPh sb="274" eb="276">
      <t>オスイ</t>
    </rPh>
    <rPh sb="276" eb="278">
      <t>ショリ</t>
    </rPh>
    <rPh sb="279" eb="281">
      <t>ジッシ</t>
    </rPh>
    <rPh sb="294" eb="296">
      <t>シセツ</t>
    </rPh>
    <rPh sb="296" eb="298">
      <t>リヨウ</t>
    </rPh>
    <rPh sb="298" eb="299">
      <t>リツ</t>
    </rPh>
    <rPh sb="305" eb="307">
      <t>ルイジ</t>
    </rPh>
    <rPh sb="307" eb="309">
      <t>ダンタイ</t>
    </rPh>
    <rPh sb="311" eb="313">
      <t>ヒカク</t>
    </rPh>
    <rPh sb="315" eb="316">
      <t>タカ</t>
    </rPh>
    <rPh sb="317" eb="319">
      <t>ジョウキョウ</t>
    </rPh>
    <rPh sb="324" eb="326">
      <t>コンゴ</t>
    </rPh>
    <rPh sb="327" eb="329">
      <t>オスイ</t>
    </rPh>
    <rPh sb="329" eb="331">
      <t>ショリ</t>
    </rPh>
    <rPh sb="331" eb="333">
      <t>ジンコウ</t>
    </rPh>
    <rPh sb="334" eb="336">
      <t>ゲンショウ</t>
    </rPh>
    <rPh sb="336" eb="337">
      <t>ナド</t>
    </rPh>
    <rPh sb="338" eb="339">
      <t>フ</t>
    </rPh>
    <rPh sb="342" eb="344">
      <t>カドウ</t>
    </rPh>
    <rPh sb="344" eb="345">
      <t>リツ</t>
    </rPh>
    <rPh sb="345" eb="346">
      <t>オヨ</t>
    </rPh>
    <rPh sb="347" eb="349">
      <t>シセツ</t>
    </rPh>
    <rPh sb="349" eb="351">
      <t>キボ</t>
    </rPh>
    <rPh sb="352" eb="354">
      <t>ケントウ</t>
    </rPh>
    <rPh sb="355" eb="357">
      <t>ヒツヨウ</t>
    </rPh>
    <rPh sb="364" eb="367">
      <t>スイセンカ</t>
    </rPh>
    <rPh sb="367" eb="368">
      <t>リツ</t>
    </rPh>
    <rPh sb="369" eb="371">
      <t>ジョジョ</t>
    </rPh>
    <rPh sb="372" eb="374">
      <t>ゾウカ</t>
    </rPh>
    <rPh sb="374" eb="376">
      <t>ケイコウ</t>
    </rPh>
    <rPh sb="377" eb="379">
      <t>スイイ</t>
    </rPh>
    <rPh sb="387" eb="389">
      <t>ルイジ</t>
    </rPh>
    <rPh sb="389" eb="391">
      <t>ダンタイ</t>
    </rPh>
    <rPh sb="392" eb="394">
      <t>ゼンコク</t>
    </rPh>
    <rPh sb="394" eb="396">
      <t>ヘイキン</t>
    </rPh>
    <rPh sb="401" eb="402">
      <t>ヒク</t>
    </rPh>
    <rPh sb="403" eb="405">
      <t>ジョウキョウ</t>
    </rPh>
    <rPh sb="409" eb="410">
      <t>ヒ</t>
    </rPh>
    <rPh sb="411" eb="412">
      <t>ツヅ</t>
    </rPh>
    <rPh sb="413" eb="415">
      <t>セツゾク</t>
    </rPh>
    <rPh sb="416" eb="418">
      <t>スイシン</t>
    </rPh>
    <rPh sb="419" eb="420">
      <t>ススケイヒカイシュウリツ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</si>
</sst>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8C4-4DA0-9559-923E18F4C70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0.09</c:v>
                </c:pt>
                <c:pt idx="2">
                  <c:v>0.13</c:v>
                </c:pt>
                <c:pt idx="3">
                  <c:v>0.36</c:v>
                </c:pt>
                <c:pt idx="4">
                  <c:v>0.39</c:v>
                </c:pt>
              </c:numCache>
            </c:numRef>
          </c:val>
          <c:smooth val="0"/>
          <c:extLst>
            <c:ext xmlns:c16="http://schemas.microsoft.com/office/drawing/2014/chart" uri="{C3380CC4-5D6E-409C-BE32-E72D297353CC}">
              <c16:uniqueId val="{00000001-D8C4-4DA0-9559-923E18F4C70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50.29</c:v>
                </c:pt>
                <c:pt idx="1">
                  <c:v>51.85</c:v>
                </c:pt>
                <c:pt idx="2">
                  <c:v>51.03</c:v>
                </c:pt>
                <c:pt idx="3">
                  <c:v>53.83</c:v>
                </c:pt>
                <c:pt idx="4">
                  <c:v>51.44</c:v>
                </c:pt>
              </c:numCache>
            </c:numRef>
          </c:val>
          <c:extLst>
            <c:ext xmlns:c16="http://schemas.microsoft.com/office/drawing/2014/chart" uri="{C3380CC4-5D6E-409C-BE32-E72D297353CC}">
              <c16:uniqueId val="{00000000-89E0-497E-B5A7-9DDE8B29848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37.72</c:v>
                </c:pt>
                <c:pt idx="1">
                  <c:v>43.36</c:v>
                </c:pt>
                <c:pt idx="2">
                  <c:v>42.56</c:v>
                </c:pt>
                <c:pt idx="3">
                  <c:v>42.47</c:v>
                </c:pt>
                <c:pt idx="4">
                  <c:v>42.4</c:v>
                </c:pt>
              </c:numCache>
            </c:numRef>
          </c:val>
          <c:smooth val="0"/>
          <c:extLst>
            <c:ext xmlns:c16="http://schemas.microsoft.com/office/drawing/2014/chart" uri="{C3380CC4-5D6E-409C-BE32-E72D297353CC}">
              <c16:uniqueId val="{00000001-89E0-497E-B5A7-9DDE8B29848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73.010000000000005</c:v>
                </c:pt>
                <c:pt idx="1">
                  <c:v>74.81</c:v>
                </c:pt>
                <c:pt idx="2">
                  <c:v>73.56</c:v>
                </c:pt>
                <c:pt idx="3">
                  <c:v>73.989999999999995</c:v>
                </c:pt>
                <c:pt idx="4">
                  <c:v>74.73</c:v>
                </c:pt>
              </c:numCache>
            </c:numRef>
          </c:val>
          <c:extLst>
            <c:ext xmlns:c16="http://schemas.microsoft.com/office/drawing/2014/chart" uri="{C3380CC4-5D6E-409C-BE32-E72D297353CC}">
              <c16:uniqueId val="{00000000-C8EA-4D94-AB8A-508DB2A7354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68.459999999999994</c:v>
                </c:pt>
                <c:pt idx="1">
                  <c:v>83.06</c:v>
                </c:pt>
                <c:pt idx="2">
                  <c:v>83.32</c:v>
                </c:pt>
                <c:pt idx="3">
                  <c:v>83.75</c:v>
                </c:pt>
                <c:pt idx="4">
                  <c:v>84.19</c:v>
                </c:pt>
              </c:numCache>
            </c:numRef>
          </c:val>
          <c:smooth val="0"/>
          <c:extLst>
            <c:ext xmlns:c16="http://schemas.microsoft.com/office/drawing/2014/chart" uri="{C3380CC4-5D6E-409C-BE32-E72D297353CC}">
              <c16:uniqueId val="{00000001-C8EA-4D94-AB8A-508DB2A7354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99.94</c:v>
                </c:pt>
                <c:pt idx="1">
                  <c:v>104.88</c:v>
                </c:pt>
                <c:pt idx="2">
                  <c:v>101.92</c:v>
                </c:pt>
                <c:pt idx="3">
                  <c:v>100.58</c:v>
                </c:pt>
                <c:pt idx="4">
                  <c:v>96.02</c:v>
                </c:pt>
              </c:numCache>
            </c:numRef>
          </c:val>
          <c:extLst>
            <c:ext xmlns:c16="http://schemas.microsoft.com/office/drawing/2014/chart" uri="{C3380CC4-5D6E-409C-BE32-E72D297353CC}">
              <c16:uniqueId val="{00000000-3058-411B-83EB-E8D1D0A0467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058-411B-83EB-E8D1D0A0467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C2B-49D8-9F6A-D999D0577C3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C2B-49D8-9F6A-D999D0577C3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2BE-4429-8D5F-A8F1001D839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2BE-4429-8D5F-A8F1001D839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68A-4D3D-815F-53DAC1A9682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68A-4D3D-815F-53DAC1A9682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AFF-40F6-84EA-ABC9CCE0DA0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AFF-40F6-84EA-ABC9CCE0DA0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formatCode="#,##0.00;&quot;△&quot;#,##0.00;&quot;-&quot;">
                  <c:v>2228.8200000000002</c:v>
                </c:pt>
                <c:pt idx="1">
                  <c:v>0</c:v>
                </c:pt>
                <c:pt idx="2" formatCode="#,##0.00;&quot;△&quot;#,##0.00;&quot;-&quot;">
                  <c:v>1921.73</c:v>
                </c:pt>
                <c:pt idx="3">
                  <c:v>0</c:v>
                </c:pt>
                <c:pt idx="4">
                  <c:v>0</c:v>
                </c:pt>
              </c:numCache>
            </c:numRef>
          </c:val>
          <c:extLst>
            <c:ext xmlns:c16="http://schemas.microsoft.com/office/drawing/2014/chart" uri="{C3380CC4-5D6E-409C-BE32-E72D297353CC}">
              <c16:uniqueId val="{00000000-166A-43FB-ABC3-D9749DAE440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1592.72</c:v>
                </c:pt>
                <c:pt idx="1">
                  <c:v>1243.71</c:v>
                </c:pt>
                <c:pt idx="2">
                  <c:v>1194.1500000000001</c:v>
                </c:pt>
                <c:pt idx="3">
                  <c:v>1206.79</c:v>
                </c:pt>
                <c:pt idx="4">
                  <c:v>1258.43</c:v>
                </c:pt>
              </c:numCache>
            </c:numRef>
          </c:val>
          <c:smooth val="0"/>
          <c:extLst>
            <c:ext xmlns:c16="http://schemas.microsoft.com/office/drawing/2014/chart" uri="{C3380CC4-5D6E-409C-BE32-E72D297353CC}">
              <c16:uniqueId val="{00000001-166A-43FB-ABC3-D9749DAE440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27.16</c:v>
                </c:pt>
                <c:pt idx="1">
                  <c:v>41.44</c:v>
                </c:pt>
                <c:pt idx="2">
                  <c:v>50.2</c:v>
                </c:pt>
                <c:pt idx="3">
                  <c:v>44.71</c:v>
                </c:pt>
                <c:pt idx="4">
                  <c:v>36.32</c:v>
                </c:pt>
              </c:numCache>
            </c:numRef>
          </c:val>
          <c:extLst>
            <c:ext xmlns:c16="http://schemas.microsoft.com/office/drawing/2014/chart" uri="{C3380CC4-5D6E-409C-BE32-E72D297353CC}">
              <c16:uniqueId val="{00000000-4727-41FD-9030-46BFD763023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53.7</c:v>
                </c:pt>
                <c:pt idx="1">
                  <c:v>74.3</c:v>
                </c:pt>
                <c:pt idx="2">
                  <c:v>72.260000000000005</c:v>
                </c:pt>
                <c:pt idx="3">
                  <c:v>71.84</c:v>
                </c:pt>
                <c:pt idx="4">
                  <c:v>73.36</c:v>
                </c:pt>
              </c:numCache>
            </c:numRef>
          </c:val>
          <c:smooth val="0"/>
          <c:extLst>
            <c:ext xmlns:c16="http://schemas.microsoft.com/office/drawing/2014/chart" uri="{C3380CC4-5D6E-409C-BE32-E72D297353CC}">
              <c16:uniqueId val="{00000001-4727-41FD-9030-46BFD763023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648.6</c:v>
                </c:pt>
                <c:pt idx="1">
                  <c:v>424.15</c:v>
                </c:pt>
                <c:pt idx="2">
                  <c:v>358.04</c:v>
                </c:pt>
                <c:pt idx="3">
                  <c:v>400.56</c:v>
                </c:pt>
                <c:pt idx="4">
                  <c:v>498.91</c:v>
                </c:pt>
              </c:numCache>
            </c:numRef>
          </c:val>
          <c:extLst>
            <c:ext xmlns:c16="http://schemas.microsoft.com/office/drawing/2014/chart" uri="{C3380CC4-5D6E-409C-BE32-E72D297353CC}">
              <c16:uniqueId val="{00000000-1404-4963-9BCD-D514E99006F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300.35000000000002</c:v>
                </c:pt>
                <c:pt idx="1">
                  <c:v>221.81</c:v>
                </c:pt>
                <c:pt idx="2">
                  <c:v>230.02</c:v>
                </c:pt>
                <c:pt idx="3">
                  <c:v>228.47</c:v>
                </c:pt>
                <c:pt idx="4">
                  <c:v>224.88</c:v>
                </c:pt>
              </c:numCache>
            </c:numRef>
          </c:val>
          <c:smooth val="0"/>
          <c:extLst>
            <c:ext xmlns:c16="http://schemas.microsoft.com/office/drawing/2014/chart" uri="{C3380CC4-5D6E-409C-BE32-E72D297353CC}">
              <c16:uniqueId val="{00000001-1404-4963-9BCD-D514E99006F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I16"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塙町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tr">
        <f>データ!$M$6</f>
        <v>非設置</v>
      </c>
      <c r="AE8" s="73"/>
      <c r="AF8" s="73"/>
      <c r="AG8" s="73"/>
      <c r="AH8" s="73"/>
      <c r="AI8" s="73"/>
      <c r="AJ8" s="73"/>
      <c r="AK8" s="3"/>
      <c r="AL8" s="69">
        <f>データ!S6</f>
        <v>8462</v>
      </c>
      <c r="AM8" s="69"/>
      <c r="AN8" s="69"/>
      <c r="AO8" s="69"/>
      <c r="AP8" s="69"/>
      <c r="AQ8" s="69"/>
      <c r="AR8" s="69"/>
      <c r="AS8" s="69"/>
      <c r="AT8" s="68">
        <f>データ!T6</f>
        <v>211.41</v>
      </c>
      <c r="AU8" s="68"/>
      <c r="AV8" s="68"/>
      <c r="AW8" s="68"/>
      <c r="AX8" s="68"/>
      <c r="AY8" s="68"/>
      <c r="AZ8" s="68"/>
      <c r="BA8" s="68"/>
      <c r="BB8" s="68">
        <f>データ!U6</f>
        <v>40.03</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34.46</v>
      </c>
      <c r="Q10" s="68"/>
      <c r="R10" s="68"/>
      <c r="S10" s="68"/>
      <c r="T10" s="68"/>
      <c r="U10" s="68"/>
      <c r="V10" s="68"/>
      <c r="W10" s="68">
        <f>データ!Q6</f>
        <v>97.28</v>
      </c>
      <c r="X10" s="68"/>
      <c r="Y10" s="68"/>
      <c r="Z10" s="68"/>
      <c r="AA10" s="68"/>
      <c r="AB10" s="68"/>
      <c r="AC10" s="68"/>
      <c r="AD10" s="69">
        <f>データ!R6</f>
        <v>3300</v>
      </c>
      <c r="AE10" s="69"/>
      <c r="AF10" s="69"/>
      <c r="AG10" s="69"/>
      <c r="AH10" s="69"/>
      <c r="AI10" s="69"/>
      <c r="AJ10" s="69"/>
      <c r="AK10" s="2"/>
      <c r="AL10" s="69">
        <f>データ!V6</f>
        <v>2901</v>
      </c>
      <c r="AM10" s="69"/>
      <c r="AN10" s="69"/>
      <c r="AO10" s="69"/>
      <c r="AP10" s="69"/>
      <c r="AQ10" s="69"/>
      <c r="AR10" s="69"/>
      <c r="AS10" s="69"/>
      <c r="AT10" s="68">
        <f>データ!W6</f>
        <v>1.22</v>
      </c>
      <c r="AU10" s="68"/>
      <c r="AV10" s="68"/>
      <c r="AW10" s="68"/>
      <c r="AX10" s="68"/>
      <c r="AY10" s="68"/>
      <c r="AZ10" s="68"/>
      <c r="BA10" s="68"/>
      <c r="BB10" s="68">
        <f>データ!X6</f>
        <v>2377.87</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119</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【1,260.21】</v>
      </c>
      <c r="I86" s="26" t="str">
        <f>データ!CA6</f>
        <v>【75.29】</v>
      </c>
      <c r="J86" s="26" t="str">
        <f>データ!CL6</f>
        <v>【215.41】</v>
      </c>
      <c r="K86" s="26" t="str">
        <f>データ!CW6</f>
        <v>【42.90】</v>
      </c>
      <c r="L86" s="26" t="str">
        <f>データ!DH6</f>
        <v>【84.75】</v>
      </c>
      <c r="M86" s="26" t="s">
        <v>44</v>
      </c>
      <c r="N86" s="26" t="s">
        <v>44</v>
      </c>
      <c r="O86" s="26" t="str">
        <f>データ!EO6</f>
        <v>【0.30】</v>
      </c>
    </row>
  </sheetData>
  <sheetProtection algorithmName="SHA-512" hashValue="RqEnzGdkTdnnEV1CF5cM71bZ4ETN0iGfJyOpUm/BY3+a+4M8pQXuGcgfMssyXCafayF35cy+mnHT+OSh/xY4YQ==" saltValue="T8Ng8eflx/lxw8P41YP2S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74837</v>
      </c>
      <c r="D6" s="33">
        <f t="shared" si="3"/>
        <v>47</v>
      </c>
      <c r="E6" s="33">
        <f t="shared" si="3"/>
        <v>17</v>
      </c>
      <c r="F6" s="33">
        <f t="shared" si="3"/>
        <v>4</v>
      </c>
      <c r="G6" s="33">
        <f t="shared" si="3"/>
        <v>0</v>
      </c>
      <c r="H6" s="33" t="str">
        <f t="shared" si="3"/>
        <v>福島県　塙町</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34.46</v>
      </c>
      <c r="Q6" s="34">
        <f t="shared" si="3"/>
        <v>97.28</v>
      </c>
      <c r="R6" s="34">
        <f t="shared" si="3"/>
        <v>3300</v>
      </c>
      <c r="S6" s="34">
        <f t="shared" si="3"/>
        <v>8462</v>
      </c>
      <c r="T6" s="34">
        <f t="shared" si="3"/>
        <v>211.41</v>
      </c>
      <c r="U6" s="34">
        <f t="shared" si="3"/>
        <v>40.03</v>
      </c>
      <c r="V6" s="34">
        <f t="shared" si="3"/>
        <v>2901</v>
      </c>
      <c r="W6" s="34">
        <f t="shared" si="3"/>
        <v>1.22</v>
      </c>
      <c r="X6" s="34">
        <f t="shared" si="3"/>
        <v>2377.87</v>
      </c>
      <c r="Y6" s="35">
        <f>IF(Y7="",NA(),Y7)</f>
        <v>99.94</v>
      </c>
      <c r="Z6" s="35">
        <f t="shared" ref="Z6:AH6" si="4">IF(Z7="",NA(),Z7)</f>
        <v>104.88</v>
      </c>
      <c r="AA6" s="35">
        <f t="shared" si="4"/>
        <v>101.92</v>
      </c>
      <c r="AB6" s="35">
        <f t="shared" si="4"/>
        <v>100.58</v>
      </c>
      <c r="AC6" s="35">
        <f t="shared" si="4"/>
        <v>96.02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2228.8200000000002</v>
      </c>
      <c r="BG6" s="34">
        <f t="shared" ref="BG6:BO6" si="7">IF(BG7="",NA(),BG7)</f>
        <v>0</v>
      </c>
      <c r="BH6" s="35">
        <f t="shared" si="7"/>
        <v>1921.73</v>
      </c>
      <c r="BI6" s="34">
        <f t="shared" si="7"/>
        <v>0</v>
      </c>
      <c r="BJ6" s="34">
        <f t="shared" si="7"/>
        <v>0</v>
      </c>
      <c r="BK6" s="35">
        <f t="shared" si="7"/>
        <v>1592.72</v>
      </c>
      <c r="BL6" s="35">
        <f t="shared" si="7"/>
        <v>1243.71</v>
      </c>
      <c r="BM6" s="35">
        <f t="shared" si="7"/>
        <v>1194.1500000000001</v>
      </c>
      <c r="BN6" s="35">
        <f t="shared" si="7"/>
        <v>1206.79</v>
      </c>
      <c r="BO6" s="35">
        <f t="shared" si="7"/>
        <v>1258.43</v>
      </c>
      <c r="BP6" s="34" t="str">
        <f>IF(BP7="","",IF(BP7="-","【-】","【"&amp;SUBSTITUTE(TEXT(BP7,"#,##0.00"),"-","△")&amp;"】"))</f>
        <v>【1,260.21】</v>
      </c>
      <c r="BQ6" s="35">
        <f>IF(BQ7="",NA(),BQ7)</f>
        <v>27.16</v>
      </c>
      <c r="BR6" s="35">
        <f t="shared" ref="BR6:BZ6" si="8">IF(BR7="",NA(),BR7)</f>
        <v>41.44</v>
      </c>
      <c r="BS6" s="35">
        <f t="shared" si="8"/>
        <v>50.2</v>
      </c>
      <c r="BT6" s="35">
        <f t="shared" si="8"/>
        <v>44.71</v>
      </c>
      <c r="BU6" s="35">
        <f t="shared" si="8"/>
        <v>36.32</v>
      </c>
      <c r="BV6" s="35">
        <f t="shared" si="8"/>
        <v>53.7</v>
      </c>
      <c r="BW6" s="35">
        <f t="shared" si="8"/>
        <v>74.3</v>
      </c>
      <c r="BX6" s="35">
        <f t="shared" si="8"/>
        <v>72.260000000000005</v>
      </c>
      <c r="BY6" s="35">
        <f t="shared" si="8"/>
        <v>71.84</v>
      </c>
      <c r="BZ6" s="35">
        <f t="shared" si="8"/>
        <v>73.36</v>
      </c>
      <c r="CA6" s="34" t="str">
        <f>IF(CA7="","",IF(CA7="-","【-】","【"&amp;SUBSTITUTE(TEXT(CA7,"#,##0.00"),"-","△")&amp;"】"))</f>
        <v>【75.29】</v>
      </c>
      <c r="CB6" s="35">
        <f>IF(CB7="",NA(),CB7)</f>
        <v>648.6</v>
      </c>
      <c r="CC6" s="35">
        <f t="shared" ref="CC6:CK6" si="9">IF(CC7="",NA(),CC7)</f>
        <v>424.15</v>
      </c>
      <c r="CD6" s="35">
        <f t="shared" si="9"/>
        <v>358.04</v>
      </c>
      <c r="CE6" s="35">
        <f t="shared" si="9"/>
        <v>400.56</v>
      </c>
      <c r="CF6" s="35">
        <f t="shared" si="9"/>
        <v>498.91</v>
      </c>
      <c r="CG6" s="35">
        <f t="shared" si="9"/>
        <v>300.35000000000002</v>
      </c>
      <c r="CH6" s="35">
        <f t="shared" si="9"/>
        <v>221.81</v>
      </c>
      <c r="CI6" s="35">
        <f t="shared" si="9"/>
        <v>230.02</v>
      </c>
      <c r="CJ6" s="35">
        <f t="shared" si="9"/>
        <v>228.47</v>
      </c>
      <c r="CK6" s="35">
        <f t="shared" si="9"/>
        <v>224.88</v>
      </c>
      <c r="CL6" s="34" t="str">
        <f>IF(CL7="","",IF(CL7="-","【-】","【"&amp;SUBSTITUTE(TEXT(CL7,"#,##0.00"),"-","△")&amp;"】"))</f>
        <v>【215.41】</v>
      </c>
      <c r="CM6" s="35">
        <f>IF(CM7="",NA(),CM7)</f>
        <v>50.29</v>
      </c>
      <c r="CN6" s="35">
        <f t="shared" ref="CN6:CV6" si="10">IF(CN7="",NA(),CN7)</f>
        <v>51.85</v>
      </c>
      <c r="CO6" s="35">
        <f t="shared" si="10"/>
        <v>51.03</v>
      </c>
      <c r="CP6" s="35">
        <f t="shared" si="10"/>
        <v>53.83</v>
      </c>
      <c r="CQ6" s="35">
        <f t="shared" si="10"/>
        <v>51.44</v>
      </c>
      <c r="CR6" s="35">
        <f t="shared" si="10"/>
        <v>37.72</v>
      </c>
      <c r="CS6" s="35">
        <f t="shared" si="10"/>
        <v>43.36</v>
      </c>
      <c r="CT6" s="35">
        <f t="shared" si="10"/>
        <v>42.56</v>
      </c>
      <c r="CU6" s="35">
        <f t="shared" si="10"/>
        <v>42.47</v>
      </c>
      <c r="CV6" s="35">
        <f t="shared" si="10"/>
        <v>42.4</v>
      </c>
      <c r="CW6" s="34" t="str">
        <f>IF(CW7="","",IF(CW7="-","【-】","【"&amp;SUBSTITUTE(TEXT(CW7,"#,##0.00"),"-","△")&amp;"】"))</f>
        <v>【42.90】</v>
      </c>
      <c r="CX6" s="35">
        <f>IF(CX7="",NA(),CX7)</f>
        <v>73.010000000000005</v>
      </c>
      <c r="CY6" s="35">
        <f t="shared" ref="CY6:DG6" si="11">IF(CY7="",NA(),CY7)</f>
        <v>74.81</v>
      </c>
      <c r="CZ6" s="35">
        <f t="shared" si="11"/>
        <v>73.56</v>
      </c>
      <c r="DA6" s="35">
        <f t="shared" si="11"/>
        <v>73.989999999999995</v>
      </c>
      <c r="DB6" s="35">
        <f t="shared" si="11"/>
        <v>74.73</v>
      </c>
      <c r="DC6" s="35">
        <f t="shared" si="11"/>
        <v>68.459999999999994</v>
      </c>
      <c r="DD6" s="35">
        <f t="shared" si="11"/>
        <v>83.06</v>
      </c>
      <c r="DE6" s="35">
        <f t="shared" si="11"/>
        <v>83.32</v>
      </c>
      <c r="DF6" s="35">
        <f t="shared" si="11"/>
        <v>83.75</v>
      </c>
      <c r="DG6" s="35">
        <f t="shared" si="11"/>
        <v>84.19</v>
      </c>
      <c r="DH6" s="34" t="str">
        <f>IF(DH7="","",IF(DH7="-","【-】","【"&amp;SUBSTITUTE(TEXT(DH7,"#,##0.00"),"-","△")&amp;"】"))</f>
        <v>【84.75】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0.13</v>
      </c>
      <c r="EK6" s="35">
        <f t="shared" si="14"/>
        <v>0.09</v>
      </c>
      <c r="EL6" s="35">
        <f t="shared" si="14"/>
        <v>0.13</v>
      </c>
      <c r="EM6" s="35">
        <f t="shared" si="14"/>
        <v>0.36</v>
      </c>
      <c r="EN6" s="35">
        <f t="shared" si="14"/>
        <v>0.39</v>
      </c>
      <c r="EO6" s="34" t="str">
        <f>IF(EO7="","",IF(EO7="-","【-】","【"&amp;SUBSTITUTE(TEXT(EO7,"#,##0.00"),"-","△")&amp;"】"))</f>
        <v>【0.30】</v>
      </c>
    </row>
    <row r="7" spans="1:145" s="36" customFormat="1" x14ac:dyDescent="0.15">
      <c r="A7" s="28"/>
      <c r="B7" s="37">
        <v>2020</v>
      </c>
      <c r="C7" s="37">
        <v>74837</v>
      </c>
      <c r="D7" s="37">
        <v>47</v>
      </c>
      <c r="E7" s="37">
        <v>17</v>
      </c>
      <c r="F7" s="37">
        <v>4</v>
      </c>
      <c r="G7" s="37">
        <v>0</v>
      </c>
      <c r="H7" s="37" t="s">
        <v>98</v>
      </c>
      <c r="I7" s="37" t="s">
        <v>99</v>
      </c>
      <c r="J7" s="37" t="s">
        <v>100</v>
      </c>
      <c r="K7" s="37" t="s">
        <v>101</v>
      </c>
      <c r="L7" s="37" t="s">
        <v>102</v>
      </c>
      <c r="M7" s="37" t="s">
        <v>103</v>
      </c>
      <c r="N7" s="38" t="s">
        <v>104</v>
      </c>
      <c r="O7" s="38" t="s">
        <v>105</v>
      </c>
      <c r="P7" s="38">
        <v>34.46</v>
      </c>
      <c r="Q7" s="38">
        <v>97.28</v>
      </c>
      <c r="R7" s="38">
        <v>3300</v>
      </c>
      <c r="S7" s="38">
        <v>8462</v>
      </c>
      <c r="T7" s="38">
        <v>211.41</v>
      </c>
      <c r="U7" s="38">
        <v>40.03</v>
      </c>
      <c r="V7" s="38">
        <v>2901</v>
      </c>
      <c r="W7" s="38">
        <v>1.22</v>
      </c>
      <c r="X7" s="38">
        <v>2377.87</v>
      </c>
      <c r="Y7" s="38">
        <v>99.94</v>
      </c>
      <c r="Z7" s="38">
        <v>104.88</v>
      </c>
      <c r="AA7" s="38">
        <v>101.92</v>
      </c>
      <c r="AB7" s="38">
        <v>100.58</v>
      </c>
      <c r="AC7" s="38">
        <v>96.02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2228.8200000000002</v>
      </c>
      <c r="BG7" s="38">
        <v>0</v>
      </c>
      <c r="BH7" s="38">
        <v>1921.73</v>
      </c>
      <c r="BI7" s="38">
        <v>0</v>
      </c>
      <c r="BJ7" s="38">
        <v>0</v>
      </c>
      <c r="BK7" s="38">
        <v>1592.72</v>
      </c>
      <c r="BL7" s="38">
        <v>1243.71</v>
      </c>
      <c r="BM7" s="38">
        <v>1194.1500000000001</v>
      </c>
      <c r="BN7" s="38">
        <v>1206.79</v>
      </c>
      <c r="BO7" s="38">
        <v>1258.43</v>
      </c>
      <c r="BP7" s="38">
        <v>1260.21</v>
      </c>
      <c r="BQ7" s="38">
        <v>27.16</v>
      </c>
      <c r="BR7" s="38">
        <v>41.44</v>
      </c>
      <c r="BS7" s="38">
        <v>50.2</v>
      </c>
      <c r="BT7" s="38">
        <v>44.71</v>
      </c>
      <c r="BU7" s="38">
        <v>36.32</v>
      </c>
      <c r="BV7" s="38">
        <v>53.7</v>
      </c>
      <c r="BW7" s="38">
        <v>74.3</v>
      </c>
      <c r="BX7" s="38">
        <v>72.260000000000005</v>
      </c>
      <c r="BY7" s="38">
        <v>71.84</v>
      </c>
      <c r="BZ7" s="38">
        <v>73.36</v>
      </c>
      <c r="CA7" s="38">
        <v>75.290000000000006</v>
      </c>
      <c r="CB7" s="38">
        <v>648.6</v>
      </c>
      <c r="CC7" s="38">
        <v>424.15</v>
      </c>
      <c r="CD7" s="38">
        <v>358.04</v>
      </c>
      <c r="CE7" s="38">
        <v>400.56</v>
      </c>
      <c r="CF7" s="38">
        <v>498.91</v>
      </c>
      <c r="CG7" s="38">
        <v>300.35000000000002</v>
      </c>
      <c r="CH7" s="38">
        <v>221.81</v>
      </c>
      <c r="CI7" s="38">
        <v>230.02</v>
      </c>
      <c r="CJ7" s="38">
        <v>228.47</v>
      </c>
      <c r="CK7" s="38">
        <v>224.88</v>
      </c>
      <c r="CL7" s="38">
        <v>215.41</v>
      </c>
      <c r="CM7" s="38">
        <v>50.29</v>
      </c>
      <c r="CN7" s="38">
        <v>51.85</v>
      </c>
      <c r="CO7" s="38">
        <v>51.03</v>
      </c>
      <c r="CP7" s="38">
        <v>53.83</v>
      </c>
      <c r="CQ7" s="38">
        <v>51.44</v>
      </c>
      <c r="CR7" s="38">
        <v>37.72</v>
      </c>
      <c r="CS7" s="38">
        <v>43.36</v>
      </c>
      <c r="CT7" s="38">
        <v>42.56</v>
      </c>
      <c r="CU7" s="38">
        <v>42.47</v>
      </c>
      <c r="CV7" s="38">
        <v>42.4</v>
      </c>
      <c r="CW7" s="38">
        <v>42.9</v>
      </c>
      <c r="CX7" s="38">
        <v>73.010000000000005</v>
      </c>
      <c r="CY7" s="38">
        <v>74.81</v>
      </c>
      <c r="CZ7" s="38">
        <v>73.56</v>
      </c>
      <c r="DA7" s="38">
        <v>73.989999999999995</v>
      </c>
      <c r="DB7" s="38">
        <v>74.73</v>
      </c>
      <c r="DC7" s="38">
        <v>68.459999999999994</v>
      </c>
      <c r="DD7" s="38">
        <v>83.06</v>
      </c>
      <c r="DE7" s="38">
        <v>83.32</v>
      </c>
      <c r="DF7" s="38">
        <v>83.75</v>
      </c>
      <c r="DG7" s="38">
        <v>84.19</v>
      </c>
      <c r="DH7" s="38">
        <v>84.75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0.13</v>
      </c>
      <c r="EK7" s="38">
        <v>0.09</v>
      </c>
      <c r="EL7" s="38">
        <v>0.13</v>
      </c>
      <c r="EM7" s="38">
        <v>0.36</v>
      </c>
      <c r="EN7" s="38">
        <v>0.39</v>
      </c>
      <c r="EO7" s="38">
        <v>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113</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HANAWA31181</cp:lastModifiedBy>
  <cp:lastPrinted>2022-01-28T10:25:24Z</cp:lastPrinted>
  <dcterms:created xsi:type="dcterms:W3CDTF">2021-12-03T07:50:04Z</dcterms:created>
  <dcterms:modified xsi:type="dcterms:W3CDTF">2022-01-28T10:27:21Z</dcterms:modified>
  <cp:category/>
</cp:coreProperties>
</file>