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464泉崎村\"/>
    </mc:Choice>
  </mc:AlternateContent>
  <workbookProtection workbookAlgorithmName="SHA-512" workbookHashValue="Wfe7FF/IlFA4dm+aGkG6jQrMwH2JBXQLy8O105OVRV57joDyDjFJtWsGzEA8p6vqnzyk390VL6nlyKc1+Fos3A==" workbookSaltValue="l09DUxJ3qSDs/FuFsajlnw==" workbookSpinCount="100000" lockStructure="1"/>
  <bookViews>
    <workbookView xWindow="0" yWindow="0" windowWidth="15360" windowHeight="7632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W8" i="4" s="1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BB10" i="4"/>
  <c r="AT10" i="4"/>
  <c r="W10" i="4"/>
  <c r="P10" i="4"/>
  <c r="I10" i="4"/>
  <c r="BB8" i="4"/>
  <c r="AT8" i="4"/>
  <c r="AL8" i="4"/>
  <c r="P8" i="4"/>
  <c r="B8" i="4"/>
  <c r="B6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<sst xmlns="http://schemas.openxmlformats.org/spreadsheetml/2006/main" count="236" uniqueCount="120">
  <si>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</si>
  <si>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</si>
  <si>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</si>
  <si>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</si>
  <si>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</si>
  <si>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</si>
  <si>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</si>
  <si>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</si>
  <si>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</si>
  <si>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</si>
  <si>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</si>
  <si>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</si>
  <si>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</si>
  <si>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</si>
  <si>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</si>
  <si>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</si>
  <si>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</si>
  <si>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</si>
  <si>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</si>
  <si>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</si>
  <si>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</si>
  <si>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</si>
  <si>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</si>
  <si>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</si>
  <si>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</si>
  <si>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</si>
  <si>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</si>
  <si>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</si>
  <si>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</si>
  <si>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</si>
  <si>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</si>
  <si>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</si>
  <si>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</si>
  <si>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</si>
  <si>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</si>
  <si>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</si>
  <si>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</si>
  <si>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</si>
  <si>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</si>
  <si>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</si>
  <si>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</si>
  <si>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</si>
  <si>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</si>
  <si>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</si>
  <si>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</si>
  <si>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</si>
  <si>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</si>
  <si>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</si>
  <si>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</si>
  <si>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</si>
  <si>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</si>
  <si>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</si>
  <si>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</si>
  <si>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</si>
  <si>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</si>
  <si>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</si>
  <si>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</si>
  <si>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</si>
  <si>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</si>
  <si>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</si>
  <si>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</si>
  <si>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</si>
  <si>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</si>
  <si>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</si>
  <si>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</si>
  <si>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</si>
  <si>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</si>
  <si>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</si>
  <si>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</si>
  <si>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</si>
  <si>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</si>
  <si>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</si>
  <si>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</si>
  <si>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</si>
  <si>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</si>
  <si>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</si>
  <si>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</si>
  <si>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</si>
  <si>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</si>
  <si>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</si>
  <si>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</si>
  <si>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</si>
  <si>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</si>
  <si>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</si>
  <si>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</si>
  <si>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</si>
  <si>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</si>
  <si>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</si>
  <si>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</si>
  <si>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</si>
  <si>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</si>
  <si>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</si>
  <si>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</si>
  <si>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</si>
  <si>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</si>
  <si>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</si>
  <si>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</si>
  <si>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</si>
  <si>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</si>
  <si>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</si>
  <si>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</si>
  <si>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</si>
  <si>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</si>
  <si>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</si>
  <si>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</si>
  <si>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</si>
  <si>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</si>
  <si>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</si>
  <si>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</si>
  <si>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</si>
  <si>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</si>
  <si>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</si>
  <si>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</si>
  <si>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</si>
  <si>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</si>
  <si>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</si>
  <si>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</si>
  <si>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健全経営ではあるものの、今後も経費の削減や、使用料の増収に努め、健全経営を図っていきたい</t>
    <phoneticPr fontId="4"/>
  </si>
  <si>
    <t>地方債償還金残高が減っているが、収益的収支比率は100％を下回っているためさらなる費用削減をし、健全経営を続けていく。
また、未回収の使用料の回収に努め、適正な使用料の収入を確保したい。
水洗化率は、96.94％と高い水準であるが、さらなる水洗化率の向上に努めていきたい</t>
    <rPh sb="6" eb="8">
      <t>ザンダカ</t>
    </rPh>
    <rPh sb="16" eb="18">
      <t>シュウエキ</t>
    </rPh>
    <rPh sb="18" eb="19">
      <t>テキ</t>
    </rPh>
    <rPh sb="19" eb="21">
      <t>シュウシ</t>
    </rPh>
    <rPh sb="21" eb="23">
      <t>ヒリツ</t>
    </rPh>
    <rPh sb="29" eb="31">
      <t>シタマワ</t>
    </rPh>
    <phoneticPr fontId="4"/>
  </si>
  <si>
    <t>　老朽化についての数値はないが、実際に管渠の老朽化は進んでいるため、計画的に管渠の更新を行っていきたい。</t>
    <rPh sb="1" eb="4">
      <t>ロウキュウカ</t>
    </rPh>
    <rPh sb="9" eb="11">
      <t>スウチ</t>
    </rPh>
    <rPh sb="16" eb="18">
      <t>ジッサイ</t>
    </rPh>
    <rPh sb="19" eb="21">
      <t>カンキョ</t>
    </rPh>
    <rPh sb="22" eb="25">
      <t>ロウキュウカ</t>
    </rPh>
    <rPh sb="26" eb="27">
      <t>スス</t>
    </rPh>
    <rPh sb="34" eb="37">
      <t>ケイカクテキ</t>
    </rPh>
    <rPh sb="38" eb="40">
      <t>カンキョ</t>
    </rPh>
    <rPh sb="41" eb="43">
      <t>コウシン</t>
    </rPh>
    <rPh sb="44" eb="45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</si>
</sst>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5-4CB3-BC00-DB12FA52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0.44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5-4CB3-BC00-DB12FA52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56.79</c:v>
                </c:pt>
                <c:pt idx="2">
                  <c:v>61.02</c:v>
                </c:pt>
                <c:pt idx="3">
                  <c:v>61.02</c:v>
                </c:pt>
                <c:pt idx="4">
                  <c:v>61.02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C-4B63-A44F-F4CB1DAF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</c:v>
                </c:pt>
                <c:pt idx="1">
                  <c:v>56.01</c:v>
                </c:pt>
                <c:pt idx="2">
                  <c:v>56.72</c:v>
                </c:pt>
                <c:pt idx="3">
                  <c:v>54.06</c:v>
                </c:pt>
                <c:pt idx="4">
                  <c:v>55.26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B63-A44F-F4CB1DAF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97.14</c:v>
                </c:pt>
                <c:pt idx="1">
                  <c:v>97.11</c:v>
                </c:pt>
                <c:pt idx="2">
                  <c:v>97.08</c:v>
                </c:pt>
                <c:pt idx="3">
                  <c:v>94.27</c:v>
                </c:pt>
                <c:pt idx="4">
                  <c:v>96.94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9-4FFF-999B-A8C889D6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89.51</c:v>
                </c:pt>
                <c:pt idx="1">
                  <c:v>89.77</c:v>
                </c:pt>
                <c:pt idx="2">
                  <c:v>90.04</c:v>
                </c:pt>
                <c:pt idx="3">
                  <c:v>90.11</c:v>
                </c:pt>
                <c:pt idx="4">
                  <c:v>90.52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9-4FFF-999B-A8C889D6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83.55</c:v>
                </c:pt>
                <c:pt idx="1">
                  <c:v>86.04</c:v>
                </c:pt>
                <c:pt idx="2">
                  <c:v>69.58</c:v>
                </c:pt>
                <c:pt idx="3">
                  <c:v>76.650000000000006</c:v>
                </c:pt>
                <c:pt idx="4">
                  <c:v>80.150000000000006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D-4592-94C9-B36863FB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D-4592-94C9-B36863FB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4B9-BA20-453C15CD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9-44B9-BA20-453C15CD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A-4361-B580-61608DB4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A-4361-B580-61608DB4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8-4F80-B697-918CA424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8-4F80-B697-918CA424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C-435A-988D-5727A7917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C-435A-988D-5727A7917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742.81</c:v>
                </c:pt>
                <c:pt idx="1">
                  <c:v>628.41999999999996</c:v>
                </c:pt>
                <c:pt idx="2">
                  <c:v>554.16</c:v>
                </c:pt>
                <c:pt idx="3">
                  <c:v>474.24</c:v>
                </c:pt>
                <c:pt idx="4">
                  <c:v>412.02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5-4698-9996-08745FA5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685.34</c:v>
                </c:pt>
                <c:pt idx="1">
                  <c:v>684.74</c:v>
                </c:pt>
                <c:pt idx="2">
                  <c:v>654.91999999999996</c:v>
                </c:pt>
                <c:pt idx="3">
                  <c:v>654.71</c:v>
                </c:pt>
                <c:pt idx="4">
                  <c:v>783.8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5-4698-9996-08745FA5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68.17</c:v>
                </c:pt>
                <c:pt idx="1">
                  <c:v>63.25</c:v>
                </c:pt>
                <c:pt idx="2">
                  <c:v>64.650000000000006</c:v>
                </c:pt>
                <c:pt idx="3">
                  <c:v>61.69</c:v>
                </c:pt>
                <c:pt idx="4">
                  <c:v>64.239999999999995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7-4FCC-B680-199C444F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59.83</c:v>
                </c:pt>
                <c:pt idx="1">
                  <c:v>65.33</c:v>
                </c:pt>
                <c:pt idx="2">
                  <c:v>65.39</c:v>
                </c:pt>
                <c:pt idx="3">
                  <c:v>65.37</c:v>
                </c:pt>
                <c:pt idx="4">
                  <c:v>68.11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7-4FCC-B680-199C444F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135.15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1B5-8426-237A9655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246.66</c:v>
                </c:pt>
                <c:pt idx="1">
                  <c:v>227.43</c:v>
                </c:pt>
                <c:pt idx="2">
                  <c:v>230.88</c:v>
                </c:pt>
                <c:pt idx="3">
                  <c:v>228.99</c:v>
                </c:pt>
                <c:pt idx="4">
                  <c:v>222.41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1-41B5-8426-237A9655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福島県　泉崎村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6358</v>
      </c>
      <c r="AM8" s="51"/>
      <c r="AN8" s="51"/>
      <c r="AO8" s="51"/>
      <c r="AP8" s="51"/>
      <c r="AQ8" s="51"/>
      <c r="AR8" s="51"/>
      <c r="AS8" s="51"/>
      <c r="AT8" s="46">
        <f>データ!T6</f>
        <v>35.43</v>
      </c>
      <c r="AU8" s="46"/>
      <c r="AV8" s="46"/>
      <c r="AW8" s="46"/>
      <c r="AX8" s="46"/>
      <c r="AY8" s="46"/>
      <c r="AZ8" s="46"/>
      <c r="BA8" s="46"/>
      <c r="BB8" s="46">
        <f>データ!U6</f>
        <v>179.45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93.94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3060</v>
      </c>
      <c r="AE10" s="51"/>
      <c r="AF10" s="51"/>
      <c r="AG10" s="51"/>
      <c r="AH10" s="51"/>
      <c r="AI10" s="51"/>
      <c r="AJ10" s="51"/>
      <c r="AK10" s="2"/>
      <c r="AL10" s="51">
        <f>データ!V6</f>
        <v>5939</v>
      </c>
      <c r="AM10" s="51"/>
      <c r="AN10" s="51"/>
      <c r="AO10" s="51"/>
      <c r="AP10" s="51"/>
      <c r="AQ10" s="51"/>
      <c r="AR10" s="51"/>
      <c r="AS10" s="51"/>
      <c r="AT10" s="46">
        <f>データ!W6</f>
        <v>17.3</v>
      </c>
      <c r="AU10" s="46"/>
      <c r="AV10" s="46"/>
      <c r="AW10" s="46"/>
      <c r="AX10" s="46"/>
      <c r="AY10" s="46"/>
      <c r="AZ10" s="46"/>
      <c r="BA10" s="46"/>
      <c r="BB10" s="46">
        <f>データ!X6</f>
        <v>343.29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119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45</v>
      </c>
      <c r="N86" s="26" t="s">
        <v>45</v>
      </c>
      <c r="O86" s="26" t="str">
        <f>データ!EO6</f>
        <v>【0.16】</v>
      </c>
    </row>
  </sheetData>
  <sheetProtection algorithmName="SHA-512" hashValue="7S1TYA5ca4ziCtzrIr/vOUwKfFcmzBQ8m8swLyuClzGbU8V2rLvFjOOUceP9+nUT5EjiTVt6yw5wHVCc8WaAEg==" saltValue="SWHbOKuHSy6zoW5M4Q8O2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2">
      <c r="A6" s="28" t="s">
        <v>98</v>
      </c>
      <c r="B6" s="33">
        <f>B7</f>
        <v>2020</v>
      </c>
      <c r="C6" s="33">
        <f t="shared" ref="C6:X6" si="3">C7</f>
        <v>74641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泉崎村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93.94</v>
      </c>
      <c r="Q6" s="34">
        <f t="shared" si="3"/>
        <v>100</v>
      </c>
      <c r="R6" s="34">
        <f t="shared" si="3"/>
        <v>3060</v>
      </c>
      <c r="S6" s="34">
        <f t="shared" si="3"/>
        <v>6358</v>
      </c>
      <c r="T6" s="34">
        <f t="shared" si="3"/>
        <v>35.43</v>
      </c>
      <c r="U6" s="34">
        <f t="shared" si="3"/>
        <v>179.45</v>
      </c>
      <c r="V6" s="34">
        <f t="shared" si="3"/>
        <v>5939</v>
      </c>
      <c r="W6" s="34">
        <f t="shared" si="3"/>
        <v>17.3</v>
      </c>
      <c r="X6" s="34">
        <f t="shared" si="3"/>
        <v>343.29</v>
      </c>
      <c r="Y6" s="35">
        <f>IF(Y7="",NA(),Y7)</f>
        <v>83.55</v>
      </c>
      <c r="Z6" s="35">
        <f t="shared" ref="Z6:AH6" si="4">IF(Z7="",NA(),Z7)</f>
        <v>86.04</v>
      </c>
      <c r="AA6" s="35">
        <f t="shared" si="4"/>
        <v>69.58</v>
      </c>
      <c r="AB6" s="35">
        <f t="shared" si="4"/>
        <v>76.650000000000006</v>
      </c>
      <c r="AC6" s="35">
        <f t="shared" si="4"/>
        <v>80.150000000000006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742.81</v>
      </c>
      <c r="BG6" s="35">
        <f t="shared" ref="BG6:BO6" si="7">IF(BG7="",NA(),BG7)</f>
        <v>628.41999999999996</v>
      </c>
      <c r="BH6" s="35">
        <f t="shared" si="7"/>
        <v>554.16</v>
      </c>
      <c r="BI6" s="35">
        <f t="shared" si="7"/>
        <v>474.24</v>
      </c>
      <c r="BJ6" s="35">
        <f t="shared" si="7"/>
        <v>412.02</v>
      </c>
      <c r="BK6" s="35">
        <f t="shared" si="7"/>
        <v>685.34</v>
      </c>
      <c r="BL6" s="35">
        <f t="shared" si="7"/>
        <v>684.74</v>
      </c>
      <c r="BM6" s="35">
        <f t="shared" si="7"/>
        <v>654.91999999999996</v>
      </c>
      <c r="BN6" s="35">
        <f t="shared" si="7"/>
        <v>654.71</v>
      </c>
      <c r="BO6" s="35">
        <f t="shared" si="7"/>
        <v>783.8</v>
      </c>
      <c r="BP6" s="34" t="str">
        <f>IF(BP7="","",IF(BP7="-","【-】","【"&amp;SUBSTITUTE(TEXT(BP7,"#,##0.00"),"-","△")&amp;"】"))</f>
        <v>【832.52】</v>
      </c>
      <c r="BQ6" s="35">
        <f>IF(BQ7="",NA(),BQ7)</f>
        <v>68.17</v>
      </c>
      <c r="BR6" s="35">
        <f t="shared" ref="BR6:BZ6" si="8">IF(BR7="",NA(),BR7)</f>
        <v>63.25</v>
      </c>
      <c r="BS6" s="35">
        <f t="shared" si="8"/>
        <v>64.650000000000006</v>
      </c>
      <c r="BT6" s="35">
        <f t="shared" si="8"/>
        <v>61.69</v>
      </c>
      <c r="BU6" s="35">
        <f t="shared" si="8"/>
        <v>64.239999999999995</v>
      </c>
      <c r="BV6" s="35">
        <f t="shared" si="8"/>
        <v>59.83</v>
      </c>
      <c r="BW6" s="35">
        <f t="shared" si="8"/>
        <v>65.33</v>
      </c>
      <c r="BX6" s="35">
        <f t="shared" si="8"/>
        <v>65.39</v>
      </c>
      <c r="BY6" s="35">
        <f t="shared" si="8"/>
        <v>65.37</v>
      </c>
      <c r="BZ6" s="35">
        <f t="shared" si="8"/>
        <v>68.11</v>
      </c>
      <c r="CA6" s="34" t="str">
        <f>IF(CA7="","",IF(CA7="-","【-】","【"&amp;SUBSTITUTE(TEXT(CA7,"#,##0.00"),"-","△")&amp;"】"))</f>
        <v>【60.94】</v>
      </c>
      <c r="CB6" s="35">
        <f>IF(CB7="",NA(),CB7)</f>
        <v>135.15</v>
      </c>
      <c r="CC6" s="35">
        <f t="shared" ref="CC6:CK6" si="9">IF(CC7="",NA(),CC7)</f>
        <v>150</v>
      </c>
      <c r="CD6" s="35">
        <f t="shared" si="9"/>
        <v>150</v>
      </c>
      <c r="CE6" s="35">
        <f t="shared" si="9"/>
        <v>150</v>
      </c>
      <c r="CF6" s="35">
        <f t="shared" si="9"/>
        <v>150</v>
      </c>
      <c r="CG6" s="35">
        <f t="shared" si="9"/>
        <v>246.66</v>
      </c>
      <c r="CH6" s="35">
        <f t="shared" si="9"/>
        <v>227.43</v>
      </c>
      <c r="CI6" s="35">
        <f t="shared" si="9"/>
        <v>230.88</v>
      </c>
      <c r="CJ6" s="35">
        <f t="shared" si="9"/>
        <v>228.99</v>
      </c>
      <c r="CK6" s="35">
        <f t="shared" si="9"/>
        <v>222.41</v>
      </c>
      <c r="CL6" s="34" t="str">
        <f>IF(CL7="","",IF(CL7="-","【-】","【"&amp;SUBSTITUTE(TEXT(CL7,"#,##0.00"),"-","△")&amp;"】"))</f>
        <v>【253.04】</v>
      </c>
      <c r="CM6" s="35">
        <f>IF(CM7="",NA(),CM7)</f>
        <v>56.79</v>
      </c>
      <c r="CN6" s="35">
        <f t="shared" ref="CN6:CV6" si="10">IF(CN7="",NA(),CN7)</f>
        <v>56.79</v>
      </c>
      <c r="CO6" s="35">
        <f t="shared" si="10"/>
        <v>61.02</v>
      </c>
      <c r="CP6" s="35">
        <f t="shared" si="10"/>
        <v>61.02</v>
      </c>
      <c r="CQ6" s="35">
        <f t="shared" si="10"/>
        <v>61.02</v>
      </c>
      <c r="CR6" s="35">
        <f t="shared" si="10"/>
        <v>56</v>
      </c>
      <c r="CS6" s="35">
        <f t="shared" si="10"/>
        <v>56.01</v>
      </c>
      <c r="CT6" s="35">
        <f t="shared" si="10"/>
        <v>56.72</v>
      </c>
      <c r="CU6" s="35">
        <f t="shared" si="10"/>
        <v>54.06</v>
      </c>
      <c r="CV6" s="35">
        <f t="shared" si="10"/>
        <v>55.26</v>
      </c>
      <c r="CW6" s="34" t="str">
        <f>IF(CW7="","",IF(CW7="-","【-】","【"&amp;SUBSTITUTE(TEXT(CW7,"#,##0.00"),"-","△")&amp;"】"))</f>
        <v>【54.84】</v>
      </c>
      <c r="CX6" s="35">
        <f>IF(CX7="",NA(),CX7)</f>
        <v>97.14</v>
      </c>
      <c r="CY6" s="35">
        <f t="shared" ref="CY6:DG6" si="11">IF(CY7="",NA(),CY7)</f>
        <v>97.11</v>
      </c>
      <c r="CZ6" s="35">
        <f t="shared" si="11"/>
        <v>97.08</v>
      </c>
      <c r="DA6" s="35">
        <f t="shared" si="11"/>
        <v>94.27</v>
      </c>
      <c r="DB6" s="35">
        <f t="shared" si="11"/>
        <v>96.94</v>
      </c>
      <c r="DC6" s="35">
        <f t="shared" si="11"/>
        <v>89.51</v>
      </c>
      <c r="DD6" s="35">
        <f t="shared" si="11"/>
        <v>89.77</v>
      </c>
      <c r="DE6" s="35">
        <f t="shared" si="11"/>
        <v>90.04</v>
      </c>
      <c r="DF6" s="35">
        <f t="shared" si="11"/>
        <v>90.11</v>
      </c>
      <c r="DG6" s="35">
        <f t="shared" si="11"/>
        <v>90.52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0.44</v>
      </c>
      <c r="EL6" s="35">
        <f t="shared" si="14"/>
        <v>0.04</v>
      </c>
      <c r="EM6" s="35">
        <f t="shared" si="14"/>
        <v>0.02</v>
      </c>
      <c r="EN6" s="35">
        <f t="shared" si="14"/>
        <v>0.02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2">
      <c r="A7" s="28"/>
      <c r="B7" s="37">
        <v>2020</v>
      </c>
      <c r="C7" s="37">
        <v>74641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93.94</v>
      </c>
      <c r="Q7" s="38">
        <v>100</v>
      </c>
      <c r="R7" s="38">
        <v>3060</v>
      </c>
      <c r="S7" s="38">
        <v>6358</v>
      </c>
      <c r="T7" s="38">
        <v>35.43</v>
      </c>
      <c r="U7" s="38">
        <v>179.45</v>
      </c>
      <c r="V7" s="38">
        <v>5939</v>
      </c>
      <c r="W7" s="38">
        <v>17.3</v>
      </c>
      <c r="X7" s="38">
        <v>343.29</v>
      </c>
      <c r="Y7" s="38">
        <v>83.55</v>
      </c>
      <c r="Z7" s="38">
        <v>86.04</v>
      </c>
      <c r="AA7" s="38">
        <v>69.58</v>
      </c>
      <c r="AB7" s="38">
        <v>76.650000000000006</v>
      </c>
      <c r="AC7" s="38">
        <v>80.150000000000006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742.81</v>
      </c>
      <c r="BG7" s="38">
        <v>628.41999999999996</v>
      </c>
      <c r="BH7" s="38">
        <v>554.16</v>
      </c>
      <c r="BI7" s="38">
        <v>474.24</v>
      </c>
      <c r="BJ7" s="38">
        <v>412.02</v>
      </c>
      <c r="BK7" s="38">
        <v>685.34</v>
      </c>
      <c r="BL7" s="38">
        <v>684.74</v>
      </c>
      <c r="BM7" s="38">
        <v>654.91999999999996</v>
      </c>
      <c r="BN7" s="38">
        <v>654.71</v>
      </c>
      <c r="BO7" s="38">
        <v>783.8</v>
      </c>
      <c r="BP7" s="38">
        <v>832.52</v>
      </c>
      <c r="BQ7" s="38">
        <v>68.17</v>
      </c>
      <c r="BR7" s="38">
        <v>63.25</v>
      </c>
      <c r="BS7" s="38">
        <v>64.650000000000006</v>
      </c>
      <c r="BT7" s="38">
        <v>61.69</v>
      </c>
      <c r="BU7" s="38">
        <v>64.239999999999995</v>
      </c>
      <c r="BV7" s="38">
        <v>59.83</v>
      </c>
      <c r="BW7" s="38">
        <v>65.33</v>
      </c>
      <c r="BX7" s="38">
        <v>65.39</v>
      </c>
      <c r="BY7" s="38">
        <v>65.37</v>
      </c>
      <c r="BZ7" s="38">
        <v>68.11</v>
      </c>
      <c r="CA7" s="38">
        <v>60.94</v>
      </c>
      <c r="CB7" s="38">
        <v>135.15</v>
      </c>
      <c r="CC7" s="38">
        <v>150</v>
      </c>
      <c r="CD7" s="38">
        <v>150</v>
      </c>
      <c r="CE7" s="38">
        <v>150</v>
      </c>
      <c r="CF7" s="38">
        <v>150</v>
      </c>
      <c r="CG7" s="38">
        <v>246.66</v>
      </c>
      <c r="CH7" s="38">
        <v>227.43</v>
      </c>
      <c r="CI7" s="38">
        <v>230.88</v>
      </c>
      <c r="CJ7" s="38">
        <v>228.99</v>
      </c>
      <c r="CK7" s="38">
        <v>222.41</v>
      </c>
      <c r="CL7" s="38">
        <v>253.04</v>
      </c>
      <c r="CM7" s="38">
        <v>56.79</v>
      </c>
      <c r="CN7" s="38">
        <v>56.79</v>
      </c>
      <c r="CO7" s="38">
        <v>61.02</v>
      </c>
      <c r="CP7" s="38">
        <v>61.02</v>
      </c>
      <c r="CQ7" s="38">
        <v>61.02</v>
      </c>
      <c r="CR7" s="38">
        <v>56</v>
      </c>
      <c r="CS7" s="38">
        <v>56.01</v>
      </c>
      <c r="CT7" s="38">
        <v>56.72</v>
      </c>
      <c r="CU7" s="38">
        <v>54.06</v>
      </c>
      <c r="CV7" s="38">
        <v>55.26</v>
      </c>
      <c r="CW7" s="38">
        <v>54.84</v>
      </c>
      <c r="CX7" s="38">
        <v>97.14</v>
      </c>
      <c r="CY7" s="38">
        <v>97.11</v>
      </c>
      <c r="CZ7" s="38">
        <v>97.08</v>
      </c>
      <c r="DA7" s="38">
        <v>94.27</v>
      </c>
      <c r="DB7" s="38">
        <v>96.94</v>
      </c>
      <c r="DC7" s="38">
        <v>89.51</v>
      </c>
      <c r="DD7" s="38">
        <v>89.77</v>
      </c>
      <c r="DE7" s="38">
        <v>90.04</v>
      </c>
      <c r="DF7" s="38">
        <v>90.11</v>
      </c>
      <c r="DG7" s="38">
        <v>90.52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0.44</v>
      </c>
      <c r="EL7" s="38">
        <v>0.04</v>
      </c>
      <c r="EM7" s="38">
        <v>0.02</v>
      </c>
      <c r="EN7" s="38">
        <v>0.02</v>
      </c>
      <c r="EO7" s="38">
        <v>0.16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49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113</v>
      </c>
    </row>
    <row r="13" spans="1:145" x14ac:dyDescent="0.2">
      <c r="B13" t="s">
        <v>114</v>
      </c>
      <c r="C13" t="s">
        <v>114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齋藤 雄也</cp:lastModifiedBy>
  <cp:lastPrinted>2022-02-15T08:22:14Z</cp:lastPrinted>
  <dcterms:created xsi:type="dcterms:W3CDTF">2021-12-03T07:55:44Z</dcterms:created>
  <dcterms:modified xsi:type="dcterms:W3CDTF">2022-02-15T08:22:17Z</dcterms:modified>
  <cp:category/>
</cp:coreProperties>
</file>