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445金山町\"/>
    </mc:Choice>
  </mc:AlternateContent>
  <workbookProtection workbookAlgorithmName="SHA-512" workbookHashValue="4QtaS0Hjdj7mM7BhOb/e6JU3PFZJc2agrboY+6pL1Lp47zP0/4bS03Xif5dbW/g8aVddOHSiyapRIpdNe4UkkQ==" workbookSaltValue="O7b/BTkEcRpty4RfodQ0Eg=="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P10" i="4"/>
  <c r="I10" i="4"/>
  <c r="B10" i="4"/>
  <c r="AT8"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<sst xmlns="http://schemas.openxmlformats.org/spreadsheetml/2006/main" count="236" uniqueCount="120">
  <si>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</si>
  <si>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</si>
  <si>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</si>
  <si>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</si>
  <si>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</si>
  <si>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</si>
  <si>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</si>
  <si>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</si>
  <si>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</si>
  <si>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</si>
  <si>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</si>
  <si>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</si>
  <si>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</si>
  <si>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</si>
  <si>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</si>
  <si>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</si>
  <si>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</si>
  <si>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</si>
  <si>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</si>
  <si>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</si>
  <si>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</si>
  <si>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</si>
  <si>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</si>
  <si>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</si>
  <si>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</si>
  <si>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</si>
  <si>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</si>
  <si>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</si>
  <si>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</si>
  <si>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</si>
  <si>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</si>
  <si>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</si>
  <si>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</si>
  <si>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</si>
  <si>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</si>
  <si>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</si>
  <si>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</si>
  <si>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</si>
  <si>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</si>
  <si>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</si>
  <si>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</si>
  <si>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</si>
  <si>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</si>
  <si>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</si>
  <si>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</si>
  <si>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</si>
  <si>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</si>
  <si>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</si>
  <si>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</si>
  <si>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</si>
  <si>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</si>
  <si>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</si>
  <si>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</si>
  <si>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</si>
  <si>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</si>
  <si>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</si>
  <si>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</si>
  <si>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</si>
  <si>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</si>
  <si>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</si>
  <si>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</si>
  <si>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</si>
  <si>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</si>
  <si>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</si>
  <si>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</si>
  <si>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</si>
  <si>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</si>
  <si>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</si>
  <si>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</si>
  <si>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</si>
  <si>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</si>
  <si>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</si>
  <si>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</si>
  <si>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</si>
  <si>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</si>
  <si>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</si>
  <si>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</si>
  <si>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</si>
  <si>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</si>
  <si>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</si>
  <si>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</si>
  <si>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</si>
  <si>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</si>
  <si>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</si>
  <si>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</si>
  <si>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</si>
  <si>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</si>
  <si>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</si>
  <si>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</si>
  <si>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</si>
  <si>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</si>
  <si>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</si>
  <si>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</si>
  <si>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</si>
  <si>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</si>
  <si>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</si>
  <si>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</si>
  <si>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</si>
  <si>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</si>
  <si>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</si>
  <si>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</si>
  <si>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</si>
  <si>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</si>
  <si>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</si>
  <si>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</si>
  <si>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</si>
  <si>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</si>
  <si>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</si>
  <si>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</si>
  <si>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</si>
  <si>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</si>
  <si>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</si>
  <si>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</si>
  <si>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</si>
  <si>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</si>
  <si>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</si>
  <si>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</si>
  <si>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使用料収入及び一般会計からの繰入金で維持管理経費等を賄っている。
　規模が極めて小さい施設・会計であり該当地域に居住している住宅の接続率は100％であること、過疎高齢化が進んでいることなどから利用者増が見込めない状況で、むしろ人口減から料金収入が減少していくことが想定される。
　今後数年で地方債の償還が終了する予定であるが、今後は現在進めている下水道事業の公営企業会計導入に併せて、施設改修などを念頭において、施設管理経費の見直しなど経費削減を進めるとともに、継続可能な料金設定についても検討を行うことが必要となる。</t>
    <rPh sb="189" eb="190">
      <t>アワ</t>
    </rPh>
    <phoneticPr fontId="4"/>
  </si>
  <si>
    <t>　供用開始が平成14年と比較的新しい施設であること小規模な施設で管渠延長も短いことから、基幹的施設等については今のところ健全な状態を保っている。今後は現在進めている下水道事業の公営企業会計導入に併せて、適正な管理に努め長寿命化を及び長期的視野での改修計画を検討する必要がある。</t>
    <rPh sb="97" eb="98">
      <t>アワ</t>
    </rPh>
    <rPh sb="114" eb="115">
      <t>オヨ</t>
    </rPh>
    <phoneticPr fontId="4"/>
  </si>
  <si>
    <t>　現在のところ施設の大規模な修繕等は予定されていないが、使用料収入の減少が予想される状況であるので、今後は現在進めている下水道事業の公営企業会計導入に併せて、引き続き適正な施設管理及び改修計画と適正な料金設定について検討を続ける必要がある。</t>
    <rPh sb="75" eb="76">
      <t>アワ</t>
    </rPh>
    <rPh sb="90" eb="91">
      <t>オヨ</t>
    </rPh>
    <rPh sb="92" eb="94">
      <t>カイシュウ</t>
    </rPh>
    <rPh sb="94" eb="96">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</si>
</sst>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71-4B40-960E-803AA18CCE62}"/>
            </c:ext>
          </c:extLst>
        </c:ser>
        <c:dLbls>
          <c:showLegendKey val="0"/>
          <c:showVal val="0"/>
          <c:showCatName val="0"/>
          <c:showSerName val="0"/>
          <c:showPercent val="0"/>
          <c:showBubbleSize val="0"/>
        </c:dLbls>
        <c:gapWidth val="150"/>
        <c:axId val="376230640"/>
        <c:axId val="37623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0.01</c:v>
                </c:pt>
                <c:pt idx="2">
                  <c:v>0.01</c:v>
                </c:pt>
                <c:pt idx="3">
                  <c:v>0.02</c:v>
                </c:pt>
                <c:pt idx="4">
                  <c:v>0.25</c:v>
                </c:pt>
              </c:numCache>
            </c:numRef>
          </c:val>
          <c:smooth val="0"/>
          <c:extLst>
            <c:ext xmlns:c16="http://schemas.microsoft.com/office/drawing/2014/chart" uri="{C3380CC4-5D6E-409C-BE32-E72D297353CC}">
              <c16:uniqueId val="{00000001-DB71-4B40-960E-803AA18CCE62}"/>
            </c:ext>
          </c:extLst>
        </c:ser>
        <c:dLbls>
          <c:showLegendKey val="0"/>
          <c:showVal val="0"/>
          <c:showCatName val="0"/>
          <c:showSerName val="0"/>
          <c:showPercent val="0"/>
          <c:showBubbleSize val="0"/>
        </c:dLbls>
        <c:marker val="1"/>
        <c:smooth val="0"/>
        <c:axId val="376230640"/>
        <c:axId val="376231032"/>
      </c:lineChart>
      <c:dateAx>
        <c:axId val="376230640"/>
        <c:scaling>
          <c:orientation val="minMax"/>
        </c:scaling>
        <c:delete val="1"/>
        <c:axPos val="b"/>
        <c:numFmt formatCode="&quot;H&quot;yy" sourceLinked="1"/>
        <c:majorTickMark val="none"/>
        <c:minorTickMark val="none"/>
        <c:tickLblPos val="none"/>
        <c:crossAx val="376231032"/>
        <c:crosses val="autoZero"/>
        <c:auto val="1"/>
        <c:lblOffset val="100"/>
        <c:baseTimeUnit val="years"/>
      </c:dateAx>
      <c:valAx>
        <c:axId val="37623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3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100</c:v>
                </c:pt>
                <c:pt idx="1">
                  <c:v>100</c:v>
                </c:pt>
                <c:pt idx="2">
                  <c:v>25</c:v>
                </c:pt>
                <c:pt idx="3">
                  <c:v>25</c:v>
                </c:pt>
                <c:pt idx="4">
                  <c:v>31.25</c:v>
                </c:pt>
              </c:numCache>
            </c:numRef>
          </c:val>
          <c:extLst>
            <c:ext xmlns:c16="http://schemas.microsoft.com/office/drawing/2014/chart" uri="{C3380CC4-5D6E-409C-BE32-E72D297353CC}">
              <c16:uniqueId val="{00000000-2F66-46C2-AAF2-04F9D182B923}"/>
            </c:ext>
          </c:extLst>
        </c:ser>
        <c:dLbls>
          <c:showLegendKey val="0"/>
          <c:showVal val="0"/>
          <c:showCatName val="0"/>
          <c:showSerName val="0"/>
          <c:showPercent val="0"/>
          <c:showBubbleSize val="0"/>
        </c:dLbls>
        <c:gapWidth val="150"/>
        <c:axId val="512792096"/>
        <c:axId val="512794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51.75</c:v>
                </c:pt>
                <c:pt idx="2">
                  <c:v>50.68</c:v>
                </c:pt>
                <c:pt idx="3">
                  <c:v>50.14</c:v>
                </c:pt>
                <c:pt idx="4">
                  <c:v>54.83</c:v>
                </c:pt>
              </c:numCache>
            </c:numRef>
          </c:val>
          <c:smooth val="0"/>
          <c:extLst>
            <c:ext xmlns:c16="http://schemas.microsoft.com/office/drawing/2014/chart" uri="{C3380CC4-5D6E-409C-BE32-E72D297353CC}">
              <c16:uniqueId val="{00000001-2F66-46C2-AAF2-04F9D182B923}"/>
            </c:ext>
          </c:extLst>
        </c:ser>
        <c:dLbls>
          <c:showLegendKey val="0"/>
          <c:showVal val="0"/>
          <c:showCatName val="0"/>
          <c:showSerName val="0"/>
          <c:showPercent val="0"/>
          <c:showBubbleSize val="0"/>
        </c:dLbls>
        <c:marker val="1"/>
        <c:smooth val="0"/>
        <c:axId val="512792096"/>
        <c:axId val="512794840"/>
      </c:lineChart>
      <c:dateAx>
        <c:axId val="512792096"/>
        <c:scaling>
          <c:orientation val="minMax"/>
        </c:scaling>
        <c:delete val="1"/>
        <c:axPos val="b"/>
        <c:numFmt formatCode="&quot;H&quot;yy" sourceLinked="1"/>
        <c:majorTickMark val="none"/>
        <c:minorTickMark val="none"/>
        <c:tickLblPos val="none"/>
        <c:crossAx val="512794840"/>
        <c:crosses val="autoZero"/>
        <c:auto val="1"/>
        <c:lblOffset val="100"/>
        <c:baseTimeUnit val="years"/>
      </c:dateAx>
      <c:valAx>
        <c:axId val="51279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79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91.43</c:v>
                </c:pt>
                <c:pt idx="1">
                  <c:v>100</c:v>
                </c:pt>
                <c:pt idx="2">
                  <c:v>100</c:v>
                </c:pt>
                <c:pt idx="3">
                  <c:v>100</c:v>
                </c:pt>
                <c:pt idx="4">
                  <c:v>100</c:v>
                </c:pt>
              </c:numCache>
            </c:numRef>
          </c:val>
          <c:extLst>
            <c:ext xmlns:c16="http://schemas.microsoft.com/office/drawing/2014/chart" uri="{C3380CC4-5D6E-409C-BE32-E72D297353CC}">
              <c16:uniqueId val="{00000000-BD07-49FE-9D25-A5E69A775999}"/>
            </c:ext>
          </c:extLst>
        </c:ser>
        <c:dLbls>
          <c:showLegendKey val="0"/>
          <c:showVal val="0"/>
          <c:showCatName val="0"/>
          <c:showSerName val="0"/>
          <c:showPercent val="0"/>
          <c:showBubbleSize val="0"/>
        </c:dLbls>
        <c:gapWidth val="150"/>
        <c:axId val="512793664"/>
        <c:axId val="51280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84.84</c:v>
                </c:pt>
                <c:pt idx="2">
                  <c:v>84.86</c:v>
                </c:pt>
                <c:pt idx="3">
                  <c:v>84.98</c:v>
                </c:pt>
                <c:pt idx="4">
                  <c:v>84.7</c:v>
                </c:pt>
              </c:numCache>
            </c:numRef>
          </c:val>
          <c:smooth val="0"/>
          <c:extLst>
            <c:ext xmlns:c16="http://schemas.microsoft.com/office/drawing/2014/chart" uri="{C3380CC4-5D6E-409C-BE32-E72D297353CC}">
              <c16:uniqueId val="{00000001-BD07-49FE-9D25-A5E69A775999}"/>
            </c:ext>
          </c:extLst>
        </c:ser>
        <c:dLbls>
          <c:showLegendKey val="0"/>
          <c:showVal val="0"/>
          <c:showCatName val="0"/>
          <c:showSerName val="0"/>
          <c:showPercent val="0"/>
          <c:showBubbleSize val="0"/>
        </c:dLbls>
        <c:marker val="1"/>
        <c:smooth val="0"/>
        <c:axId val="512793664"/>
        <c:axId val="512800720"/>
      </c:lineChart>
      <c:dateAx>
        <c:axId val="512793664"/>
        <c:scaling>
          <c:orientation val="minMax"/>
        </c:scaling>
        <c:delete val="1"/>
        <c:axPos val="b"/>
        <c:numFmt formatCode="&quot;H&quot;yy" sourceLinked="1"/>
        <c:majorTickMark val="none"/>
        <c:minorTickMark val="none"/>
        <c:tickLblPos val="none"/>
        <c:crossAx val="512800720"/>
        <c:crosses val="autoZero"/>
        <c:auto val="1"/>
        <c:lblOffset val="100"/>
        <c:baseTimeUnit val="years"/>
      </c:dateAx>
      <c:valAx>
        <c:axId val="51280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7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82.31</c:v>
                </c:pt>
                <c:pt idx="1">
                  <c:v>100</c:v>
                </c:pt>
                <c:pt idx="2">
                  <c:v>100</c:v>
                </c:pt>
                <c:pt idx="3">
                  <c:v>100</c:v>
                </c:pt>
                <c:pt idx="4">
                  <c:v>100</c:v>
                </c:pt>
              </c:numCache>
            </c:numRef>
          </c:val>
          <c:extLst>
            <c:ext xmlns:c16="http://schemas.microsoft.com/office/drawing/2014/chart" uri="{C3380CC4-5D6E-409C-BE32-E72D297353CC}">
              <c16:uniqueId val="{00000000-BD7C-4641-BB71-F645DCD86355}"/>
            </c:ext>
          </c:extLst>
        </c:ser>
        <c:dLbls>
          <c:showLegendKey val="0"/>
          <c:showVal val="0"/>
          <c:showCatName val="0"/>
          <c:showSerName val="0"/>
          <c:showPercent val="0"/>
          <c:showBubbleSize val="0"/>
        </c:dLbls>
        <c:gapWidth val="150"/>
        <c:axId val="376233384"/>
        <c:axId val="37623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7C-4641-BB71-F645DCD86355}"/>
            </c:ext>
          </c:extLst>
        </c:ser>
        <c:dLbls>
          <c:showLegendKey val="0"/>
          <c:showVal val="0"/>
          <c:showCatName val="0"/>
          <c:showSerName val="0"/>
          <c:showPercent val="0"/>
          <c:showBubbleSize val="0"/>
        </c:dLbls>
        <c:marker val="1"/>
        <c:smooth val="0"/>
        <c:axId val="376233384"/>
        <c:axId val="376233776"/>
      </c:lineChart>
      <c:dateAx>
        <c:axId val="376233384"/>
        <c:scaling>
          <c:orientation val="minMax"/>
        </c:scaling>
        <c:delete val="1"/>
        <c:axPos val="b"/>
        <c:numFmt formatCode="&quot;H&quot;yy" sourceLinked="1"/>
        <c:majorTickMark val="none"/>
        <c:minorTickMark val="none"/>
        <c:tickLblPos val="none"/>
        <c:crossAx val="376233776"/>
        <c:crosses val="autoZero"/>
        <c:auto val="1"/>
        <c:lblOffset val="100"/>
        <c:baseTimeUnit val="years"/>
      </c:dateAx>
      <c:valAx>
        <c:axId val="37623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3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CF-4AF9-BAA1-7A1E4BD69469}"/>
            </c:ext>
          </c:extLst>
        </c:ser>
        <c:dLbls>
          <c:showLegendKey val="0"/>
          <c:showVal val="0"/>
          <c:showCatName val="0"/>
          <c:showSerName val="0"/>
          <c:showPercent val="0"/>
          <c:showBubbleSize val="0"/>
        </c:dLbls>
        <c:gapWidth val="150"/>
        <c:axId val="376235344"/>
        <c:axId val="376235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CF-4AF9-BAA1-7A1E4BD69469}"/>
            </c:ext>
          </c:extLst>
        </c:ser>
        <c:dLbls>
          <c:showLegendKey val="0"/>
          <c:showVal val="0"/>
          <c:showCatName val="0"/>
          <c:showSerName val="0"/>
          <c:showPercent val="0"/>
          <c:showBubbleSize val="0"/>
        </c:dLbls>
        <c:marker val="1"/>
        <c:smooth val="0"/>
        <c:axId val="376235344"/>
        <c:axId val="376235736"/>
      </c:lineChart>
      <c:dateAx>
        <c:axId val="376235344"/>
        <c:scaling>
          <c:orientation val="minMax"/>
        </c:scaling>
        <c:delete val="1"/>
        <c:axPos val="b"/>
        <c:numFmt formatCode="&quot;H&quot;yy" sourceLinked="1"/>
        <c:majorTickMark val="none"/>
        <c:minorTickMark val="none"/>
        <c:tickLblPos val="none"/>
        <c:crossAx val="376235736"/>
        <c:crosses val="autoZero"/>
        <c:auto val="1"/>
        <c:lblOffset val="100"/>
        <c:baseTimeUnit val="years"/>
      </c:dateAx>
      <c:valAx>
        <c:axId val="376235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3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DF-4763-B6D7-17BD051D7DFB}"/>
            </c:ext>
          </c:extLst>
        </c:ser>
        <c:dLbls>
          <c:showLegendKey val="0"/>
          <c:showVal val="0"/>
          <c:showCatName val="0"/>
          <c:showSerName val="0"/>
          <c:showPercent val="0"/>
          <c:showBubbleSize val="0"/>
        </c:dLbls>
        <c:gapWidth val="150"/>
        <c:axId val="376236912"/>
        <c:axId val="376237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DF-4763-B6D7-17BD051D7DFB}"/>
            </c:ext>
          </c:extLst>
        </c:ser>
        <c:dLbls>
          <c:showLegendKey val="0"/>
          <c:showVal val="0"/>
          <c:showCatName val="0"/>
          <c:showSerName val="0"/>
          <c:showPercent val="0"/>
          <c:showBubbleSize val="0"/>
        </c:dLbls>
        <c:marker val="1"/>
        <c:smooth val="0"/>
        <c:axId val="376236912"/>
        <c:axId val="376237304"/>
      </c:lineChart>
      <c:dateAx>
        <c:axId val="376236912"/>
        <c:scaling>
          <c:orientation val="minMax"/>
        </c:scaling>
        <c:delete val="1"/>
        <c:axPos val="b"/>
        <c:numFmt formatCode="&quot;H&quot;yy" sourceLinked="1"/>
        <c:majorTickMark val="none"/>
        <c:minorTickMark val="none"/>
        <c:tickLblPos val="none"/>
        <c:crossAx val="376237304"/>
        <c:crosses val="autoZero"/>
        <c:auto val="1"/>
        <c:lblOffset val="100"/>
        <c:baseTimeUnit val="years"/>
      </c:dateAx>
      <c:valAx>
        <c:axId val="37623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3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5F-4C6C-AE69-663E2FAB4993}"/>
            </c:ext>
          </c:extLst>
        </c:ser>
        <c:dLbls>
          <c:showLegendKey val="0"/>
          <c:showVal val="0"/>
          <c:showCatName val="0"/>
          <c:showSerName val="0"/>
          <c:showPercent val="0"/>
          <c:showBubbleSize val="0"/>
        </c:dLbls>
        <c:gapWidth val="150"/>
        <c:axId val="376237696"/>
        <c:axId val="376238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5F-4C6C-AE69-663E2FAB4993}"/>
            </c:ext>
          </c:extLst>
        </c:ser>
        <c:dLbls>
          <c:showLegendKey val="0"/>
          <c:showVal val="0"/>
          <c:showCatName val="0"/>
          <c:showSerName val="0"/>
          <c:showPercent val="0"/>
          <c:showBubbleSize val="0"/>
        </c:dLbls>
        <c:marker val="1"/>
        <c:smooth val="0"/>
        <c:axId val="376237696"/>
        <c:axId val="376238088"/>
      </c:lineChart>
      <c:dateAx>
        <c:axId val="376237696"/>
        <c:scaling>
          <c:orientation val="minMax"/>
        </c:scaling>
        <c:delete val="1"/>
        <c:axPos val="b"/>
        <c:numFmt formatCode="&quot;H&quot;yy" sourceLinked="1"/>
        <c:majorTickMark val="none"/>
        <c:minorTickMark val="none"/>
        <c:tickLblPos val="none"/>
        <c:crossAx val="376238088"/>
        <c:crosses val="autoZero"/>
        <c:auto val="1"/>
        <c:lblOffset val="100"/>
        <c:baseTimeUnit val="years"/>
      </c:dateAx>
      <c:valAx>
        <c:axId val="376238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3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43-42A2-9FB1-09779AAF3050}"/>
            </c:ext>
          </c:extLst>
        </c:ser>
        <c:dLbls>
          <c:showLegendKey val="0"/>
          <c:showVal val="0"/>
          <c:showCatName val="0"/>
          <c:showSerName val="0"/>
          <c:showPercent val="0"/>
          <c:showBubbleSize val="0"/>
        </c:dLbls>
        <c:gapWidth val="150"/>
        <c:axId val="376240048"/>
        <c:axId val="376238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43-42A2-9FB1-09779AAF3050}"/>
            </c:ext>
          </c:extLst>
        </c:ser>
        <c:dLbls>
          <c:showLegendKey val="0"/>
          <c:showVal val="0"/>
          <c:showCatName val="0"/>
          <c:showSerName val="0"/>
          <c:showPercent val="0"/>
          <c:showBubbleSize val="0"/>
        </c:dLbls>
        <c:marker val="1"/>
        <c:smooth val="0"/>
        <c:axId val="376240048"/>
        <c:axId val="376238872"/>
      </c:lineChart>
      <c:dateAx>
        <c:axId val="376240048"/>
        <c:scaling>
          <c:orientation val="minMax"/>
        </c:scaling>
        <c:delete val="1"/>
        <c:axPos val="b"/>
        <c:numFmt formatCode="&quot;H&quot;yy" sourceLinked="1"/>
        <c:majorTickMark val="none"/>
        <c:minorTickMark val="none"/>
        <c:tickLblPos val="none"/>
        <c:crossAx val="376238872"/>
        <c:crosses val="autoZero"/>
        <c:auto val="1"/>
        <c:lblOffset val="100"/>
        <c:baseTimeUnit val="years"/>
      </c:dateAx>
      <c:valAx>
        <c:axId val="376238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4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1268.1600000000001</c:v>
                </c:pt>
                <c:pt idx="1">
                  <c:v>177.17</c:v>
                </c:pt>
                <c:pt idx="2">
                  <c:v>175.38</c:v>
                </c:pt>
                <c:pt idx="3">
                  <c:v>174.85</c:v>
                </c:pt>
                <c:pt idx="4">
                  <c:v>175.13</c:v>
                </c:pt>
              </c:numCache>
            </c:numRef>
          </c:val>
          <c:extLst>
            <c:ext xmlns:c16="http://schemas.microsoft.com/office/drawing/2014/chart" uri="{C3380CC4-5D6E-409C-BE32-E72D297353CC}">
              <c16:uniqueId val="{00000000-8E55-4F23-BAA7-EE6DE5B55B40}"/>
            </c:ext>
          </c:extLst>
        </c:ser>
        <c:dLbls>
          <c:showLegendKey val="0"/>
          <c:showVal val="0"/>
          <c:showCatName val="0"/>
          <c:showSerName val="0"/>
          <c:showPercent val="0"/>
          <c:showBubbleSize val="0"/>
        </c:dLbls>
        <c:gapWidth val="150"/>
        <c:axId val="324019456"/>
        <c:axId val="328469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855.8</c:v>
                </c:pt>
                <c:pt idx="2">
                  <c:v>789.46</c:v>
                </c:pt>
                <c:pt idx="3">
                  <c:v>826.83</c:v>
                </c:pt>
                <c:pt idx="4">
                  <c:v>867.83</c:v>
                </c:pt>
              </c:numCache>
            </c:numRef>
          </c:val>
          <c:smooth val="0"/>
          <c:extLst>
            <c:ext xmlns:c16="http://schemas.microsoft.com/office/drawing/2014/chart" uri="{C3380CC4-5D6E-409C-BE32-E72D297353CC}">
              <c16:uniqueId val="{00000001-8E55-4F23-BAA7-EE6DE5B55B40}"/>
            </c:ext>
          </c:extLst>
        </c:ser>
        <c:dLbls>
          <c:showLegendKey val="0"/>
          <c:showVal val="0"/>
          <c:showCatName val="0"/>
          <c:showSerName val="0"/>
          <c:showPercent val="0"/>
          <c:showBubbleSize val="0"/>
        </c:dLbls>
        <c:marker val="1"/>
        <c:smooth val="0"/>
        <c:axId val="324019456"/>
        <c:axId val="328469272"/>
      </c:lineChart>
      <c:dateAx>
        <c:axId val="324019456"/>
        <c:scaling>
          <c:orientation val="minMax"/>
        </c:scaling>
        <c:delete val="1"/>
        <c:axPos val="b"/>
        <c:numFmt formatCode="&quot;H&quot;yy" sourceLinked="1"/>
        <c:majorTickMark val="none"/>
        <c:minorTickMark val="none"/>
        <c:tickLblPos val="none"/>
        <c:crossAx val="328469272"/>
        <c:crosses val="autoZero"/>
        <c:auto val="1"/>
        <c:lblOffset val="100"/>
        <c:baseTimeUnit val="years"/>
      </c:dateAx>
      <c:valAx>
        <c:axId val="32846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0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40.49</c:v>
                </c:pt>
                <c:pt idx="1">
                  <c:v>39.46</c:v>
                </c:pt>
                <c:pt idx="2">
                  <c:v>46.92</c:v>
                </c:pt>
                <c:pt idx="3">
                  <c:v>48.09</c:v>
                </c:pt>
                <c:pt idx="4">
                  <c:v>47.74</c:v>
                </c:pt>
              </c:numCache>
            </c:numRef>
          </c:val>
          <c:extLst>
            <c:ext xmlns:c16="http://schemas.microsoft.com/office/drawing/2014/chart" uri="{C3380CC4-5D6E-409C-BE32-E72D297353CC}">
              <c16:uniqueId val="{00000000-F680-4F8E-82D2-39777502E01A}"/>
            </c:ext>
          </c:extLst>
        </c:ser>
        <c:dLbls>
          <c:showLegendKey val="0"/>
          <c:showVal val="0"/>
          <c:showCatName val="0"/>
          <c:showSerName val="0"/>
          <c:showPercent val="0"/>
          <c:showBubbleSize val="0"/>
        </c:dLbls>
        <c:gapWidth val="150"/>
        <c:axId val="512797976"/>
        <c:axId val="51279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59.8</c:v>
                </c:pt>
                <c:pt idx="2">
                  <c:v>57.77</c:v>
                </c:pt>
                <c:pt idx="3">
                  <c:v>57.31</c:v>
                </c:pt>
                <c:pt idx="4">
                  <c:v>57.08</c:v>
                </c:pt>
              </c:numCache>
            </c:numRef>
          </c:val>
          <c:smooth val="0"/>
          <c:extLst>
            <c:ext xmlns:c16="http://schemas.microsoft.com/office/drawing/2014/chart" uri="{C3380CC4-5D6E-409C-BE32-E72D297353CC}">
              <c16:uniqueId val="{00000001-F680-4F8E-82D2-39777502E01A}"/>
            </c:ext>
          </c:extLst>
        </c:ser>
        <c:dLbls>
          <c:showLegendKey val="0"/>
          <c:showVal val="0"/>
          <c:showCatName val="0"/>
          <c:showSerName val="0"/>
          <c:showPercent val="0"/>
          <c:showBubbleSize val="0"/>
        </c:dLbls>
        <c:marker val="1"/>
        <c:smooth val="0"/>
        <c:axId val="512797976"/>
        <c:axId val="512799544"/>
      </c:lineChart>
      <c:dateAx>
        <c:axId val="512797976"/>
        <c:scaling>
          <c:orientation val="minMax"/>
        </c:scaling>
        <c:delete val="1"/>
        <c:axPos val="b"/>
        <c:numFmt formatCode="&quot;H&quot;yy" sourceLinked="1"/>
        <c:majorTickMark val="none"/>
        <c:minorTickMark val="none"/>
        <c:tickLblPos val="none"/>
        <c:crossAx val="512799544"/>
        <c:crosses val="autoZero"/>
        <c:auto val="1"/>
        <c:lblOffset val="100"/>
        <c:baseTimeUnit val="years"/>
      </c:dateAx>
      <c:valAx>
        <c:axId val="51279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79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1714.69</c:v>
                </c:pt>
                <c:pt idx="1">
                  <c:v>1856.61</c:v>
                </c:pt>
                <c:pt idx="2">
                  <c:v>1373.21</c:v>
                </c:pt>
                <c:pt idx="3">
                  <c:v>1452.57</c:v>
                </c:pt>
                <c:pt idx="4">
                  <c:v>1078.28</c:v>
                </c:pt>
              </c:numCache>
            </c:numRef>
          </c:val>
          <c:extLst>
            <c:ext xmlns:c16="http://schemas.microsoft.com/office/drawing/2014/chart" uri="{C3380CC4-5D6E-409C-BE32-E72D297353CC}">
              <c16:uniqueId val="{00000000-7659-4BE6-A6A3-43721265EFD0}"/>
            </c:ext>
          </c:extLst>
        </c:ser>
        <c:dLbls>
          <c:showLegendKey val="0"/>
          <c:showVal val="0"/>
          <c:showCatName val="0"/>
          <c:showSerName val="0"/>
          <c:showPercent val="0"/>
          <c:showBubbleSize val="0"/>
        </c:dLbls>
        <c:gapWidth val="150"/>
        <c:axId val="512790920"/>
        <c:axId val="51279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263.76</c:v>
                </c:pt>
                <c:pt idx="2">
                  <c:v>274.35000000000002</c:v>
                </c:pt>
                <c:pt idx="3">
                  <c:v>273.52</c:v>
                </c:pt>
                <c:pt idx="4">
                  <c:v>274.99</c:v>
                </c:pt>
              </c:numCache>
            </c:numRef>
          </c:val>
          <c:smooth val="0"/>
          <c:extLst>
            <c:ext xmlns:c16="http://schemas.microsoft.com/office/drawing/2014/chart" uri="{C3380CC4-5D6E-409C-BE32-E72D297353CC}">
              <c16:uniqueId val="{00000001-7659-4BE6-A6A3-43721265EFD0}"/>
            </c:ext>
          </c:extLst>
        </c:ser>
        <c:dLbls>
          <c:showLegendKey val="0"/>
          <c:showVal val="0"/>
          <c:showCatName val="0"/>
          <c:showSerName val="0"/>
          <c:showPercent val="0"/>
          <c:showBubbleSize val="0"/>
        </c:dLbls>
        <c:marker val="1"/>
        <c:smooth val="0"/>
        <c:axId val="512790920"/>
        <c:axId val="512791312"/>
      </c:lineChart>
      <c:dateAx>
        <c:axId val="512790920"/>
        <c:scaling>
          <c:orientation val="minMax"/>
        </c:scaling>
        <c:delete val="1"/>
        <c:axPos val="b"/>
        <c:numFmt formatCode="&quot;H&quot;yy" sourceLinked="1"/>
        <c:majorTickMark val="none"/>
        <c:minorTickMark val="none"/>
        <c:tickLblPos val="none"/>
        <c:crossAx val="512791312"/>
        <c:crosses val="autoZero"/>
        <c:auto val="1"/>
        <c:lblOffset val="100"/>
        <c:baseTimeUnit val="years"/>
      </c:dateAx>
      <c:valAx>
        <c:axId val="51279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79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6"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福島県　金山町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1925</v>
      </c>
      <c r="AM8" s="51"/>
      <c r="AN8" s="51"/>
      <c r="AO8" s="51"/>
      <c r="AP8" s="51"/>
      <c r="AQ8" s="51"/>
      <c r="AR8" s="51"/>
      <c r="AS8" s="51"/>
      <c r="AT8" s="46">
        <f>データ!T6</f>
        <v>293.92</v>
      </c>
      <c r="AU8" s="46"/>
      <c r="AV8" s="46"/>
      <c r="AW8" s="46"/>
      <c r="AX8" s="46"/>
      <c r="AY8" s="46"/>
      <c r="AZ8" s="46"/>
      <c r="BA8" s="46"/>
      <c r="BB8" s="46">
        <f>データ!U6</f>
        <v>6.55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1.74</v>
      </c>
      <c r="Q10" s="46"/>
      <c r="R10" s="46"/>
      <c r="S10" s="46"/>
      <c r="T10" s="46"/>
      <c r="U10" s="46"/>
      <c r="V10" s="46"/>
      <c r="W10" s="46">
        <f>データ!Q6</f>
        <v>97.97</v>
      </c>
      <c r="X10" s="46"/>
      <c r="Y10" s="46"/>
      <c r="Z10" s="46"/>
      <c r="AA10" s="46"/>
      <c r="AB10" s="46"/>
      <c r="AC10" s="46"/>
      <c r="AD10" s="51">
        <f>データ!R6</f>
        <v>4950</v>
      </c>
      <c r="AE10" s="51"/>
      <c r="AF10" s="51"/>
      <c r="AG10" s="51"/>
      <c r="AH10" s="51"/>
      <c r="AI10" s="51"/>
      <c r="AJ10" s="51"/>
      <c r="AK10" s="2"/>
      <c r="AL10" s="51">
        <f>データ!V6</f>
        <v>33</v>
      </c>
      <c r="AM10" s="51"/>
      <c r="AN10" s="51"/>
      <c r="AO10" s="51"/>
      <c r="AP10" s="51"/>
      <c r="AQ10" s="51"/>
      <c r="AR10" s="51"/>
      <c r="AS10" s="51"/>
      <c r="AT10" s="46">
        <f>データ!W6</f>
        <v>0.03</v>
      </c>
      <c r="AU10" s="46"/>
      <c r="AV10" s="46"/>
      <c r="AW10" s="46"/>
      <c r="AX10" s="46"/>
      <c r="AY10" s="46"/>
      <c r="AZ10" s="46"/>
      <c r="BA10" s="46"/>
      <c r="BB10" s="46">
        <f>データ!X6</f>
        <v>1100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b2R5go6aKyVNC6vqr1OyGYPtOXtYsZ9GK69HlCzuMs208YX87eEInjxIxwxlQ82+FkhKLX2Z5cmxNMa17Uc3AQ==" saltValue="RUpxJFZnvu5RDwCnamZ+C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74454</v>
      </c>
      <c r="D6" s="33">
        <f t="shared" si="3"/>
        <v>47</v>
      </c>
      <c r="E6" s="33">
        <f t="shared" si="3"/>
        <v>17</v>
      </c>
      <c r="F6" s="33">
        <f t="shared" si="3"/>
        <v>5</v>
      </c>
      <c r="G6" s="33">
        <f t="shared" si="3"/>
        <v>0</v>
      </c>
      <c r="H6" s="33" t="str">
        <f t="shared" si="3"/>
        <v>福島県　金山町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1.74</v>
      </c>
      <c r="Q6" s="34">
        <f t="shared" si="3"/>
        <v>97.97</v>
      </c>
      <c r="R6" s="34">
        <f t="shared" si="3"/>
        <v>4950</v>
      </c>
      <c r="S6" s="34">
        <f t="shared" si="3"/>
        <v>1925</v>
      </c>
      <c r="T6" s="34">
        <f t="shared" si="3"/>
        <v>293.92</v>
      </c>
      <c r="U6" s="34">
        <f t="shared" si="3"/>
        <v>6.55</v>
      </c>
      <c r="V6" s="34">
        <f t="shared" si="3"/>
        <v>33</v>
      </c>
      <c r="W6" s="34">
        <f t="shared" si="3"/>
        <v>0.03</v>
      </c>
      <c r="X6" s="34">
        <f t="shared" si="3"/>
        <v>1100</v>
      </c>
      <c r="Y6" s="35">
        <f>IF(Y7="",NA(),Y7)</f>
        <v>82.31</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1268.1600000000001</v>
      </c>
      <c r="BG6" s="35">
        <f t="shared" ref="BG6:BO6" si="7">IF(BG7="",NA(),BG7)</f>
        <v>177.17</v>
      </c>
      <c r="BH6" s="35">
        <f t="shared" si="7"/>
        <v>175.38</v>
      </c>
      <c r="BI6" s="35">
        <f t="shared" si="7"/>
        <v>174.85</v>
      </c>
      <c r="BJ6" s="35">
        <f t="shared" si="7"/>
        <v>175.13</v>
      </c>
      <c r="BK6" s="35">
        <f t="shared" si="7"/>
        <v>1051.43</v>
      </c>
      <c r="BL6" s="35">
        <f t="shared" si="7"/>
        <v>855.8</v>
      </c>
      <c r="BM6" s="35">
        <f t="shared" si="7"/>
        <v>789.46</v>
      </c>
      <c r="BN6" s="35">
        <f t="shared" si="7"/>
        <v>826.83</v>
      </c>
      <c r="BO6" s="35">
        <f t="shared" si="7"/>
        <v>867.83</v>
      </c>
      <c r="BP6" s="34" t="str">
        <f>IF(BP7="","",IF(BP7="-","【-】","【"&amp;SUBSTITUTE(TEXT(BP7,"#,##0.00"),"-","△")&amp;"】"))</f>
        <v>【832.52】</v>
      </c>
      <c r="BQ6" s="35">
        <f>IF(BQ7="",NA(),BQ7)</f>
        <v>40.49</v>
      </c>
      <c r="BR6" s="35">
        <f t="shared" ref="BR6:BZ6" si="8">IF(BR7="",NA(),BR7)</f>
        <v>39.46</v>
      </c>
      <c r="BS6" s="35">
        <f t="shared" si="8"/>
        <v>46.92</v>
      </c>
      <c r="BT6" s="35">
        <f t="shared" si="8"/>
        <v>48.09</v>
      </c>
      <c r="BU6" s="35">
        <f t="shared" si="8"/>
        <v>47.74</v>
      </c>
      <c r="BV6" s="35">
        <f t="shared" si="8"/>
        <v>40.06</v>
      </c>
      <c r="BW6" s="35">
        <f t="shared" si="8"/>
        <v>59.8</v>
      </c>
      <c r="BX6" s="35">
        <f t="shared" si="8"/>
        <v>57.77</v>
      </c>
      <c r="BY6" s="35">
        <f t="shared" si="8"/>
        <v>57.31</v>
      </c>
      <c r="BZ6" s="35">
        <f t="shared" si="8"/>
        <v>57.08</v>
      </c>
      <c r="CA6" s="34" t="str">
        <f>IF(CA7="","",IF(CA7="-","【-】","【"&amp;SUBSTITUTE(TEXT(CA7,"#,##0.00"),"-","△")&amp;"】"))</f>
        <v>【60.94】</v>
      </c>
      <c r="CB6" s="35">
        <f>IF(CB7="",NA(),CB7)</f>
        <v>1714.69</v>
      </c>
      <c r="CC6" s="35">
        <f t="shared" ref="CC6:CK6" si="9">IF(CC7="",NA(),CC7)</f>
        <v>1856.61</v>
      </c>
      <c r="CD6" s="35">
        <f t="shared" si="9"/>
        <v>1373.21</v>
      </c>
      <c r="CE6" s="35">
        <f t="shared" si="9"/>
        <v>1452.57</v>
      </c>
      <c r="CF6" s="35">
        <f t="shared" si="9"/>
        <v>1078.28</v>
      </c>
      <c r="CG6" s="35">
        <f t="shared" si="9"/>
        <v>355.22</v>
      </c>
      <c r="CH6" s="35">
        <f t="shared" si="9"/>
        <v>263.76</v>
      </c>
      <c r="CI6" s="35">
        <f t="shared" si="9"/>
        <v>274.35000000000002</v>
      </c>
      <c r="CJ6" s="35">
        <f t="shared" si="9"/>
        <v>273.52</v>
      </c>
      <c r="CK6" s="35">
        <f t="shared" si="9"/>
        <v>274.99</v>
      </c>
      <c r="CL6" s="34" t="str">
        <f>IF(CL7="","",IF(CL7="-","【-】","【"&amp;SUBSTITUTE(TEXT(CL7,"#,##0.00"),"-","△")&amp;"】"))</f>
        <v>【253.04】</v>
      </c>
      <c r="CM6" s="35">
        <f>IF(CM7="",NA(),CM7)</f>
        <v>100</v>
      </c>
      <c r="CN6" s="35">
        <f t="shared" ref="CN6:CV6" si="10">IF(CN7="",NA(),CN7)</f>
        <v>100</v>
      </c>
      <c r="CO6" s="35">
        <f t="shared" si="10"/>
        <v>25</v>
      </c>
      <c r="CP6" s="35">
        <f t="shared" si="10"/>
        <v>25</v>
      </c>
      <c r="CQ6" s="35">
        <f t="shared" si="10"/>
        <v>31.25</v>
      </c>
      <c r="CR6" s="35">
        <f t="shared" si="10"/>
        <v>42.84</v>
      </c>
      <c r="CS6" s="35">
        <f t="shared" si="10"/>
        <v>51.75</v>
      </c>
      <c r="CT6" s="35">
        <f t="shared" si="10"/>
        <v>50.68</v>
      </c>
      <c r="CU6" s="35">
        <f t="shared" si="10"/>
        <v>50.14</v>
      </c>
      <c r="CV6" s="35">
        <f t="shared" si="10"/>
        <v>54.83</v>
      </c>
      <c r="CW6" s="34" t="str">
        <f>IF(CW7="","",IF(CW7="-","【-】","【"&amp;SUBSTITUTE(TEXT(CW7,"#,##0.00"),"-","△")&amp;"】"))</f>
        <v>【54.84】</v>
      </c>
      <c r="CX6" s="35">
        <f>IF(CX7="",NA(),CX7)</f>
        <v>91.43</v>
      </c>
      <c r="CY6" s="35">
        <f t="shared" ref="CY6:DG6" si="11">IF(CY7="",NA(),CY7)</f>
        <v>100</v>
      </c>
      <c r="CZ6" s="35">
        <f t="shared" si="11"/>
        <v>100</v>
      </c>
      <c r="DA6" s="35">
        <f t="shared" si="11"/>
        <v>100</v>
      </c>
      <c r="DB6" s="35">
        <f t="shared" si="11"/>
        <v>100</v>
      </c>
      <c r="DC6" s="35">
        <f t="shared" si="11"/>
        <v>66.3</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0.01</v>
      </c>
      <c r="EL6" s="35">
        <f t="shared" si="14"/>
        <v>0.01</v>
      </c>
      <c r="EM6" s="35">
        <f t="shared" si="14"/>
        <v>0.02</v>
      </c>
      <c r="EN6" s="35">
        <f t="shared" si="14"/>
        <v>0.25</v>
      </c>
      <c r="EO6" s="34" t="str">
        <f>IF(EO7="","",IF(EO7="-","【-】","【"&amp;SUBSTITUTE(TEXT(EO7,"#,##0.00"),"-","△")&amp;"】"))</f>
        <v>【0.16】</v>
      </c>
    </row>
    <row r="7" spans="1:145" s="36" customFormat="1" x14ac:dyDescent="0.2">
      <c r="A7" s="28"/>
      <c r="B7" s="37">
        <v>2020</v>
      </c>
      <c r="C7" s="37">
        <v>74454</v>
      </c>
      <c r="D7" s="37">
        <v>47</v>
      </c>
      <c r="E7" s="37">
        <v>17</v>
      </c>
      <c r="F7" s="37">
        <v>5</v>
      </c>
      <c r="G7" s="37">
        <v>0</v>
      </c>
      <c r="H7" s="37" t="s">
        <v>98</v>
      </c>
      <c r="I7" s="37" t="s">
        <v>99</v>
      </c>
      <c r="J7" s="37" t="s">
        <v>100</v>
      </c>
      <c r="K7" s="37" t="s">
        <v>101</v>
      </c>
      <c r="L7" s="37" t="s">
        <v>102</v>
      </c>
      <c r="M7" s="37" t="s">
        <v>103</v>
      </c>
      <c r="N7" s="38" t="s">
        <v>104</v>
      </c>
      <c r="O7" s="38" t="s">
        <v>105</v>
      </c>
      <c r="P7" s="38">
        <v>1.74</v>
      </c>
      <c r="Q7" s="38">
        <v>97.97</v>
      </c>
      <c r="R7" s="38">
        <v>4950</v>
      </c>
      <c r="S7" s="38">
        <v>1925</v>
      </c>
      <c r="T7" s="38">
        <v>293.92</v>
      </c>
      <c r="U7" s="38">
        <v>6.55</v>
      </c>
      <c r="V7" s="38">
        <v>33</v>
      </c>
      <c r="W7" s="38">
        <v>0.03</v>
      </c>
      <c r="X7" s="38">
        <v>1100</v>
      </c>
      <c r="Y7" s="38">
        <v>82.31</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1268.1600000000001</v>
      </c>
      <c r="BG7" s="38">
        <v>177.17</v>
      </c>
      <c r="BH7" s="38">
        <v>175.38</v>
      </c>
      <c r="BI7" s="38">
        <v>174.85</v>
      </c>
      <c r="BJ7" s="38">
        <v>175.13</v>
      </c>
      <c r="BK7" s="38">
        <v>1051.43</v>
      </c>
      <c r="BL7" s="38">
        <v>855.8</v>
      </c>
      <c r="BM7" s="38">
        <v>789.46</v>
      </c>
      <c r="BN7" s="38">
        <v>826.83</v>
      </c>
      <c r="BO7" s="38">
        <v>867.83</v>
      </c>
      <c r="BP7" s="38">
        <v>832.52</v>
      </c>
      <c r="BQ7" s="38">
        <v>40.49</v>
      </c>
      <c r="BR7" s="38">
        <v>39.46</v>
      </c>
      <c r="BS7" s="38">
        <v>46.92</v>
      </c>
      <c r="BT7" s="38">
        <v>48.09</v>
      </c>
      <c r="BU7" s="38">
        <v>47.74</v>
      </c>
      <c r="BV7" s="38">
        <v>40.06</v>
      </c>
      <c r="BW7" s="38">
        <v>59.8</v>
      </c>
      <c r="BX7" s="38">
        <v>57.77</v>
      </c>
      <c r="BY7" s="38">
        <v>57.31</v>
      </c>
      <c r="BZ7" s="38">
        <v>57.08</v>
      </c>
      <c r="CA7" s="38">
        <v>60.94</v>
      </c>
      <c r="CB7" s="38">
        <v>1714.69</v>
      </c>
      <c r="CC7" s="38">
        <v>1856.61</v>
      </c>
      <c r="CD7" s="38">
        <v>1373.21</v>
      </c>
      <c r="CE7" s="38">
        <v>1452.57</v>
      </c>
      <c r="CF7" s="38">
        <v>1078.28</v>
      </c>
      <c r="CG7" s="38">
        <v>355.22</v>
      </c>
      <c r="CH7" s="38">
        <v>263.76</v>
      </c>
      <c r="CI7" s="38">
        <v>274.35000000000002</v>
      </c>
      <c r="CJ7" s="38">
        <v>273.52</v>
      </c>
      <c r="CK7" s="38">
        <v>274.99</v>
      </c>
      <c r="CL7" s="38">
        <v>253.04</v>
      </c>
      <c r="CM7" s="38">
        <v>100</v>
      </c>
      <c r="CN7" s="38">
        <v>100</v>
      </c>
      <c r="CO7" s="38">
        <v>25</v>
      </c>
      <c r="CP7" s="38">
        <v>25</v>
      </c>
      <c r="CQ7" s="38">
        <v>31.25</v>
      </c>
      <c r="CR7" s="38">
        <v>42.84</v>
      </c>
      <c r="CS7" s="38">
        <v>51.75</v>
      </c>
      <c r="CT7" s="38">
        <v>50.68</v>
      </c>
      <c r="CU7" s="38">
        <v>50.14</v>
      </c>
      <c r="CV7" s="38">
        <v>54.83</v>
      </c>
      <c r="CW7" s="38">
        <v>54.84</v>
      </c>
      <c r="CX7" s="38">
        <v>91.43</v>
      </c>
      <c r="CY7" s="38">
        <v>100</v>
      </c>
      <c r="CZ7" s="38">
        <v>100</v>
      </c>
      <c r="DA7" s="38">
        <v>100</v>
      </c>
      <c r="DB7" s="38">
        <v>100</v>
      </c>
      <c r="DC7" s="38">
        <v>66.3</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0.01</v>
      </c>
      <c r="EL7" s="38">
        <v>0.01</v>
      </c>
      <c r="EM7" s="38">
        <v>0.02</v>
      </c>
      <c r="EN7" s="38">
        <v>0.25</v>
      </c>
      <c r="EO7" s="38">
        <v>0.16</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雄也</cp:lastModifiedBy>
  <cp:lastPrinted>2022-02-15T08:18:50Z</cp:lastPrinted>
  <dcterms:modified xsi:type="dcterms:W3CDTF">2022-02-15T08:18:53Z</dcterms:modified>
</cp:coreProperties>
</file>