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0.20.13\data\01文書\Ｈ建設\04上下水道\令和３年度下水道関係\0128 公営企業に係る経営比較分析表（令和２年度決算）の分析等\"/>
    </mc:Choice>
  </mc:AlternateContent>
  <workbookProtection workbookAlgorithmName="SHA-512" workbookHashValue="+ziyhiFLLiEGWoolZCywEyh2BF5Gb6di683pAwcgTueDUaN1hAGMqbxfp/Lp6iXot00+FXDWoRpbBOROCDQr4Q==" workbookSaltValue="pyzuwBun+P3xrH5PzHQ7oQ=="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<sst xmlns="http://schemas.openxmlformats.org/spreadsheetml/2006/main" count="236" uniqueCount="119">
  <si>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</si>
  <si>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</si>
  <si>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</si>
  <si>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</si>
  <si>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</si>
  <si>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</si>
  <si>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</si>
  <si>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</si>
  <si>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</si>
  <si>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</si>
  <si>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</si>
  <si>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</si>
  <si>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</si>
  <si>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</si>
  <si>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</si>
  <si>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</si>
  <si>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</si>
  <si>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</si>
  <si>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</si>
  <si>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</si>
  <si>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</si>
  <si>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</si>
  <si>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</si>
  <si>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</si>
  <si>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</si>
  <si>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</si>
  <si>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</si>
  <si>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</si>
  <si>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</si>
  <si>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</si>
  <si>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</si>
  <si>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</si>
  <si>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</si>
  <si>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</si>
  <si>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</si>
  <si>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</si>
  <si>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</si>
  <si>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</si>
  <si>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</si>
  <si>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</si>
  <si>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</si>
  <si>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</si>
  <si>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</si>
  <si>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</si>
  <si>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</si>
  <si>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</si>
  <si>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</si>
  <si>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</si>
  <si>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</si>
  <si>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</si>
  <si>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</si>
  <si>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</si>
  <si>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</si>
  <si>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</si>
  <si>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</si>
  <si>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</si>
  <si>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</si>
  <si>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</si>
  <si>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</si>
  <si>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</si>
  <si>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</si>
  <si>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</si>
  <si>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</si>
  <si>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</si>
  <si>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</si>
  <si>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</si>
  <si>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</si>
  <si>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</si>
  <si>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</si>
  <si>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</si>
  <si>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</si>
  <si>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</si>
  <si>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</si>
  <si>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</si>
  <si>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</si>
  <si>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</si>
  <si>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</si>
  <si>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</si>
  <si>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</si>
  <si>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</si>
  <si>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</si>
  <si>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</si>
  <si>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</si>
  <si>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</si>
  <si>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</si>
  <si>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</si>
  <si>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</si>
  <si>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</si>
  <si>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</si>
  <si>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</si>
  <si>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</si>
  <si>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</si>
  <si>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</si>
  <si>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</si>
  <si>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</si>
  <si>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</si>
  <si>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</si>
  <si>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湯川村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</si>
  <si>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</si>
  <si>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</si>
  <si>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</si>
  <si>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</si>
  <si>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</si>
  <si>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</si>
  <si>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</si>
  <si>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</si>
  <si>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</si>
  <si>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</si>
  <si>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</si>
  <si>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</si>
  <si>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</si>
  <si>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</si>
  <si>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</si>
  <si>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</si>
  <si>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</si>
  <si>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</si>
  <si>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健全性については、収益的収支比率は45.75％、経費回収率は94％程度であり、使用料収入以外の収入に依存している傾向にある。
　効率性については、汚水処理原価が近年減少傾向にあることから回復している現状にある。</t>
    <rPh sb="1" eb="4">
      <t>ケンゼンセイ</t>
    </rPh>
    <rPh sb="10" eb="13">
      <t>シュウエキテキ</t>
    </rPh>
    <rPh sb="13" eb="15">
      <t>シュウシ</t>
    </rPh>
    <rPh sb="15" eb="17">
      <t>ヒリツ</t>
    </rPh>
    <rPh sb="25" eb="27">
      <t>ケイヒ</t>
    </rPh>
    <rPh sb="27" eb="29">
      <t>カイシュウ</t>
    </rPh>
    <rPh sb="29" eb="30">
      <t>リツ</t>
    </rPh>
    <rPh sb="34" eb="36">
      <t>テイド</t>
    </rPh>
    <rPh sb="40" eb="43">
      <t>シヨウリョウ</t>
    </rPh>
    <rPh sb="43" eb="45">
      <t>シュウニュウ</t>
    </rPh>
    <rPh sb="45" eb="47">
      <t>イガイ</t>
    </rPh>
    <rPh sb="48" eb="50">
      <t>シュウニュウ</t>
    </rPh>
    <rPh sb="51" eb="53">
      <t>イゾン</t>
    </rPh>
    <rPh sb="57" eb="59">
      <t>ケイコウ</t>
    </rPh>
    <rPh sb="65" eb="68">
      <t>コウリツセイ</t>
    </rPh>
    <rPh sb="74" eb="76">
      <t>オスイ</t>
    </rPh>
    <rPh sb="76" eb="78">
      <t>ショリ</t>
    </rPh>
    <rPh sb="78" eb="80">
      <t>ゲンカ</t>
    </rPh>
    <rPh sb="81" eb="83">
      <t>キンネン</t>
    </rPh>
    <rPh sb="83" eb="85">
      <t>ゲンショウ</t>
    </rPh>
    <rPh sb="85" eb="87">
      <t>ケイコウ</t>
    </rPh>
    <rPh sb="94" eb="96">
      <t>カイフク</t>
    </rPh>
    <rPh sb="100" eb="102">
      <t>ゲンジョウ</t>
    </rPh>
    <phoneticPr fontId="4"/>
  </si>
  <si>
    <t>　当該年度の更新した管渠延長はないが、建物や電気設備の老朽化が進み改築・更新が必要になってくることが予想されるため計画的な維持管理が必要である。</t>
    <rPh sb="1" eb="3">
      <t>トウガイ</t>
    </rPh>
    <rPh sb="3" eb="5">
      <t>ネンド</t>
    </rPh>
    <rPh sb="6" eb="8">
      <t>コウシン</t>
    </rPh>
    <rPh sb="10" eb="12">
      <t>カンキョ</t>
    </rPh>
    <rPh sb="12" eb="14">
      <t>エンチョウ</t>
    </rPh>
    <rPh sb="19" eb="21">
      <t>タテモノ</t>
    </rPh>
    <rPh sb="22" eb="24">
      <t>デンキ</t>
    </rPh>
    <rPh sb="24" eb="26">
      <t>セツビ</t>
    </rPh>
    <rPh sb="27" eb="30">
      <t>ロウキュウカ</t>
    </rPh>
    <rPh sb="31" eb="32">
      <t>スス</t>
    </rPh>
    <rPh sb="33" eb="35">
      <t>カイチク</t>
    </rPh>
    <rPh sb="36" eb="38">
      <t>コウシン</t>
    </rPh>
    <rPh sb="39" eb="41">
      <t>ヒツヨウ</t>
    </rPh>
    <rPh sb="50" eb="52">
      <t>ヨソウ</t>
    </rPh>
    <rPh sb="57" eb="60">
      <t>ケイカクテキ</t>
    </rPh>
    <rPh sb="61" eb="63">
      <t>イジ</t>
    </rPh>
    <rPh sb="63" eb="65">
      <t>カンリ</t>
    </rPh>
    <rPh sb="66" eb="68">
      <t>ヒツヨウ</t>
    </rPh>
    <phoneticPr fontId="4"/>
  </si>
  <si>
    <t>　経営の効率性は年々回復傾向にあるが、供用開始から20年近く経過し、施設等の老朽化が進み今後設備更新費の増加が予想される。一方で人口減少により収益的週費比率の低下が予想されるため、適切な施設規模に応じた経営改善を図っていく必要がある。</t>
    <rPh sb="1" eb="3">
      <t>ケイエイ</t>
    </rPh>
    <rPh sb="4" eb="7">
      <t>コウリツセイ</t>
    </rPh>
    <rPh sb="8" eb="10">
      <t>ネンネン</t>
    </rPh>
    <rPh sb="10" eb="12">
      <t>カイフク</t>
    </rPh>
    <rPh sb="12" eb="14">
      <t>ケイコウ</t>
    </rPh>
    <rPh sb="19" eb="21">
      <t>キョウヨウ</t>
    </rPh>
    <rPh sb="21" eb="23">
      <t>カイシ</t>
    </rPh>
    <rPh sb="27" eb="28">
      <t>ネン</t>
    </rPh>
    <rPh sb="28" eb="29">
      <t>チカ</t>
    </rPh>
    <rPh sb="30" eb="32">
      <t>ケイカ</t>
    </rPh>
    <rPh sb="34" eb="36">
      <t>シセツ</t>
    </rPh>
    <rPh sb="36" eb="37">
      <t>トウ</t>
    </rPh>
    <rPh sb="38" eb="41">
      <t>ロウキュウカ</t>
    </rPh>
    <rPh sb="42" eb="43">
      <t>スス</t>
    </rPh>
    <rPh sb="44" eb="46">
      <t>コンゴ</t>
    </rPh>
    <rPh sb="46" eb="48">
      <t>セツビ</t>
    </rPh>
    <rPh sb="48" eb="50">
      <t>コウシン</t>
    </rPh>
    <rPh sb="50" eb="51">
      <t>ヒ</t>
    </rPh>
    <rPh sb="52" eb="54">
      <t>ゾウカ</t>
    </rPh>
    <rPh sb="55" eb="57">
      <t>ヨソウ</t>
    </rPh>
    <rPh sb="61" eb="63">
      <t>イッポウ</t>
    </rPh>
    <rPh sb="64" eb="66">
      <t>ジンコウ</t>
    </rPh>
    <rPh sb="66" eb="68">
      <t>ゲンショウ</t>
    </rPh>
    <rPh sb="71" eb="74">
      <t>シュウエキテキ</t>
    </rPh>
    <rPh sb="74" eb="75">
      <t>シュウ</t>
    </rPh>
    <rPh sb="75" eb="76">
      <t>ヒ</t>
    </rPh>
    <rPh sb="76" eb="78">
      <t>ヒリツ</t>
    </rPh>
    <rPh sb="79" eb="81">
      <t>テイカ</t>
    </rPh>
    <rPh sb="82" eb="84">
      <t>ヨソウ</t>
    </rPh>
    <rPh sb="90" eb="92">
      <t>テキセツ</t>
    </rPh>
    <rPh sb="93" eb="95">
      <t>シセツ</t>
    </rPh>
    <rPh sb="95" eb="97">
      <t>キボ</t>
    </rPh>
    <rPh sb="98" eb="99">
      <t>オウ</t>
    </rPh>
    <rPh sb="101" eb="103">
      <t>ケイエイ</t>
    </rPh>
    <rPh sb="103" eb="105">
      <t>カイゼン</t>
    </rPh>
    <rPh sb="106" eb="107">
      <t>ハカ</t>
    </rPh>
    <rPh sb="111" eb="11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</si>
</sst>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D0C-4A84-A246-5B37A7EB3C04}"/>
            </c:ext>
          </c:extLst>
        </c:ser>
        <c:dLbls>
          <c:showLegendKey val="0"/>
          <c:showVal val="0"/>
          <c:showCatName val="0"/>
          <c:showSerName val="0"/>
          <c:showPercent val="0"/>
          <c:showBubbleSize val="0"/>
        </c:dLbls>
        <c:gapWidth val="150"/>
        <c:axId val="448501632"/>
        <c:axId val="44849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6D0C-4A84-A246-5B37A7EB3C04}"/>
            </c:ext>
          </c:extLst>
        </c:ser>
        <c:dLbls>
          <c:showLegendKey val="0"/>
          <c:showVal val="0"/>
          <c:showCatName val="0"/>
          <c:showSerName val="0"/>
          <c:showPercent val="0"/>
          <c:showBubbleSize val="0"/>
        </c:dLbls>
        <c:marker val="1"/>
        <c:smooth val="0"/>
        <c:axId val="448501632"/>
        <c:axId val="448499672"/>
      </c:lineChart>
      <c:dateAx>
        <c:axId val="448501632"/>
        <c:scaling>
          <c:orientation val="minMax"/>
        </c:scaling>
        <c:delete val="1"/>
        <c:axPos val="b"/>
        <c:numFmt formatCode="&quot;H&quot;yy" sourceLinked="1"/>
        <c:majorTickMark val="none"/>
        <c:minorTickMark val="none"/>
        <c:tickLblPos val="none"/>
        <c:crossAx val="448499672"/>
        <c:crosses val="autoZero"/>
        <c:auto val="1"/>
        <c:lblOffset val="100"/>
        <c:baseTimeUnit val="years"/>
      </c:dateAx>
      <c:valAx>
        <c:axId val="44849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50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46.86</c:v>
                </c:pt>
                <c:pt idx="1">
                  <c:v>49.1</c:v>
                </c:pt>
                <c:pt idx="2">
                  <c:v>46.86</c:v>
                </c:pt>
                <c:pt idx="3">
                  <c:v>47.09</c:v>
                </c:pt>
                <c:pt idx="4">
                  <c:v>49.1</c:v>
                </c:pt>
              </c:numCache>
            </c:numRef>
          </c:val>
          <c:extLst xmlns:c16r2="http://schemas.microsoft.com/office/drawing/2015/06/chart">
            <c:ext xmlns:c16="http://schemas.microsoft.com/office/drawing/2014/chart" uri="{C3380CC4-5D6E-409C-BE32-E72D297353CC}">
              <c16:uniqueId val="{00000000-E8D4-413E-997A-343C6DCBC0BF}"/>
            </c:ext>
          </c:extLst>
        </c:ser>
        <c:dLbls>
          <c:showLegendKey val="0"/>
          <c:showVal val="0"/>
          <c:showCatName val="0"/>
          <c:showSerName val="0"/>
          <c:showPercent val="0"/>
          <c:showBubbleSize val="0"/>
        </c:dLbls>
        <c:gapWidth val="150"/>
        <c:axId val="453397856"/>
        <c:axId val="45339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E8D4-413E-997A-343C6DCBC0BF}"/>
            </c:ext>
          </c:extLst>
        </c:ser>
        <c:dLbls>
          <c:showLegendKey val="0"/>
          <c:showVal val="0"/>
          <c:showCatName val="0"/>
          <c:showSerName val="0"/>
          <c:showPercent val="0"/>
          <c:showBubbleSize val="0"/>
        </c:dLbls>
        <c:marker val="1"/>
        <c:smooth val="0"/>
        <c:axId val="453397856"/>
        <c:axId val="453398640"/>
      </c:lineChart>
      <c:dateAx>
        <c:axId val="453397856"/>
        <c:scaling>
          <c:orientation val="minMax"/>
        </c:scaling>
        <c:delete val="1"/>
        <c:axPos val="b"/>
        <c:numFmt formatCode="&quot;H&quot;yy" sourceLinked="1"/>
        <c:majorTickMark val="none"/>
        <c:minorTickMark val="none"/>
        <c:tickLblPos val="none"/>
        <c:crossAx val="453398640"/>
        <c:crosses val="autoZero"/>
        <c:auto val="1"/>
        <c:lblOffset val="100"/>
        <c:baseTimeUnit val="years"/>
      </c:dateAx>
      <c:valAx>
        <c:axId val="45339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74.87</c:v>
                </c:pt>
                <c:pt idx="1">
                  <c:v>74.98</c:v>
                </c:pt>
                <c:pt idx="2">
                  <c:v>75.36</c:v>
                </c:pt>
                <c:pt idx="3">
                  <c:v>88.5</c:v>
                </c:pt>
                <c:pt idx="4">
                  <c:v>88.99</c:v>
                </c:pt>
              </c:numCache>
            </c:numRef>
          </c:val>
          <c:extLst xmlns:c16r2="http://schemas.microsoft.com/office/drawing/2015/06/chart">
            <c:ext xmlns:c16="http://schemas.microsoft.com/office/drawing/2014/chart" uri="{C3380CC4-5D6E-409C-BE32-E72D297353CC}">
              <c16:uniqueId val="{00000000-818C-4E75-B56E-1EBF1D2D0423}"/>
            </c:ext>
          </c:extLst>
        </c:ser>
        <c:dLbls>
          <c:showLegendKey val="0"/>
          <c:showVal val="0"/>
          <c:showCatName val="0"/>
          <c:showSerName val="0"/>
          <c:showPercent val="0"/>
          <c:showBubbleSize val="0"/>
        </c:dLbls>
        <c:gapWidth val="150"/>
        <c:axId val="453236016"/>
        <c:axId val="45323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818C-4E75-B56E-1EBF1D2D0423}"/>
            </c:ext>
          </c:extLst>
        </c:ser>
        <c:dLbls>
          <c:showLegendKey val="0"/>
          <c:showVal val="0"/>
          <c:showCatName val="0"/>
          <c:showSerName val="0"/>
          <c:showPercent val="0"/>
          <c:showBubbleSize val="0"/>
        </c:dLbls>
        <c:marker val="1"/>
        <c:smooth val="0"/>
        <c:axId val="453236016"/>
        <c:axId val="453236408"/>
      </c:lineChart>
      <c:dateAx>
        <c:axId val="453236016"/>
        <c:scaling>
          <c:orientation val="minMax"/>
        </c:scaling>
        <c:delete val="1"/>
        <c:axPos val="b"/>
        <c:numFmt formatCode="&quot;H&quot;yy" sourceLinked="1"/>
        <c:majorTickMark val="none"/>
        <c:minorTickMark val="none"/>
        <c:tickLblPos val="none"/>
        <c:crossAx val="453236408"/>
        <c:crosses val="autoZero"/>
        <c:auto val="1"/>
        <c:lblOffset val="100"/>
        <c:baseTimeUnit val="years"/>
      </c:dateAx>
      <c:valAx>
        <c:axId val="45323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23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48.54</c:v>
                </c:pt>
                <c:pt idx="1">
                  <c:v>47.46</c:v>
                </c:pt>
                <c:pt idx="2">
                  <c:v>47.14</c:v>
                </c:pt>
                <c:pt idx="3">
                  <c:v>46.31</c:v>
                </c:pt>
                <c:pt idx="4">
                  <c:v>45.75</c:v>
                </c:pt>
              </c:numCache>
            </c:numRef>
          </c:val>
          <c:extLst xmlns:c16r2="http://schemas.microsoft.com/office/drawing/2015/06/chart">
            <c:ext xmlns:c16="http://schemas.microsoft.com/office/drawing/2014/chart" uri="{C3380CC4-5D6E-409C-BE32-E72D297353CC}">
              <c16:uniqueId val="{00000000-B66D-4454-986F-00B4DF69B052}"/>
            </c:ext>
          </c:extLst>
        </c:ser>
        <c:dLbls>
          <c:showLegendKey val="0"/>
          <c:showVal val="0"/>
          <c:showCatName val="0"/>
          <c:showSerName val="0"/>
          <c:showPercent val="0"/>
          <c:showBubbleSize val="0"/>
        </c:dLbls>
        <c:gapWidth val="150"/>
        <c:axId val="448502024"/>
        <c:axId val="44850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6D-4454-986F-00B4DF69B052}"/>
            </c:ext>
          </c:extLst>
        </c:ser>
        <c:dLbls>
          <c:showLegendKey val="0"/>
          <c:showVal val="0"/>
          <c:showCatName val="0"/>
          <c:showSerName val="0"/>
          <c:showPercent val="0"/>
          <c:showBubbleSize val="0"/>
        </c:dLbls>
        <c:marker val="1"/>
        <c:smooth val="0"/>
        <c:axId val="448502024"/>
        <c:axId val="448502416"/>
      </c:lineChart>
      <c:dateAx>
        <c:axId val="448502024"/>
        <c:scaling>
          <c:orientation val="minMax"/>
        </c:scaling>
        <c:delete val="1"/>
        <c:axPos val="b"/>
        <c:numFmt formatCode="&quot;H&quot;yy" sourceLinked="1"/>
        <c:majorTickMark val="none"/>
        <c:minorTickMark val="none"/>
        <c:tickLblPos val="none"/>
        <c:crossAx val="448502416"/>
        <c:crosses val="autoZero"/>
        <c:auto val="1"/>
        <c:lblOffset val="100"/>
        <c:baseTimeUnit val="years"/>
      </c:dateAx>
      <c:valAx>
        <c:axId val="44850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50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13-43E9-A294-8C1FE63E41CF}"/>
            </c:ext>
          </c:extLst>
        </c:ser>
        <c:dLbls>
          <c:showLegendKey val="0"/>
          <c:showVal val="0"/>
          <c:showCatName val="0"/>
          <c:showSerName val="0"/>
          <c:showPercent val="0"/>
          <c:showBubbleSize val="0"/>
        </c:dLbls>
        <c:gapWidth val="150"/>
        <c:axId val="448496144"/>
        <c:axId val="44849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13-43E9-A294-8C1FE63E41CF}"/>
            </c:ext>
          </c:extLst>
        </c:ser>
        <c:dLbls>
          <c:showLegendKey val="0"/>
          <c:showVal val="0"/>
          <c:showCatName val="0"/>
          <c:showSerName val="0"/>
          <c:showPercent val="0"/>
          <c:showBubbleSize val="0"/>
        </c:dLbls>
        <c:marker val="1"/>
        <c:smooth val="0"/>
        <c:axId val="448496144"/>
        <c:axId val="448498888"/>
      </c:lineChart>
      <c:dateAx>
        <c:axId val="448496144"/>
        <c:scaling>
          <c:orientation val="minMax"/>
        </c:scaling>
        <c:delete val="1"/>
        <c:axPos val="b"/>
        <c:numFmt formatCode="&quot;H&quot;yy" sourceLinked="1"/>
        <c:majorTickMark val="none"/>
        <c:minorTickMark val="none"/>
        <c:tickLblPos val="none"/>
        <c:crossAx val="448498888"/>
        <c:crosses val="autoZero"/>
        <c:auto val="1"/>
        <c:lblOffset val="100"/>
        <c:baseTimeUnit val="years"/>
      </c:dateAx>
      <c:valAx>
        <c:axId val="44849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9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5D-4197-A03F-B43D4CC12143}"/>
            </c:ext>
          </c:extLst>
        </c:ser>
        <c:dLbls>
          <c:showLegendKey val="0"/>
          <c:showVal val="0"/>
          <c:showCatName val="0"/>
          <c:showSerName val="0"/>
          <c:showPercent val="0"/>
          <c:showBubbleSize val="0"/>
        </c:dLbls>
        <c:gapWidth val="150"/>
        <c:axId val="448496928"/>
        <c:axId val="44850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5D-4197-A03F-B43D4CC12143}"/>
            </c:ext>
          </c:extLst>
        </c:ser>
        <c:dLbls>
          <c:showLegendKey val="0"/>
          <c:showVal val="0"/>
          <c:showCatName val="0"/>
          <c:showSerName val="0"/>
          <c:showPercent val="0"/>
          <c:showBubbleSize val="0"/>
        </c:dLbls>
        <c:marker val="1"/>
        <c:smooth val="0"/>
        <c:axId val="448496928"/>
        <c:axId val="448500456"/>
      </c:lineChart>
      <c:dateAx>
        <c:axId val="448496928"/>
        <c:scaling>
          <c:orientation val="minMax"/>
        </c:scaling>
        <c:delete val="1"/>
        <c:axPos val="b"/>
        <c:numFmt formatCode="&quot;H&quot;yy" sourceLinked="1"/>
        <c:majorTickMark val="none"/>
        <c:minorTickMark val="none"/>
        <c:tickLblPos val="none"/>
        <c:crossAx val="448500456"/>
        <c:crosses val="autoZero"/>
        <c:auto val="1"/>
        <c:lblOffset val="100"/>
        <c:baseTimeUnit val="years"/>
      </c:dateAx>
      <c:valAx>
        <c:axId val="44850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9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55-4BBB-BC3B-53FA18F1E563}"/>
            </c:ext>
          </c:extLst>
        </c:ser>
        <c:dLbls>
          <c:showLegendKey val="0"/>
          <c:showVal val="0"/>
          <c:showCatName val="0"/>
          <c:showSerName val="0"/>
          <c:showPercent val="0"/>
          <c:showBubbleSize val="0"/>
        </c:dLbls>
        <c:gapWidth val="150"/>
        <c:axId val="448500848"/>
        <c:axId val="44849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55-4BBB-BC3B-53FA18F1E563}"/>
            </c:ext>
          </c:extLst>
        </c:ser>
        <c:dLbls>
          <c:showLegendKey val="0"/>
          <c:showVal val="0"/>
          <c:showCatName val="0"/>
          <c:showSerName val="0"/>
          <c:showPercent val="0"/>
          <c:showBubbleSize val="0"/>
        </c:dLbls>
        <c:marker val="1"/>
        <c:smooth val="0"/>
        <c:axId val="448500848"/>
        <c:axId val="448496536"/>
      </c:lineChart>
      <c:dateAx>
        <c:axId val="448500848"/>
        <c:scaling>
          <c:orientation val="minMax"/>
        </c:scaling>
        <c:delete val="1"/>
        <c:axPos val="b"/>
        <c:numFmt formatCode="&quot;H&quot;yy" sourceLinked="1"/>
        <c:majorTickMark val="none"/>
        <c:minorTickMark val="none"/>
        <c:tickLblPos val="none"/>
        <c:crossAx val="448496536"/>
        <c:crosses val="autoZero"/>
        <c:auto val="1"/>
        <c:lblOffset val="100"/>
        <c:baseTimeUnit val="years"/>
      </c:dateAx>
      <c:valAx>
        <c:axId val="44849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50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27-4836-BD57-E884E4E41F4E}"/>
            </c:ext>
          </c:extLst>
        </c:ser>
        <c:dLbls>
          <c:showLegendKey val="0"/>
          <c:showVal val="0"/>
          <c:showCatName val="0"/>
          <c:showSerName val="0"/>
          <c:showPercent val="0"/>
          <c:showBubbleSize val="0"/>
        </c:dLbls>
        <c:gapWidth val="150"/>
        <c:axId val="453398248"/>
        <c:axId val="45339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27-4836-BD57-E884E4E41F4E}"/>
            </c:ext>
          </c:extLst>
        </c:ser>
        <c:dLbls>
          <c:showLegendKey val="0"/>
          <c:showVal val="0"/>
          <c:showCatName val="0"/>
          <c:showSerName val="0"/>
          <c:showPercent val="0"/>
          <c:showBubbleSize val="0"/>
        </c:dLbls>
        <c:marker val="1"/>
        <c:smooth val="0"/>
        <c:axId val="453398248"/>
        <c:axId val="453399816"/>
      </c:lineChart>
      <c:dateAx>
        <c:axId val="453398248"/>
        <c:scaling>
          <c:orientation val="minMax"/>
        </c:scaling>
        <c:delete val="1"/>
        <c:axPos val="b"/>
        <c:numFmt formatCode="&quot;H&quot;yy" sourceLinked="1"/>
        <c:majorTickMark val="none"/>
        <c:minorTickMark val="none"/>
        <c:tickLblPos val="none"/>
        <c:crossAx val="453399816"/>
        <c:crosses val="autoZero"/>
        <c:auto val="1"/>
        <c:lblOffset val="100"/>
        <c:baseTimeUnit val="years"/>
      </c:dateAx>
      <c:valAx>
        <c:axId val="45339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9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884.46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F68-471A-9788-655E542B3516}"/>
            </c:ext>
          </c:extLst>
        </c:ser>
        <c:dLbls>
          <c:showLegendKey val="0"/>
          <c:showVal val="0"/>
          <c:showCatName val="0"/>
          <c:showSerName val="0"/>
          <c:showPercent val="0"/>
          <c:showBubbleSize val="0"/>
        </c:dLbls>
        <c:gapWidth val="150"/>
        <c:axId val="453402168"/>
        <c:axId val="45339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7F68-471A-9788-655E542B3516}"/>
            </c:ext>
          </c:extLst>
        </c:ser>
        <c:dLbls>
          <c:showLegendKey val="0"/>
          <c:showVal val="0"/>
          <c:showCatName val="0"/>
          <c:showSerName val="0"/>
          <c:showPercent val="0"/>
          <c:showBubbleSize val="0"/>
        </c:dLbls>
        <c:marker val="1"/>
        <c:smooth val="0"/>
        <c:axId val="453402168"/>
        <c:axId val="453397072"/>
      </c:lineChart>
      <c:dateAx>
        <c:axId val="453402168"/>
        <c:scaling>
          <c:orientation val="minMax"/>
        </c:scaling>
        <c:delete val="1"/>
        <c:axPos val="b"/>
        <c:numFmt formatCode="&quot;H&quot;yy" sourceLinked="1"/>
        <c:majorTickMark val="none"/>
        <c:minorTickMark val="none"/>
        <c:tickLblPos val="none"/>
        <c:crossAx val="453397072"/>
        <c:crosses val="autoZero"/>
        <c:auto val="1"/>
        <c:lblOffset val="100"/>
        <c:baseTimeUnit val="years"/>
      </c:dateAx>
      <c:valAx>
        <c:axId val="45339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40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51.27</c:v>
                </c:pt>
                <c:pt idx="1">
                  <c:v>94.02</c:v>
                </c:pt>
                <c:pt idx="2">
                  <c:v>93.89</c:v>
                </c:pt>
                <c:pt idx="3">
                  <c:v>94.21</c:v>
                </c:pt>
                <c:pt idx="4">
                  <c:v>94.27</c:v>
                </c:pt>
              </c:numCache>
            </c:numRef>
          </c:val>
          <c:extLst xmlns:c16r2="http://schemas.microsoft.com/office/drawing/2015/06/chart">
            <c:ext xmlns:c16="http://schemas.microsoft.com/office/drawing/2014/chart" uri="{C3380CC4-5D6E-409C-BE32-E72D297353CC}">
              <c16:uniqueId val="{00000000-5982-48BD-83EF-5AE3734C5746}"/>
            </c:ext>
          </c:extLst>
        </c:ser>
        <c:dLbls>
          <c:showLegendKey val="0"/>
          <c:showVal val="0"/>
          <c:showCatName val="0"/>
          <c:showSerName val="0"/>
          <c:showPercent val="0"/>
          <c:showBubbleSize val="0"/>
        </c:dLbls>
        <c:gapWidth val="150"/>
        <c:axId val="453402560"/>
        <c:axId val="45340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5982-48BD-83EF-5AE3734C5746}"/>
            </c:ext>
          </c:extLst>
        </c:ser>
        <c:dLbls>
          <c:showLegendKey val="0"/>
          <c:showVal val="0"/>
          <c:showCatName val="0"/>
          <c:showSerName val="0"/>
          <c:showPercent val="0"/>
          <c:showBubbleSize val="0"/>
        </c:dLbls>
        <c:marker val="1"/>
        <c:smooth val="0"/>
        <c:axId val="453402560"/>
        <c:axId val="453400992"/>
      </c:lineChart>
      <c:dateAx>
        <c:axId val="453402560"/>
        <c:scaling>
          <c:orientation val="minMax"/>
        </c:scaling>
        <c:delete val="1"/>
        <c:axPos val="b"/>
        <c:numFmt formatCode="&quot;H&quot;yy" sourceLinked="1"/>
        <c:majorTickMark val="none"/>
        <c:minorTickMark val="none"/>
        <c:tickLblPos val="none"/>
        <c:crossAx val="453400992"/>
        <c:crosses val="autoZero"/>
        <c:auto val="1"/>
        <c:lblOffset val="100"/>
        <c:baseTimeUnit val="years"/>
      </c:dateAx>
      <c:valAx>
        <c:axId val="4534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4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410.76</c:v>
                </c:pt>
                <c:pt idx="1">
                  <c:v>224.61</c:v>
                </c:pt>
                <c:pt idx="2">
                  <c:v>225.59</c:v>
                </c:pt>
                <c:pt idx="3">
                  <c:v>229.11</c:v>
                </c:pt>
                <c:pt idx="4">
                  <c:v>230.48</c:v>
                </c:pt>
              </c:numCache>
            </c:numRef>
          </c:val>
          <c:extLst xmlns:c16r2="http://schemas.microsoft.com/office/drawing/2015/06/chart">
            <c:ext xmlns:c16="http://schemas.microsoft.com/office/drawing/2014/chart" uri="{C3380CC4-5D6E-409C-BE32-E72D297353CC}">
              <c16:uniqueId val="{00000000-88A4-419F-892F-42A3AE69CDE2}"/>
            </c:ext>
          </c:extLst>
        </c:ser>
        <c:dLbls>
          <c:showLegendKey val="0"/>
          <c:showVal val="0"/>
          <c:showCatName val="0"/>
          <c:showSerName val="0"/>
          <c:showPercent val="0"/>
          <c:showBubbleSize val="0"/>
        </c:dLbls>
        <c:gapWidth val="150"/>
        <c:axId val="453402952"/>
        <c:axId val="4534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88A4-419F-892F-42A3AE69CDE2}"/>
            </c:ext>
          </c:extLst>
        </c:ser>
        <c:dLbls>
          <c:showLegendKey val="0"/>
          <c:showVal val="0"/>
          <c:showCatName val="0"/>
          <c:showSerName val="0"/>
          <c:showPercent val="0"/>
          <c:showBubbleSize val="0"/>
        </c:dLbls>
        <c:marker val="1"/>
        <c:smooth val="0"/>
        <c:axId val="453402952"/>
        <c:axId val="453404128"/>
      </c:lineChart>
      <c:dateAx>
        <c:axId val="453402952"/>
        <c:scaling>
          <c:orientation val="minMax"/>
        </c:scaling>
        <c:delete val="1"/>
        <c:axPos val="b"/>
        <c:numFmt formatCode="&quot;H&quot;yy" sourceLinked="1"/>
        <c:majorTickMark val="none"/>
        <c:minorTickMark val="none"/>
        <c:tickLblPos val="none"/>
        <c:crossAx val="453404128"/>
        <c:crosses val="autoZero"/>
        <c:auto val="1"/>
        <c:lblOffset val="100"/>
        <c:baseTimeUnit val="years"/>
      </c:dateAx>
      <c:valAx>
        <c:axId val="4534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40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湯川村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3202</v>
      </c>
      <c r="AM8" s="69"/>
      <c r="AN8" s="69"/>
      <c r="AO8" s="69"/>
      <c r="AP8" s="69"/>
      <c r="AQ8" s="69"/>
      <c r="AR8" s="69"/>
      <c r="AS8" s="69"/>
      <c r="AT8" s="68">
        <f>データ!T6</f>
        <v>16.37</v>
      </c>
      <c r="AU8" s="68"/>
      <c r="AV8" s="68"/>
      <c r="AW8" s="68"/>
      <c r="AX8" s="68"/>
      <c r="AY8" s="68"/>
      <c r="AZ8" s="68"/>
      <c r="BA8" s="68"/>
      <c r="BB8" s="68">
        <f>データ!U6</f>
        <v>195.6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38.380000000000003</v>
      </c>
      <c r="Q10" s="68"/>
      <c r="R10" s="68"/>
      <c r="S10" s="68"/>
      <c r="T10" s="68"/>
      <c r="U10" s="68"/>
      <c r="V10" s="68"/>
      <c r="W10" s="68">
        <f>データ!Q6</f>
        <v>99.87</v>
      </c>
      <c r="X10" s="68"/>
      <c r="Y10" s="68"/>
      <c r="Z10" s="68"/>
      <c r="AA10" s="68"/>
      <c r="AB10" s="68"/>
      <c r="AC10" s="68"/>
      <c r="AD10" s="69">
        <f>データ!R6</f>
        <v>3960</v>
      </c>
      <c r="AE10" s="69"/>
      <c r="AF10" s="69"/>
      <c r="AG10" s="69"/>
      <c r="AH10" s="69"/>
      <c r="AI10" s="69"/>
      <c r="AJ10" s="69"/>
      <c r="AK10" s="2"/>
      <c r="AL10" s="69">
        <f>データ!V6</f>
        <v>1217</v>
      </c>
      <c r="AM10" s="69"/>
      <c r="AN10" s="69"/>
      <c r="AO10" s="69"/>
      <c r="AP10" s="69"/>
      <c r="AQ10" s="69"/>
      <c r="AR10" s="69"/>
      <c r="AS10" s="69"/>
      <c r="AT10" s="68">
        <f>データ!W6</f>
        <v>0.67</v>
      </c>
      <c r="AU10" s="68"/>
      <c r="AV10" s="68"/>
      <c r="AW10" s="68"/>
      <c r="AX10" s="68"/>
      <c r="AY10" s="68"/>
      <c r="AZ10" s="68"/>
      <c r="BA10" s="68"/>
      <c r="BB10" s="68">
        <f>データ!X6</f>
        <v>1816.42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hIBHMkau+ZYfLwhCRuQSMVpYfQd5/M9k2VL3JKccPEIeI0Te9VOaaHU1r+8fq0hcq8LtMbb0ARWuQ8AErjk9VQ==" saltValue="sA6EbxKQPX1xxMWUYk4Mk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74225</v>
      </c>
      <c r="D6" s="33">
        <f t="shared" si="3"/>
        <v>47</v>
      </c>
      <c r="E6" s="33">
        <f t="shared" si="3"/>
        <v>17</v>
      </c>
      <c r="F6" s="33">
        <f t="shared" si="3"/>
        <v>5</v>
      </c>
      <c r="G6" s="33">
        <f t="shared" si="3"/>
        <v>0</v>
      </c>
      <c r="H6" s="33" t="str">
        <f t="shared" si="3"/>
        <v>福島県　湯川村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38.380000000000003</v>
      </c>
      <c r="Q6" s="34">
        <f t="shared" si="3"/>
        <v>99.87</v>
      </c>
      <c r="R6" s="34">
        <f t="shared" si="3"/>
        <v>3960</v>
      </c>
      <c r="S6" s="34">
        <f t="shared" si="3"/>
        <v>3202</v>
      </c>
      <c r="T6" s="34">
        <f t="shared" si="3"/>
        <v>16.37</v>
      </c>
      <c r="U6" s="34">
        <f t="shared" si="3"/>
        <v>195.6</v>
      </c>
      <c r="V6" s="34">
        <f t="shared" si="3"/>
        <v>1217</v>
      </c>
      <c r="W6" s="34">
        <f t="shared" si="3"/>
        <v>0.67</v>
      </c>
      <c r="X6" s="34">
        <f t="shared" si="3"/>
        <v>1816.42</v>
      </c>
      <c r="Y6" s="35">
        <f>IF(Y7="",NA(),Y7)</f>
        <v>48.54</v>
      </c>
      <c r="Z6" s="35">
        <f t="shared" ref="Z6:AH6" si="4">IF(Z7="",NA(),Z7)</f>
        <v>47.46</v>
      </c>
      <c r="AA6" s="35">
        <f t="shared" si="4"/>
        <v>47.14</v>
      </c>
      <c r="AB6" s="35">
        <f t="shared" si="4"/>
        <v>46.31</v>
      </c>
      <c r="AC6" s="35">
        <f t="shared" si="4"/>
        <v>45.75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884.46</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51.27</v>
      </c>
      <c r="BR6" s="35">
        <f t="shared" ref="BR6:BZ6" si="8">IF(BR7="",NA(),BR7)</f>
        <v>94.02</v>
      </c>
      <c r="BS6" s="35">
        <f t="shared" si="8"/>
        <v>93.89</v>
      </c>
      <c r="BT6" s="35">
        <f t="shared" si="8"/>
        <v>94.21</v>
      </c>
      <c r="BU6" s="35">
        <f t="shared" si="8"/>
        <v>94.27</v>
      </c>
      <c r="BV6" s="35">
        <f t="shared" si="8"/>
        <v>55.32</v>
      </c>
      <c r="BW6" s="35">
        <f t="shared" si="8"/>
        <v>59.8</v>
      </c>
      <c r="BX6" s="35">
        <f t="shared" si="8"/>
        <v>57.77</v>
      </c>
      <c r="BY6" s="35">
        <f t="shared" si="8"/>
        <v>57.31</v>
      </c>
      <c r="BZ6" s="35">
        <f t="shared" si="8"/>
        <v>57.08</v>
      </c>
      <c r="CA6" s="34" t="str">
        <f>IF(CA7="","",IF(CA7="-","【-】","【"&amp;SUBSTITUTE(TEXT(CA7,"#,##0.00"),"-","△")&amp;"】"))</f>
        <v>【60.94】</v>
      </c>
      <c r="CB6" s="35">
        <f>IF(CB7="",NA(),CB7)</f>
        <v>410.76</v>
      </c>
      <c r="CC6" s="35">
        <f t="shared" ref="CC6:CK6" si="9">IF(CC7="",NA(),CC7)</f>
        <v>224.61</v>
      </c>
      <c r="CD6" s="35">
        <f t="shared" si="9"/>
        <v>225.59</v>
      </c>
      <c r="CE6" s="35">
        <f t="shared" si="9"/>
        <v>229.11</v>
      </c>
      <c r="CF6" s="35">
        <f t="shared" si="9"/>
        <v>230.48</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46.86</v>
      </c>
      <c r="CN6" s="35">
        <f t="shared" ref="CN6:CV6" si="10">IF(CN7="",NA(),CN7)</f>
        <v>49.1</v>
      </c>
      <c r="CO6" s="35">
        <f t="shared" si="10"/>
        <v>46.86</v>
      </c>
      <c r="CP6" s="35">
        <f t="shared" si="10"/>
        <v>47.09</v>
      </c>
      <c r="CQ6" s="35">
        <f t="shared" si="10"/>
        <v>49.1</v>
      </c>
      <c r="CR6" s="35">
        <f t="shared" si="10"/>
        <v>60.65</v>
      </c>
      <c r="CS6" s="35">
        <f t="shared" si="10"/>
        <v>51.75</v>
      </c>
      <c r="CT6" s="35">
        <f t="shared" si="10"/>
        <v>50.68</v>
      </c>
      <c r="CU6" s="35">
        <f t="shared" si="10"/>
        <v>50.14</v>
      </c>
      <c r="CV6" s="35">
        <f t="shared" si="10"/>
        <v>54.83</v>
      </c>
      <c r="CW6" s="34" t="str">
        <f>IF(CW7="","",IF(CW7="-","【-】","【"&amp;SUBSTITUTE(TEXT(CW7,"#,##0.00"),"-","△")&amp;"】"))</f>
        <v>【54.84】</v>
      </c>
      <c r="CX6" s="35">
        <f>IF(CX7="",NA(),CX7)</f>
        <v>74.87</v>
      </c>
      <c r="CY6" s="35">
        <f t="shared" ref="CY6:DG6" si="11">IF(CY7="",NA(),CY7)</f>
        <v>74.98</v>
      </c>
      <c r="CZ6" s="35">
        <f t="shared" si="11"/>
        <v>75.36</v>
      </c>
      <c r="DA6" s="35">
        <f t="shared" si="11"/>
        <v>88.5</v>
      </c>
      <c r="DB6" s="35">
        <f t="shared" si="11"/>
        <v>88.99</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74225</v>
      </c>
      <c r="D7" s="37">
        <v>47</v>
      </c>
      <c r="E7" s="37">
        <v>17</v>
      </c>
      <c r="F7" s="37">
        <v>5</v>
      </c>
      <c r="G7" s="37">
        <v>0</v>
      </c>
      <c r="H7" s="37" t="s">
        <v>97</v>
      </c>
      <c r="I7" s="37" t="s">
        <v>98</v>
      </c>
      <c r="J7" s="37" t="s">
        <v>99</v>
      </c>
      <c r="K7" s="37" t="s">
        <v>100</v>
      </c>
      <c r="L7" s="37" t="s">
        <v>101</v>
      </c>
      <c r="M7" s="37" t="s">
        <v>102</v>
      </c>
      <c r="N7" s="38" t="s">
        <v>103</v>
      </c>
      <c r="O7" s="38" t="s">
        <v>104</v>
      </c>
      <c r="P7" s="38">
        <v>38.380000000000003</v>
      </c>
      <c r="Q7" s="38">
        <v>99.87</v>
      </c>
      <c r="R7" s="38">
        <v>3960</v>
      </c>
      <c r="S7" s="38">
        <v>3202</v>
      </c>
      <c r="T7" s="38">
        <v>16.37</v>
      </c>
      <c r="U7" s="38">
        <v>195.6</v>
      </c>
      <c r="V7" s="38">
        <v>1217</v>
      </c>
      <c r="W7" s="38">
        <v>0.67</v>
      </c>
      <c r="X7" s="38">
        <v>1816.42</v>
      </c>
      <c r="Y7" s="38">
        <v>48.54</v>
      </c>
      <c r="Z7" s="38">
        <v>47.46</v>
      </c>
      <c r="AA7" s="38">
        <v>47.14</v>
      </c>
      <c r="AB7" s="38">
        <v>46.31</v>
      </c>
      <c r="AC7" s="38">
        <v>45.75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884.46</v>
      </c>
      <c r="BG7" s="38">
        <v>0</v>
      </c>
      <c r="BH7" s="38">
        <v>0</v>
      </c>
      <c r="BI7" s="38">
        <v>0</v>
      </c>
      <c r="BJ7" s="38">
        <v>0</v>
      </c>
      <c r="BK7" s="38">
        <v>974.93</v>
      </c>
      <c r="BL7" s="38">
        <v>855.8</v>
      </c>
      <c r="BM7" s="38">
        <v>789.46</v>
      </c>
      <c r="BN7" s="38">
        <v>826.83</v>
      </c>
      <c r="BO7" s="38">
        <v>867.83</v>
      </c>
      <c r="BP7" s="38">
        <v>832.52</v>
      </c>
      <c r="BQ7" s="38">
        <v>51.27</v>
      </c>
      <c r="BR7" s="38">
        <v>94.02</v>
      </c>
      <c r="BS7" s="38">
        <v>93.89</v>
      </c>
      <c r="BT7" s="38">
        <v>94.21</v>
      </c>
      <c r="BU7" s="38">
        <v>94.27</v>
      </c>
      <c r="BV7" s="38">
        <v>55.32</v>
      </c>
      <c r="BW7" s="38">
        <v>59.8</v>
      </c>
      <c r="BX7" s="38">
        <v>57.77</v>
      </c>
      <c r="BY7" s="38">
        <v>57.31</v>
      </c>
      <c r="BZ7" s="38">
        <v>57.08</v>
      </c>
      <c r="CA7" s="38">
        <v>60.94</v>
      </c>
      <c r="CB7" s="38">
        <v>410.76</v>
      </c>
      <c r="CC7" s="38">
        <v>224.61</v>
      </c>
      <c r="CD7" s="38">
        <v>225.59</v>
      </c>
      <c r="CE7" s="38">
        <v>229.11</v>
      </c>
      <c r="CF7" s="38">
        <v>230.48</v>
      </c>
      <c r="CG7" s="38">
        <v>283.17</v>
      </c>
      <c r="CH7" s="38">
        <v>263.76</v>
      </c>
      <c r="CI7" s="38">
        <v>274.35000000000002</v>
      </c>
      <c r="CJ7" s="38">
        <v>273.52</v>
      </c>
      <c r="CK7" s="38">
        <v>274.99</v>
      </c>
      <c r="CL7" s="38">
        <v>253.04</v>
      </c>
      <c r="CM7" s="38">
        <v>46.86</v>
      </c>
      <c r="CN7" s="38">
        <v>49.1</v>
      </c>
      <c r="CO7" s="38">
        <v>46.86</v>
      </c>
      <c r="CP7" s="38">
        <v>47.09</v>
      </c>
      <c r="CQ7" s="38">
        <v>49.1</v>
      </c>
      <c r="CR7" s="38">
        <v>60.65</v>
      </c>
      <c r="CS7" s="38">
        <v>51.75</v>
      </c>
      <c r="CT7" s="38">
        <v>50.68</v>
      </c>
      <c r="CU7" s="38">
        <v>50.14</v>
      </c>
      <c r="CV7" s="38">
        <v>54.83</v>
      </c>
      <c r="CW7" s="38">
        <v>54.84</v>
      </c>
      <c r="CX7" s="38">
        <v>74.87</v>
      </c>
      <c r="CY7" s="38">
        <v>74.98</v>
      </c>
      <c r="CZ7" s="38">
        <v>75.36</v>
      </c>
      <c r="DA7" s="38">
        <v>88.5</v>
      </c>
      <c r="DB7" s="38">
        <v>88.99</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112</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小野智史</cp:lastModifiedBy>
  <dcterms:created xsi:type="dcterms:W3CDTF">2021-12-03T07:55:38Z</dcterms:created>
  <dcterms:modified xsi:type="dcterms:W3CDTF">2022-01-26T01:07:25Z</dcterms:modified>
  <cp:category/>
</cp:coreProperties>
</file>