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i3vnXH20o0LdKjn9cgVEvvegtkBFHyTXzUJudcL6qnww8PeOjw67+to7CQ3hAOB9d8T/UgIkLjEhl21jN9dyw==" workbookSaltValue="urDWqlKI5OLN1aHIwN0eW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<sst xmlns="http://schemas.openxmlformats.org/spreadsheetml/2006/main" count="236" uniqueCount="119">
  <si>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</si>
  <si>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</si>
  <si>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</si>
  <si>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</si>
  <si>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</si>
  <si>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</si>
  <si>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</si>
  <si>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</si>
  <si>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</si>
  <si>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</si>
  <si>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</si>
  <si>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</si>
  <si>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</si>
  <si>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</si>
  <si>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</si>
  <si>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</si>
  <si>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</si>
  <si>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</si>
  <si>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</si>
  <si>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</si>
  <si>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</si>
  <si>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</si>
  <si>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</si>
  <si>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</si>
  <si>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</si>
  <si>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</si>
  <si>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</si>
  <si>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</si>
  <si>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</si>
  <si>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</si>
  <si>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</si>
  <si>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</si>
  <si>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</si>
  <si>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</si>
  <si>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</si>
  <si>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</si>
  <si>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</si>
  <si>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</si>
  <si>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</si>
  <si>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</si>
  <si>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</si>
  <si>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</si>
  <si>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</si>
  <si>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</si>
  <si>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</si>
  <si>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</si>
  <si>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</si>
  <si>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</si>
  <si>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</si>
  <si>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</si>
  <si>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</si>
  <si>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</si>
  <si>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</si>
  <si>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</si>
  <si>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</si>
  <si>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</si>
  <si>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</si>
  <si>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</si>
  <si>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</si>
  <si>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</si>
  <si>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</si>
  <si>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</si>
  <si>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</si>
  <si>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</si>
  <si>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</si>
  <si>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</si>
  <si>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</si>
  <si>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</si>
  <si>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</si>
  <si>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</si>
  <si>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</si>
  <si>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</si>
  <si>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</si>
  <si>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</si>
  <si>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</si>
  <si>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</si>
  <si>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</si>
  <si>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</si>
  <si>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</si>
  <si>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</si>
  <si>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</si>
  <si>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</si>
  <si>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</si>
  <si>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</si>
  <si>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</si>
  <si>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</si>
  <si>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</si>
  <si>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</si>
  <si>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</si>
  <si>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</si>
  <si>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</si>
  <si>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</si>
  <si>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</si>
  <si>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</si>
  <si>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</si>
  <si>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</si>
  <si>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</si>
  <si>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</si>
  <si>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</si>
  <si>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</si>
  <si>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</si>
  <si>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</si>
  <si>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</si>
  <si>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</si>
  <si>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</si>
  <si>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</si>
  <si>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</si>
  <si>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</si>
  <si>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</si>
  <si>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</si>
  <si>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</si>
  <si>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</si>
  <si>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</si>
  <si>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</si>
  <si>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</si>
  <si>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</si>
  <si>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施設は、平成以降に整備されているため管渠等については、法定耐用年数に余裕があるが、機械設備は経年劣化等による故障等が散発している。
　現在、整備の推進中であるが、今後老朽化の更新についても計画的に実行していく必要性がある。</t>
    <rPh sb="1" eb="3">
      <t>シセツ</t>
    </rPh>
    <rPh sb="5" eb="7">
      <t>ヘイセイ</t>
    </rPh>
    <rPh sb="7" eb="9">
      <t>イコウ</t>
    </rPh>
    <rPh sb="10" eb="12">
      <t>セイビ</t>
    </rPh>
    <rPh sb="19" eb="21">
      <t>カンキョ</t>
    </rPh>
    <rPh sb="21" eb="22">
      <t>トウ</t>
    </rPh>
    <rPh sb="28" eb="30">
      <t>ホウテイ</t>
    </rPh>
    <rPh sb="30" eb="32">
      <t>タイヨウ</t>
    </rPh>
    <rPh sb="32" eb="34">
      <t>ネンスウ</t>
    </rPh>
    <rPh sb="35" eb="37">
      <t>ヨユウ</t>
    </rPh>
    <rPh sb="42" eb="44">
      <t>キカイ</t>
    </rPh>
    <rPh sb="44" eb="46">
      <t>セツビ</t>
    </rPh>
    <rPh sb="47" eb="49">
      <t>ケイネン</t>
    </rPh>
    <rPh sb="49" eb="51">
      <t>レッカ</t>
    </rPh>
    <rPh sb="51" eb="52">
      <t>トウ</t>
    </rPh>
    <rPh sb="55" eb="57">
      <t>コショウ</t>
    </rPh>
    <rPh sb="57" eb="58">
      <t>トウ</t>
    </rPh>
    <rPh sb="59" eb="61">
      <t>サンパツ</t>
    </rPh>
    <rPh sb="68" eb="70">
      <t>ゲンザイ</t>
    </rPh>
    <rPh sb="71" eb="73">
      <t>セイビ</t>
    </rPh>
    <rPh sb="74" eb="77">
      <t>スイシンチュウ</t>
    </rPh>
    <rPh sb="82" eb="84">
      <t>コンゴ</t>
    </rPh>
    <rPh sb="84" eb="87">
      <t>ロウキュウカ</t>
    </rPh>
    <rPh sb="88" eb="90">
      <t>コウシン</t>
    </rPh>
    <rPh sb="95" eb="98">
      <t>ケイカクテキ</t>
    </rPh>
    <rPh sb="99" eb="101">
      <t>ジッコウ</t>
    </rPh>
    <rPh sb="105" eb="107">
      <t>ヒツヨウ</t>
    </rPh>
    <rPh sb="107" eb="108">
      <t>セイ</t>
    </rPh>
    <phoneticPr fontId="4"/>
  </si>
  <si>
    <t>　全体計画に対しての整備済みの処理区域面積は約44％程度と、整備の途中だが、機械設備の老朽化などの更新費用や管理費用が増加していくのに対し、人口減少等によって使用料収入は減少していくことが見込まれている。
　そのため、経営戦略に基づき経営の安定化を図りつつ、整備に際しては、要望の多い区域（整備後接続に繋がりやすい）を優先することや、管路ＤＢの活用など、有効な手段を活用していく。</t>
    <rPh sb="1" eb="3">
      <t>ゼンタイ</t>
    </rPh>
    <rPh sb="3" eb="5">
      <t>ケイカク</t>
    </rPh>
    <rPh sb="6" eb="7">
      <t>タイ</t>
    </rPh>
    <rPh sb="10" eb="12">
      <t>セイビ</t>
    </rPh>
    <rPh sb="12" eb="13">
      <t>ズ</t>
    </rPh>
    <rPh sb="15" eb="17">
      <t>ショリ</t>
    </rPh>
    <rPh sb="17" eb="19">
      <t>クイキ</t>
    </rPh>
    <rPh sb="19" eb="21">
      <t>メンセキ</t>
    </rPh>
    <rPh sb="22" eb="23">
      <t>ヤク</t>
    </rPh>
    <rPh sb="26" eb="28">
      <t>テイド</t>
    </rPh>
    <rPh sb="30" eb="32">
      <t>セイビ</t>
    </rPh>
    <rPh sb="33" eb="35">
      <t>トチュウ</t>
    </rPh>
    <rPh sb="38" eb="40">
      <t>キカイ</t>
    </rPh>
    <rPh sb="40" eb="42">
      <t>セツビ</t>
    </rPh>
    <rPh sb="43" eb="46">
      <t>ロウキュウカ</t>
    </rPh>
    <rPh sb="49" eb="51">
      <t>コウシン</t>
    </rPh>
    <rPh sb="51" eb="53">
      <t>ヒヨウ</t>
    </rPh>
    <rPh sb="54" eb="56">
      <t>カンリ</t>
    </rPh>
    <rPh sb="56" eb="58">
      <t>ヒヨウ</t>
    </rPh>
    <rPh sb="59" eb="61">
      <t>ゾウカ</t>
    </rPh>
    <rPh sb="67" eb="68">
      <t>タイ</t>
    </rPh>
    <rPh sb="70" eb="72">
      <t>ジンコウ</t>
    </rPh>
    <rPh sb="72" eb="74">
      <t>ゲンショウ</t>
    </rPh>
    <rPh sb="74" eb="75">
      <t>トウ</t>
    </rPh>
    <rPh sb="79" eb="82">
      <t>シヨウリョウ</t>
    </rPh>
    <rPh sb="82" eb="84">
      <t>シュウニュウ</t>
    </rPh>
    <rPh sb="85" eb="87">
      <t>ゲンショウ</t>
    </rPh>
    <rPh sb="94" eb="96">
      <t>ミコ</t>
    </rPh>
    <rPh sb="109" eb="111">
      <t>ケイエイ</t>
    </rPh>
    <rPh sb="111" eb="113">
      <t>センリャク</t>
    </rPh>
    <rPh sb="114" eb="115">
      <t>モト</t>
    </rPh>
    <rPh sb="117" eb="119">
      <t>ケイエイ</t>
    </rPh>
    <rPh sb="120" eb="123">
      <t>アンテイカ</t>
    </rPh>
    <rPh sb="124" eb="125">
      <t>ハカ</t>
    </rPh>
    <rPh sb="129" eb="131">
      <t>セイビ</t>
    </rPh>
    <rPh sb="132" eb="133">
      <t>サイ</t>
    </rPh>
    <rPh sb="137" eb="139">
      <t>ヨウボウ</t>
    </rPh>
    <rPh sb="140" eb="141">
      <t>オオ</t>
    </rPh>
    <rPh sb="142" eb="144">
      <t>クイキ</t>
    </rPh>
    <rPh sb="145" eb="147">
      <t>セイビ</t>
    </rPh>
    <rPh sb="147" eb="148">
      <t>ゴ</t>
    </rPh>
    <rPh sb="148" eb="150">
      <t>セツゾク</t>
    </rPh>
    <rPh sb="151" eb="152">
      <t>ツナ</t>
    </rPh>
    <rPh sb="159" eb="161">
      <t>ユウセン</t>
    </rPh>
    <rPh sb="167" eb="169">
      <t>カンロ</t>
    </rPh>
    <rPh sb="172" eb="174">
      <t>カツヨウ</t>
    </rPh>
    <rPh sb="177" eb="179">
      <t>ユウコウ</t>
    </rPh>
    <rPh sb="180" eb="182">
      <t>シュダン</t>
    </rPh>
    <rPh sb="183" eb="185">
      <t>カツヨウ</t>
    </rPh>
    <phoneticPr fontId="4"/>
  </si>
  <si>
    <t>①収益的収支比率（減）：使用料改定により営業収益は増となったが、施設管理委託料の増など、総費用が増となったため
②累積欠損金比率（無）：該当なし
③流動比率（無）：該当なし
④企業債残高対事業規模比率（減）：企業債残高のうち一般会計負担分の増
⑤経費回収率（増）：使用料改定により営業収益が増となったため
⑥汚水処理原価：施設場管理委託の契約更新により営業費用が増となったため
⑦施設利用率（増）：整備の進捗によって整備面積が拡大したことにより処理水量が増となったため
⑧水洗化率（増）：人口減により処理区域内人口、水洗便所設置済み人口ともに減となっているが、整備の進捗によって接続件数は増となっているため</t>
    <rPh sb="1" eb="4">
      <t>シュウエキテキ</t>
    </rPh>
    <rPh sb="4" eb="6">
      <t>シュウシ</t>
    </rPh>
    <rPh sb="6" eb="8">
      <t>ヒリツ</t>
    </rPh>
    <rPh sb="9" eb="10">
      <t>ゲン</t>
    </rPh>
    <rPh sb="12" eb="15">
      <t>シヨウリョウ</t>
    </rPh>
    <rPh sb="15" eb="17">
      <t>カイテイ</t>
    </rPh>
    <rPh sb="20" eb="22">
      <t>エイギョウ</t>
    </rPh>
    <rPh sb="22" eb="24">
      <t>シュウエキ</t>
    </rPh>
    <rPh sb="25" eb="26">
      <t>ゾウ</t>
    </rPh>
    <rPh sb="32" eb="34">
      <t>シセツ</t>
    </rPh>
    <rPh sb="34" eb="36">
      <t>カンリ</t>
    </rPh>
    <rPh sb="36" eb="39">
      <t>イタクリョウ</t>
    </rPh>
    <rPh sb="40" eb="41">
      <t>ゾウ</t>
    </rPh>
    <rPh sb="44" eb="47">
      <t>ソウヒヨウ</t>
    </rPh>
    <rPh sb="48" eb="49">
      <t>ゾウ</t>
    </rPh>
    <rPh sb="57" eb="59">
      <t>ルイセキ</t>
    </rPh>
    <rPh sb="59" eb="62">
      <t>ケッソンキン</t>
    </rPh>
    <rPh sb="62" eb="64">
      <t>ヒリツ</t>
    </rPh>
    <rPh sb="65" eb="66">
      <t>ナ</t>
    </rPh>
    <rPh sb="68" eb="70">
      <t>ガイトウ</t>
    </rPh>
    <rPh sb="74" eb="76">
      <t>リュウドウ</t>
    </rPh>
    <rPh sb="76" eb="78">
      <t>ヒリツ</t>
    </rPh>
    <rPh sb="79" eb="80">
      <t>ナ</t>
    </rPh>
    <rPh sb="82" eb="84">
      <t>ガイトウ</t>
    </rPh>
    <rPh sb="88" eb="90">
      <t>キギョウ</t>
    </rPh>
    <rPh sb="90" eb="91">
      <t>サイ</t>
    </rPh>
    <rPh sb="91" eb="93">
      <t>ザンダカ</t>
    </rPh>
    <rPh sb="93" eb="94">
      <t>タイ</t>
    </rPh>
    <rPh sb="94" eb="96">
      <t>ジギョウ</t>
    </rPh>
    <rPh sb="96" eb="98">
      <t>キボ</t>
    </rPh>
    <rPh sb="98" eb="100">
      <t>ヒリツ</t>
    </rPh>
    <rPh sb="101" eb="102">
      <t>ゲン</t>
    </rPh>
    <rPh sb="104" eb="106">
      <t>キギョウ</t>
    </rPh>
    <rPh sb="106" eb="107">
      <t>サイ</t>
    </rPh>
    <rPh sb="107" eb="109">
      <t>ザンダカ</t>
    </rPh>
    <rPh sb="112" eb="114">
      <t>イッパン</t>
    </rPh>
    <rPh sb="114" eb="116">
      <t>カイケイ</t>
    </rPh>
    <rPh sb="116" eb="119">
      <t>フタンブン</t>
    </rPh>
    <rPh sb="120" eb="121">
      <t>ゾウ</t>
    </rPh>
    <rPh sb="123" eb="125">
      <t>ケイヒ</t>
    </rPh>
    <rPh sb="125" eb="127">
      <t>カイシュウ</t>
    </rPh>
    <rPh sb="127" eb="128">
      <t>リツ</t>
    </rPh>
    <rPh sb="129" eb="130">
      <t>ゾウ</t>
    </rPh>
    <rPh sb="132" eb="135">
      <t>シヨウリョウ</t>
    </rPh>
    <rPh sb="135" eb="137">
      <t>カイテイ</t>
    </rPh>
    <rPh sb="140" eb="142">
      <t>エイギョウ</t>
    </rPh>
    <rPh sb="142" eb="144">
      <t>シュウエキ</t>
    </rPh>
    <rPh sb="145" eb="146">
      <t>ゾウ</t>
    </rPh>
    <rPh sb="154" eb="156">
      <t>オスイ</t>
    </rPh>
    <rPh sb="156" eb="158">
      <t>ショリ</t>
    </rPh>
    <rPh sb="158" eb="160">
      <t>ゲンカ</t>
    </rPh>
    <rPh sb="163" eb="164">
      <t>ジョウ</t>
    </rPh>
    <rPh sb="166" eb="168">
      <t>イタク</t>
    </rPh>
    <rPh sb="169" eb="171">
      <t>ケイヤク</t>
    </rPh>
    <rPh sb="171" eb="173">
      <t>コウシン</t>
    </rPh>
    <rPh sb="176" eb="178">
      <t>エイギョウ</t>
    </rPh>
    <rPh sb="178" eb="180">
      <t>ヒヨウ</t>
    </rPh>
    <rPh sb="181" eb="182">
      <t>ゾウ</t>
    </rPh>
    <rPh sb="190" eb="192">
      <t>シセツ</t>
    </rPh>
    <rPh sb="192" eb="195">
      <t>リヨウリツ</t>
    </rPh>
    <rPh sb="196" eb="197">
      <t>ゾウ</t>
    </rPh>
    <rPh sb="199" eb="201">
      <t>セイビ</t>
    </rPh>
    <rPh sb="202" eb="204">
      <t>シンチョク</t>
    </rPh>
    <rPh sb="208" eb="210">
      <t>セイビ</t>
    </rPh>
    <rPh sb="210" eb="212">
      <t>メンセキ</t>
    </rPh>
    <rPh sb="213" eb="215">
      <t>カクダイ</t>
    </rPh>
    <rPh sb="222" eb="224">
      <t>ショリ</t>
    </rPh>
    <rPh sb="224" eb="226">
      <t>スイリョウ</t>
    </rPh>
    <rPh sb="227" eb="228">
      <t>ゾウ</t>
    </rPh>
    <rPh sb="236" eb="239">
      <t>スイセンカ</t>
    </rPh>
    <rPh sb="239" eb="240">
      <t>リツ</t>
    </rPh>
    <rPh sb="241" eb="242">
      <t>ゾウ</t>
    </rPh>
    <rPh sb="244" eb="246">
      <t>ジンコウ</t>
    </rPh>
    <rPh sb="246" eb="247">
      <t>ゲン</t>
    </rPh>
    <rPh sb="250" eb="252">
      <t>ショリ</t>
    </rPh>
    <rPh sb="252" eb="255">
      <t>クイキナイ</t>
    </rPh>
    <rPh sb="255" eb="257">
      <t>ジンコウ</t>
    </rPh>
    <rPh sb="258" eb="260">
      <t>スイセン</t>
    </rPh>
    <rPh sb="260" eb="262">
      <t>ベンジョ</t>
    </rPh>
    <rPh sb="262" eb="264">
      <t>セッチ</t>
    </rPh>
    <rPh sb="264" eb="265">
      <t>ズ</t>
    </rPh>
    <rPh sb="266" eb="268">
      <t>ジンコウ</t>
    </rPh>
    <rPh sb="271" eb="272">
      <t>ゲン</t>
    </rPh>
    <rPh sb="289" eb="291">
      <t>セツゾク</t>
    </rPh>
    <rPh sb="291" eb="293">
      <t>ケンスウ</t>
    </rPh>
    <rPh sb="294" eb="295">
      <t>ゾウ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</si>
</sst>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40-4AD5-8745-5881D94A3F2F}"/>
            </c:ext>
          </c:extLst>
        </c:ser>
        <c:dLbls>
          <c:showLegendKey val="0"/>
          <c:showVal val="0"/>
          <c:showCatName val="0"/>
          <c:showSerName val="0"/>
          <c:showPercent val="0"/>
          <c:showBubbleSize val="0"/>
        </c:dLbls>
        <c:gapWidth val="150"/>
        <c:axId val="133660672"/>
        <c:axId val="13366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xmlns:c16r2="http://schemas.microsoft.com/office/drawing/2015/06/chart">
            <c:ext xmlns:c16="http://schemas.microsoft.com/office/drawing/2014/chart" uri="{C3380CC4-5D6E-409C-BE32-E72D297353CC}">
              <c16:uniqueId val="{00000001-EC40-4AD5-8745-5881D94A3F2F}"/>
            </c:ext>
          </c:extLst>
        </c:ser>
        <c:dLbls>
          <c:showLegendKey val="0"/>
          <c:showVal val="0"/>
          <c:showCatName val="0"/>
          <c:showSerName val="0"/>
          <c:showPercent val="0"/>
          <c:showBubbleSize val="0"/>
        </c:dLbls>
        <c:marker val="1"/>
        <c:smooth val="0"/>
        <c:axId val="133660672"/>
        <c:axId val="133662592"/>
      </c:lineChart>
      <c:dateAx>
        <c:axId val="133660672"/>
        <c:scaling>
          <c:orientation val="minMax"/>
        </c:scaling>
        <c:delete val="1"/>
        <c:axPos val="b"/>
        <c:numFmt formatCode="&quot;H&quot;yy" sourceLinked="1"/>
        <c:majorTickMark val="none"/>
        <c:minorTickMark val="none"/>
        <c:tickLblPos val="none"/>
        <c:crossAx val="133662592"/>
        <c:crosses val="autoZero"/>
        <c:auto val="1"/>
        <c:lblOffset val="100"/>
        <c:baseTimeUnit val="years"/>
      </c:dateAx>
      <c:valAx>
        <c:axId val="1336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6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29.28</c:v>
                </c:pt>
                <c:pt idx="1">
                  <c:v>30.79</c:v>
                </c:pt>
                <c:pt idx="2">
                  <c:v>31.34</c:v>
                </c:pt>
                <c:pt idx="3">
                  <c:v>32.549999999999997</c:v>
                </c:pt>
                <c:pt idx="4">
                  <c:v>33.549999999999997</c:v>
                </c:pt>
              </c:numCache>
            </c:numRef>
          </c:val>
          <c:extLst xmlns:c16r2="http://schemas.microsoft.com/office/drawing/2015/06/chart">
            <c:ext xmlns:c16="http://schemas.microsoft.com/office/drawing/2014/chart" uri="{C3380CC4-5D6E-409C-BE32-E72D297353CC}">
              <c16:uniqueId val="{00000000-C85E-48D1-9E82-5AA651D2B73C}"/>
            </c:ext>
          </c:extLst>
        </c:ser>
        <c:dLbls>
          <c:showLegendKey val="0"/>
          <c:showVal val="0"/>
          <c:showCatName val="0"/>
          <c:showSerName val="0"/>
          <c:showPercent val="0"/>
          <c:showBubbleSize val="0"/>
        </c:dLbls>
        <c:gapWidth val="150"/>
        <c:axId val="135154688"/>
        <c:axId val="13516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xmlns:c16r2="http://schemas.microsoft.com/office/drawing/2015/06/chart">
            <c:ext xmlns:c16="http://schemas.microsoft.com/office/drawing/2014/chart" uri="{C3380CC4-5D6E-409C-BE32-E72D297353CC}">
              <c16:uniqueId val="{00000001-C85E-48D1-9E82-5AA651D2B73C}"/>
            </c:ext>
          </c:extLst>
        </c:ser>
        <c:dLbls>
          <c:showLegendKey val="0"/>
          <c:showVal val="0"/>
          <c:showCatName val="0"/>
          <c:showSerName val="0"/>
          <c:showPercent val="0"/>
          <c:showBubbleSize val="0"/>
        </c:dLbls>
        <c:marker val="1"/>
        <c:smooth val="0"/>
        <c:axId val="135154688"/>
        <c:axId val="135160960"/>
      </c:lineChart>
      <c:dateAx>
        <c:axId val="135154688"/>
        <c:scaling>
          <c:orientation val="minMax"/>
        </c:scaling>
        <c:delete val="1"/>
        <c:axPos val="b"/>
        <c:numFmt formatCode="&quot;H&quot;yy" sourceLinked="1"/>
        <c:majorTickMark val="none"/>
        <c:minorTickMark val="none"/>
        <c:tickLblPos val="none"/>
        <c:crossAx val="135160960"/>
        <c:crosses val="autoZero"/>
        <c:auto val="1"/>
        <c:lblOffset val="100"/>
        <c:baseTimeUnit val="years"/>
      </c:dateAx>
      <c:valAx>
        <c:axId val="13516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75.3</c:v>
                </c:pt>
                <c:pt idx="1">
                  <c:v>75.11</c:v>
                </c:pt>
                <c:pt idx="2">
                  <c:v>77.180000000000007</c:v>
                </c:pt>
                <c:pt idx="3">
                  <c:v>74.67</c:v>
                </c:pt>
                <c:pt idx="4">
                  <c:v>75.19</c:v>
                </c:pt>
              </c:numCache>
            </c:numRef>
          </c:val>
          <c:extLst xmlns:c16r2="http://schemas.microsoft.com/office/drawing/2015/06/chart">
            <c:ext xmlns:c16="http://schemas.microsoft.com/office/drawing/2014/chart" uri="{C3380CC4-5D6E-409C-BE32-E72D297353CC}">
              <c16:uniqueId val="{00000000-9057-4EEF-8EED-F9FF3F30560E}"/>
            </c:ext>
          </c:extLst>
        </c:ser>
        <c:dLbls>
          <c:showLegendKey val="0"/>
          <c:showVal val="0"/>
          <c:showCatName val="0"/>
          <c:showSerName val="0"/>
          <c:showPercent val="0"/>
          <c:showBubbleSize val="0"/>
        </c:dLbls>
        <c:gapWidth val="150"/>
        <c:axId val="134611328"/>
        <c:axId val="13461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xmlns:c16r2="http://schemas.microsoft.com/office/drawing/2015/06/chart">
            <c:ext xmlns:c16="http://schemas.microsoft.com/office/drawing/2014/chart" uri="{C3380CC4-5D6E-409C-BE32-E72D297353CC}">
              <c16:uniqueId val="{00000001-9057-4EEF-8EED-F9FF3F30560E}"/>
            </c:ext>
          </c:extLst>
        </c:ser>
        <c:dLbls>
          <c:showLegendKey val="0"/>
          <c:showVal val="0"/>
          <c:showCatName val="0"/>
          <c:showSerName val="0"/>
          <c:showPercent val="0"/>
          <c:showBubbleSize val="0"/>
        </c:dLbls>
        <c:marker val="1"/>
        <c:smooth val="0"/>
        <c:axId val="134611328"/>
        <c:axId val="134612480"/>
      </c:lineChart>
      <c:dateAx>
        <c:axId val="134611328"/>
        <c:scaling>
          <c:orientation val="minMax"/>
        </c:scaling>
        <c:delete val="1"/>
        <c:axPos val="b"/>
        <c:numFmt formatCode="&quot;H&quot;yy" sourceLinked="1"/>
        <c:majorTickMark val="none"/>
        <c:minorTickMark val="none"/>
        <c:tickLblPos val="none"/>
        <c:crossAx val="134612480"/>
        <c:crosses val="autoZero"/>
        <c:auto val="1"/>
        <c:lblOffset val="100"/>
        <c:baseTimeUnit val="years"/>
      </c:dateAx>
      <c:valAx>
        <c:axId val="1346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61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47.1</c:v>
                </c:pt>
                <c:pt idx="1">
                  <c:v>100.09</c:v>
                </c:pt>
                <c:pt idx="2">
                  <c:v>99.56</c:v>
                </c:pt>
                <c:pt idx="3">
                  <c:v>99.13</c:v>
                </c:pt>
                <c:pt idx="4">
                  <c:v>92.24</c:v>
                </c:pt>
              </c:numCache>
            </c:numRef>
          </c:val>
          <c:extLst xmlns:c16r2="http://schemas.microsoft.com/office/drawing/2015/06/chart">
            <c:ext xmlns:c16="http://schemas.microsoft.com/office/drawing/2014/chart" uri="{C3380CC4-5D6E-409C-BE32-E72D297353CC}">
              <c16:uniqueId val="{00000000-52BC-4B99-B86C-F66492A7F6A2}"/>
            </c:ext>
          </c:extLst>
        </c:ser>
        <c:dLbls>
          <c:showLegendKey val="0"/>
          <c:showVal val="0"/>
          <c:showCatName val="0"/>
          <c:showSerName val="0"/>
          <c:showPercent val="0"/>
          <c:showBubbleSize val="0"/>
        </c:dLbls>
        <c:gapWidth val="150"/>
        <c:axId val="133570944"/>
        <c:axId val="13357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BC-4B99-B86C-F66492A7F6A2}"/>
            </c:ext>
          </c:extLst>
        </c:ser>
        <c:dLbls>
          <c:showLegendKey val="0"/>
          <c:showVal val="0"/>
          <c:showCatName val="0"/>
          <c:showSerName val="0"/>
          <c:showPercent val="0"/>
          <c:showBubbleSize val="0"/>
        </c:dLbls>
        <c:marker val="1"/>
        <c:smooth val="0"/>
        <c:axId val="133570944"/>
        <c:axId val="133572864"/>
      </c:lineChart>
      <c:dateAx>
        <c:axId val="133570944"/>
        <c:scaling>
          <c:orientation val="minMax"/>
        </c:scaling>
        <c:delete val="1"/>
        <c:axPos val="b"/>
        <c:numFmt formatCode="&quot;H&quot;yy" sourceLinked="1"/>
        <c:majorTickMark val="none"/>
        <c:minorTickMark val="none"/>
        <c:tickLblPos val="none"/>
        <c:crossAx val="133572864"/>
        <c:crosses val="autoZero"/>
        <c:auto val="1"/>
        <c:lblOffset val="100"/>
        <c:baseTimeUnit val="years"/>
      </c:dateAx>
      <c:valAx>
        <c:axId val="13357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57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89-4468-9A53-F766986F569A}"/>
            </c:ext>
          </c:extLst>
        </c:ser>
        <c:dLbls>
          <c:showLegendKey val="0"/>
          <c:showVal val="0"/>
          <c:showCatName val="0"/>
          <c:showSerName val="0"/>
          <c:showPercent val="0"/>
          <c:showBubbleSize val="0"/>
        </c:dLbls>
        <c:gapWidth val="150"/>
        <c:axId val="133626112"/>
        <c:axId val="13402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89-4468-9A53-F766986F569A}"/>
            </c:ext>
          </c:extLst>
        </c:ser>
        <c:dLbls>
          <c:showLegendKey val="0"/>
          <c:showVal val="0"/>
          <c:showCatName val="0"/>
          <c:showSerName val="0"/>
          <c:showPercent val="0"/>
          <c:showBubbleSize val="0"/>
        </c:dLbls>
        <c:marker val="1"/>
        <c:smooth val="0"/>
        <c:axId val="133626112"/>
        <c:axId val="134021504"/>
      </c:lineChart>
      <c:dateAx>
        <c:axId val="133626112"/>
        <c:scaling>
          <c:orientation val="minMax"/>
        </c:scaling>
        <c:delete val="1"/>
        <c:axPos val="b"/>
        <c:numFmt formatCode="&quot;H&quot;yy" sourceLinked="1"/>
        <c:majorTickMark val="none"/>
        <c:minorTickMark val="none"/>
        <c:tickLblPos val="none"/>
        <c:crossAx val="134021504"/>
        <c:crosses val="autoZero"/>
        <c:auto val="1"/>
        <c:lblOffset val="100"/>
        <c:baseTimeUnit val="years"/>
      </c:dateAx>
      <c:valAx>
        <c:axId val="1340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82-4C98-94AC-7538F6A6BCCB}"/>
            </c:ext>
          </c:extLst>
        </c:ser>
        <c:dLbls>
          <c:showLegendKey val="0"/>
          <c:showVal val="0"/>
          <c:showCatName val="0"/>
          <c:showSerName val="0"/>
          <c:showPercent val="0"/>
          <c:showBubbleSize val="0"/>
        </c:dLbls>
        <c:gapWidth val="150"/>
        <c:axId val="134052864"/>
        <c:axId val="1340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82-4C98-94AC-7538F6A6BCCB}"/>
            </c:ext>
          </c:extLst>
        </c:ser>
        <c:dLbls>
          <c:showLegendKey val="0"/>
          <c:showVal val="0"/>
          <c:showCatName val="0"/>
          <c:showSerName val="0"/>
          <c:showPercent val="0"/>
          <c:showBubbleSize val="0"/>
        </c:dLbls>
        <c:marker val="1"/>
        <c:smooth val="0"/>
        <c:axId val="134052864"/>
        <c:axId val="134063232"/>
      </c:lineChart>
      <c:dateAx>
        <c:axId val="134052864"/>
        <c:scaling>
          <c:orientation val="minMax"/>
        </c:scaling>
        <c:delete val="1"/>
        <c:axPos val="b"/>
        <c:numFmt formatCode="&quot;H&quot;yy" sourceLinked="1"/>
        <c:majorTickMark val="none"/>
        <c:minorTickMark val="none"/>
        <c:tickLblPos val="none"/>
        <c:crossAx val="134063232"/>
        <c:crosses val="autoZero"/>
        <c:auto val="1"/>
        <c:lblOffset val="100"/>
        <c:baseTimeUnit val="years"/>
      </c:dateAx>
      <c:valAx>
        <c:axId val="1340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F4-44A1-9623-1A711E01E746}"/>
            </c:ext>
          </c:extLst>
        </c:ser>
        <c:dLbls>
          <c:showLegendKey val="0"/>
          <c:showVal val="0"/>
          <c:showCatName val="0"/>
          <c:showSerName val="0"/>
          <c:showPercent val="0"/>
          <c:showBubbleSize val="0"/>
        </c:dLbls>
        <c:gapWidth val="150"/>
        <c:axId val="134081920"/>
        <c:axId val="1348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F4-44A1-9623-1A711E01E746}"/>
            </c:ext>
          </c:extLst>
        </c:ser>
        <c:dLbls>
          <c:showLegendKey val="0"/>
          <c:showVal val="0"/>
          <c:showCatName val="0"/>
          <c:showSerName val="0"/>
          <c:showPercent val="0"/>
          <c:showBubbleSize val="0"/>
        </c:dLbls>
        <c:marker val="1"/>
        <c:smooth val="0"/>
        <c:axId val="134081920"/>
        <c:axId val="134891008"/>
      </c:lineChart>
      <c:dateAx>
        <c:axId val="134081920"/>
        <c:scaling>
          <c:orientation val="minMax"/>
        </c:scaling>
        <c:delete val="1"/>
        <c:axPos val="b"/>
        <c:numFmt formatCode="&quot;H&quot;yy" sourceLinked="1"/>
        <c:majorTickMark val="none"/>
        <c:minorTickMark val="none"/>
        <c:tickLblPos val="none"/>
        <c:crossAx val="134891008"/>
        <c:crosses val="autoZero"/>
        <c:auto val="1"/>
        <c:lblOffset val="100"/>
        <c:baseTimeUnit val="years"/>
      </c:dateAx>
      <c:valAx>
        <c:axId val="134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EC-4D9E-9022-788A9568F092}"/>
            </c:ext>
          </c:extLst>
        </c:ser>
        <c:dLbls>
          <c:showLegendKey val="0"/>
          <c:showVal val="0"/>
          <c:showCatName val="0"/>
          <c:showSerName val="0"/>
          <c:showPercent val="0"/>
          <c:showBubbleSize val="0"/>
        </c:dLbls>
        <c:gapWidth val="150"/>
        <c:axId val="134908160"/>
        <c:axId val="13492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EC-4D9E-9022-788A9568F092}"/>
            </c:ext>
          </c:extLst>
        </c:ser>
        <c:dLbls>
          <c:showLegendKey val="0"/>
          <c:showVal val="0"/>
          <c:showCatName val="0"/>
          <c:showSerName val="0"/>
          <c:showPercent val="0"/>
          <c:showBubbleSize val="0"/>
        </c:dLbls>
        <c:marker val="1"/>
        <c:smooth val="0"/>
        <c:axId val="134908160"/>
        <c:axId val="134926720"/>
      </c:lineChart>
      <c:dateAx>
        <c:axId val="134908160"/>
        <c:scaling>
          <c:orientation val="minMax"/>
        </c:scaling>
        <c:delete val="1"/>
        <c:axPos val="b"/>
        <c:numFmt formatCode="&quot;H&quot;yy" sourceLinked="1"/>
        <c:majorTickMark val="none"/>
        <c:minorTickMark val="none"/>
        <c:tickLblPos val="none"/>
        <c:crossAx val="134926720"/>
        <c:crosses val="autoZero"/>
        <c:auto val="1"/>
        <c:lblOffset val="100"/>
        <c:baseTimeUnit val="years"/>
      </c:dateAx>
      <c:valAx>
        <c:axId val="1349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0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182.11</c:v>
                </c:pt>
                <c:pt idx="1">
                  <c:v>25.08</c:v>
                </c:pt>
                <c:pt idx="2">
                  <c:v>19.95</c:v>
                </c:pt>
                <c:pt idx="3">
                  <c:v>180.8</c:v>
                </c:pt>
                <c:pt idx="4">
                  <c:v>8.59</c:v>
                </c:pt>
              </c:numCache>
            </c:numRef>
          </c:val>
          <c:extLst xmlns:c16r2="http://schemas.microsoft.com/office/drawing/2015/06/chart">
            <c:ext xmlns:c16="http://schemas.microsoft.com/office/drawing/2014/chart" uri="{C3380CC4-5D6E-409C-BE32-E72D297353CC}">
              <c16:uniqueId val="{00000000-0820-4CDC-B04D-02B3548FFACA}"/>
            </c:ext>
          </c:extLst>
        </c:ser>
        <c:dLbls>
          <c:showLegendKey val="0"/>
          <c:showVal val="0"/>
          <c:showCatName val="0"/>
          <c:showSerName val="0"/>
          <c:showPercent val="0"/>
          <c:showBubbleSize val="0"/>
        </c:dLbls>
        <c:gapWidth val="150"/>
        <c:axId val="134965888"/>
        <c:axId val="13496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xmlns:c16r2="http://schemas.microsoft.com/office/drawing/2015/06/chart">
            <c:ext xmlns:c16="http://schemas.microsoft.com/office/drawing/2014/chart" uri="{C3380CC4-5D6E-409C-BE32-E72D297353CC}">
              <c16:uniqueId val="{00000001-0820-4CDC-B04D-02B3548FFACA}"/>
            </c:ext>
          </c:extLst>
        </c:ser>
        <c:dLbls>
          <c:showLegendKey val="0"/>
          <c:showVal val="0"/>
          <c:showCatName val="0"/>
          <c:showSerName val="0"/>
          <c:showPercent val="0"/>
          <c:showBubbleSize val="0"/>
        </c:dLbls>
        <c:marker val="1"/>
        <c:smooth val="0"/>
        <c:axId val="134965888"/>
        <c:axId val="134968064"/>
      </c:lineChart>
      <c:dateAx>
        <c:axId val="134965888"/>
        <c:scaling>
          <c:orientation val="minMax"/>
        </c:scaling>
        <c:delete val="1"/>
        <c:axPos val="b"/>
        <c:numFmt formatCode="&quot;H&quot;yy" sourceLinked="1"/>
        <c:majorTickMark val="none"/>
        <c:minorTickMark val="none"/>
        <c:tickLblPos val="none"/>
        <c:crossAx val="134968064"/>
        <c:crosses val="autoZero"/>
        <c:auto val="1"/>
        <c:lblOffset val="100"/>
        <c:baseTimeUnit val="years"/>
      </c:dateAx>
      <c:valAx>
        <c:axId val="1349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9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36.700000000000003</c:v>
                </c:pt>
                <c:pt idx="1">
                  <c:v>103.58</c:v>
                </c:pt>
                <c:pt idx="2">
                  <c:v>100</c:v>
                </c:pt>
                <c:pt idx="3">
                  <c:v>97.47</c:v>
                </c:pt>
                <c:pt idx="4">
                  <c:v>100</c:v>
                </c:pt>
              </c:numCache>
            </c:numRef>
          </c:val>
          <c:extLst xmlns:c16r2="http://schemas.microsoft.com/office/drawing/2015/06/chart">
            <c:ext xmlns:c16="http://schemas.microsoft.com/office/drawing/2014/chart" uri="{C3380CC4-5D6E-409C-BE32-E72D297353CC}">
              <c16:uniqueId val="{00000000-C2BF-45D0-92D9-DC01BF942258}"/>
            </c:ext>
          </c:extLst>
        </c:ser>
        <c:dLbls>
          <c:showLegendKey val="0"/>
          <c:showVal val="0"/>
          <c:showCatName val="0"/>
          <c:showSerName val="0"/>
          <c:showPercent val="0"/>
          <c:showBubbleSize val="0"/>
        </c:dLbls>
        <c:gapWidth val="150"/>
        <c:axId val="135006848"/>
        <c:axId val="13501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xmlns:c16r2="http://schemas.microsoft.com/office/drawing/2015/06/chart">
            <c:ext xmlns:c16="http://schemas.microsoft.com/office/drawing/2014/chart" uri="{C3380CC4-5D6E-409C-BE32-E72D297353CC}">
              <c16:uniqueId val="{00000001-C2BF-45D0-92D9-DC01BF942258}"/>
            </c:ext>
          </c:extLst>
        </c:ser>
        <c:dLbls>
          <c:showLegendKey val="0"/>
          <c:showVal val="0"/>
          <c:showCatName val="0"/>
          <c:showSerName val="0"/>
          <c:showPercent val="0"/>
          <c:showBubbleSize val="0"/>
        </c:dLbls>
        <c:marker val="1"/>
        <c:smooth val="0"/>
        <c:axId val="135006848"/>
        <c:axId val="135013120"/>
      </c:lineChart>
      <c:dateAx>
        <c:axId val="135006848"/>
        <c:scaling>
          <c:orientation val="minMax"/>
        </c:scaling>
        <c:delete val="1"/>
        <c:axPos val="b"/>
        <c:numFmt formatCode="&quot;H&quot;yy" sourceLinked="1"/>
        <c:majorTickMark val="none"/>
        <c:minorTickMark val="none"/>
        <c:tickLblPos val="none"/>
        <c:crossAx val="135013120"/>
        <c:crosses val="autoZero"/>
        <c:auto val="1"/>
        <c:lblOffset val="100"/>
        <c:baseTimeUnit val="years"/>
      </c:dateAx>
      <c:valAx>
        <c:axId val="13501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507.7</c:v>
                </c:pt>
                <c:pt idx="1">
                  <c:v>180.31</c:v>
                </c:pt>
                <c:pt idx="2">
                  <c:v>186.85</c:v>
                </c:pt>
                <c:pt idx="3">
                  <c:v>193.85</c:v>
                </c:pt>
                <c:pt idx="4">
                  <c:v>211.97</c:v>
                </c:pt>
              </c:numCache>
            </c:numRef>
          </c:val>
          <c:extLst xmlns:c16r2="http://schemas.microsoft.com/office/drawing/2015/06/chart">
            <c:ext xmlns:c16="http://schemas.microsoft.com/office/drawing/2014/chart" uri="{C3380CC4-5D6E-409C-BE32-E72D297353CC}">
              <c16:uniqueId val="{00000000-5507-4AE8-9EEE-C9B522C0E069}"/>
            </c:ext>
          </c:extLst>
        </c:ser>
        <c:dLbls>
          <c:showLegendKey val="0"/>
          <c:showVal val="0"/>
          <c:showCatName val="0"/>
          <c:showSerName val="0"/>
          <c:showPercent val="0"/>
          <c:showBubbleSize val="0"/>
        </c:dLbls>
        <c:gapWidth val="150"/>
        <c:axId val="135031424"/>
        <c:axId val="13504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xmlns:c16r2="http://schemas.microsoft.com/office/drawing/2015/06/chart">
            <c:ext xmlns:c16="http://schemas.microsoft.com/office/drawing/2014/chart" uri="{C3380CC4-5D6E-409C-BE32-E72D297353CC}">
              <c16:uniqueId val="{00000001-5507-4AE8-9EEE-C9B522C0E069}"/>
            </c:ext>
          </c:extLst>
        </c:ser>
        <c:dLbls>
          <c:showLegendKey val="0"/>
          <c:showVal val="0"/>
          <c:showCatName val="0"/>
          <c:showSerName val="0"/>
          <c:showPercent val="0"/>
          <c:showBubbleSize val="0"/>
        </c:dLbls>
        <c:marker val="1"/>
        <c:smooth val="0"/>
        <c:axId val="135031424"/>
        <c:axId val="135041792"/>
      </c:lineChart>
      <c:dateAx>
        <c:axId val="135031424"/>
        <c:scaling>
          <c:orientation val="minMax"/>
        </c:scaling>
        <c:delete val="1"/>
        <c:axPos val="b"/>
        <c:numFmt formatCode="&quot;H&quot;yy" sourceLinked="1"/>
        <c:majorTickMark val="none"/>
        <c:minorTickMark val="none"/>
        <c:tickLblPos val="none"/>
        <c:crossAx val="135041792"/>
        <c:crosses val="autoZero"/>
        <c:auto val="1"/>
        <c:lblOffset val="100"/>
        <c:baseTimeUnit val="years"/>
      </c:dateAx>
      <c:valAx>
        <c:axId val="1350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0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会津坂下町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15424</v>
      </c>
      <c r="AM8" s="51"/>
      <c r="AN8" s="51"/>
      <c r="AO8" s="51"/>
      <c r="AP8" s="51"/>
      <c r="AQ8" s="51"/>
      <c r="AR8" s="51"/>
      <c r="AS8" s="51"/>
      <c r="AT8" s="46">
        <f>データ!T6</f>
        <v>91.59</v>
      </c>
      <c r="AU8" s="46"/>
      <c r="AV8" s="46"/>
      <c r="AW8" s="46"/>
      <c r="AX8" s="46"/>
      <c r="AY8" s="46"/>
      <c r="AZ8" s="46"/>
      <c r="BA8" s="46"/>
      <c r="BB8" s="46">
        <f>データ!U6</f>
        <v>168.4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25.48</v>
      </c>
      <c r="Q10" s="46"/>
      <c r="R10" s="46"/>
      <c r="S10" s="46"/>
      <c r="T10" s="46"/>
      <c r="U10" s="46"/>
      <c r="V10" s="46"/>
      <c r="W10" s="46">
        <f>データ!Q6</f>
        <v>97.35</v>
      </c>
      <c r="X10" s="46"/>
      <c r="Y10" s="46"/>
      <c r="Z10" s="46"/>
      <c r="AA10" s="46"/>
      <c r="AB10" s="46"/>
      <c r="AC10" s="46"/>
      <c r="AD10" s="51">
        <f>データ!R6</f>
        <v>3549</v>
      </c>
      <c r="AE10" s="51"/>
      <c r="AF10" s="51"/>
      <c r="AG10" s="51"/>
      <c r="AH10" s="51"/>
      <c r="AI10" s="51"/>
      <c r="AJ10" s="51"/>
      <c r="AK10" s="2"/>
      <c r="AL10" s="51">
        <f>データ!V6</f>
        <v>3898</v>
      </c>
      <c r="AM10" s="51"/>
      <c r="AN10" s="51"/>
      <c r="AO10" s="51"/>
      <c r="AP10" s="51"/>
      <c r="AQ10" s="51"/>
      <c r="AR10" s="51"/>
      <c r="AS10" s="51"/>
      <c r="AT10" s="46">
        <f>データ!W6</f>
        <v>1.24</v>
      </c>
      <c r="AU10" s="46"/>
      <c r="AV10" s="46"/>
      <c r="AW10" s="46"/>
      <c r="AX10" s="46"/>
      <c r="AY10" s="46"/>
      <c r="AZ10" s="46"/>
      <c r="BA10" s="46"/>
      <c r="BB10" s="46">
        <f>データ!X6</f>
        <v>3143.55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xEgVejzjQFD4ehZal+yKZwP6fS1xAOT44z0m5Wt7M/kWTVFtXpQJ9lHMfHsk+J1WbuDQ8Q+DhugFuNlFtJ5g4A==" saltValue="a650D8jIg8qL6IuRplLsu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74217</v>
      </c>
      <c r="D6" s="33">
        <f t="shared" si="3"/>
        <v>47</v>
      </c>
      <c r="E6" s="33">
        <f t="shared" si="3"/>
        <v>17</v>
      </c>
      <c r="F6" s="33">
        <f t="shared" si="3"/>
        <v>1</v>
      </c>
      <c r="G6" s="33">
        <f t="shared" si="3"/>
        <v>0</v>
      </c>
      <c r="H6" s="33" t="str">
        <f t="shared" si="3"/>
        <v>福島県　会津坂下町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25.48</v>
      </c>
      <c r="Q6" s="34">
        <f t="shared" si="3"/>
        <v>97.35</v>
      </c>
      <c r="R6" s="34">
        <f t="shared" si="3"/>
        <v>3549</v>
      </c>
      <c r="S6" s="34">
        <f t="shared" si="3"/>
        <v>15424</v>
      </c>
      <c r="T6" s="34">
        <f t="shared" si="3"/>
        <v>91.59</v>
      </c>
      <c r="U6" s="34">
        <f t="shared" si="3"/>
        <v>168.4</v>
      </c>
      <c r="V6" s="34">
        <f t="shared" si="3"/>
        <v>3898</v>
      </c>
      <c r="W6" s="34">
        <f t="shared" si="3"/>
        <v>1.24</v>
      </c>
      <c r="X6" s="34">
        <f t="shared" si="3"/>
        <v>3143.55</v>
      </c>
      <c r="Y6" s="35">
        <f>IF(Y7="",NA(),Y7)</f>
        <v>47.1</v>
      </c>
      <c r="Z6" s="35">
        <f t="shared" ref="Z6:AH6" si="4">IF(Z7="",NA(),Z7)</f>
        <v>100.09</v>
      </c>
      <c r="AA6" s="35">
        <f t="shared" si="4"/>
        <v>99.56</v>
      </c>
      <c r="AB6" s="35">
        <f t="shared" si="4"/>
        <v>99.13</v>
      </c>
      <c r="AC6" s="35">
        <f t="shared" si="4"/>
        <v>92.24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182.11</v>
      </c>
      <c r="BG6" s="35">
        <f t="shared" ref="BG6:BO6" si="7">IF(BG7="",NA(),BG7)</f>
        <v>25.08</v>
      </c>
      <c r="BH6" s="35">
        <f t="shared" si="7"/>
        <v>19.95</v>
      </c>
      <c r="BI6" s="35">
        <f t="shared" si="7"/>
        <v>180.8</v>
      </c>
      <c r="BJ6" s="35">
        <f t="shared" si="7"/>
        <v>8.59</v>
      </c>
      <c r="BK6" s="35">
        <f t="shared" si="7"/>
        <v>1111.31</v>
      </c>
      <c r="BL6" s="35">
        <f t="shared" si="7"/>
        <v>966.33</v>
      </c>
      <c r="BM6" s="35">
        <f t="shared" si="7"/>
        <v>958.81</v>
      </c>
      <c r="BN6" s="35">
        <f t="shared" si="7"/>
        <v>1001.3</v>
      </c>
      <c r="BO6" s="35">
        <f t="shared" si="7"/>
        <v>1050.51</v>
      </c>
      <c r="BP6" s="34" t="str">
        <f>IF(BP7="","",IF(BP7="-","【-】","【"&amp;SUBSTITUTE(TEXT(BP7,"#,##0.00"),"-","△")&amp;"】"))</f>
        <v>【705.21】</v>
      </c>
      <c r="BQ6" s="35">
        <f>IF(BQ7="",NA(),BQ7)</f>
        <v>36.700000000000003</v>
      </c>
      <c r="BR6" s="35">
        <f t="shared" ref="BR6:BZ6" si="8">IF(BR7="",NA(),BR7)</f>
        <v>103.58</v>
      </c>
      <c r="BS6" s="35">
        <f t="shared" si="8"/>
        <v>100</v>
      </c>
      <c r="BT6" s="35">
        <f t="shared" si="8"/>
        <v>97.47</v>
      </c>
      <c r="BU6" s="35">
        <f t="shared" si="8"/>
        <v>100</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507.7</v>
      </c>
      <c r="CC6" s="35">
        <f t="shared" ref="CC6:CK6" si="9">IF(CC7="",NA(),CC7)</f>
        <v>180.31</v>
      </c>
      <c r="CD6" s="35">
        <f t="shared" si="9"/>
        <v>186.85</v>
      </c>
      <c r="CE6" s="35">
        <f t="shared" si="9"/>
        <v>193.85</v>
      </c>
      <c r="CF6" s="35">
        <f t="shared" si="9"/>
        <v>211.97</v>
      </c>
      <c r="CG6" s="35">
        <f t="shared" si="9"/>
        <v>207.96</v>
      </c>
      <c r="CH6" s="35">
        <f t="shared" si="9"/>
        <v>194.31</v>
      </c>
      <c r="CI6" s="35">
        <f t="shared" si="9"/>
        <v>190.99</v>
      </c>
      <c r="CJ6" s="35">
        <f t="shared" si="9"/>
        <v>187.55</v>
      </c>
      <c r="CK6" s="35">
        <f t="shared" si="9"/>
        <v>186.3</v>
      </c>
      <c r="CL6" s="34" t="str">
        <f>IF(CL7="","",IF(CL7="-","【-】","【"&amp;SUBSTITUTE(TEXT(CL7,"#,##0.00"),"-","△")&amp;"】"))</f>
        <v>【134.52】</v>
      </c>
      <c r="CM6" s="35">
        <f>IF(CM7="",NA(),CM7)</f>
        <v>29.28</v>
      </c>
      <c r="CN6" s="35">
        <f t="shared" ref="CN6:CV6" si="10">IF(CN7="",NA(),CN7)</f>
        <v>30.79</v>
      </c>
      <c r="CO6" s="35">
        <f t="shared" si="10"/>
        <v>31.34</v>
      </c>
      <c r="CP6" s="35">
        <f t="shared" si="10"/>
        <v>32.549999999999997</v>
      </c>
      <c r="CQ6" s="35">
        <f t="shared" si="10"/>
        <v>33.549999999999997</v>
      </c>
      <c r="CR6" s="35">
        <f t="shared" si="10"/>
        <v>53.51</v>
      </c>
      <c r="CS6" s="35">
        <f t="shared" si="10"/>
        <v>53.5</v>
      </c>
      <c r="CT6" s="35">
        <f t="shared" si="10"/>
        <v>52.58</v>
      </c>
      <c r="CU6" s="35">
        <f t="shared" si="10"/>
        <v>50.94</v>
      </c>
      <c r="CV6" s="35">
        <f t="shared" si="10"/>
        <v>50.53</v>
      </c>
      <c r="CW6" s="34" t="str">
        <f>IF(CW7="","",IF(CW7="-","【-】","【"&amp;SUBSTITUTE(TEXT(CW7,"#,##0.00"),"-","△")&amp;"】"))</f>
        <v>【59.57】</v>
      </c>
      <c r="CX6" s="35">
        <f>IF(CX7="",NA(),CX7)</f>
        <v>75.3</v>
      </c>
      <c r="CY6" s="35">
        <f t="shared" ref="CY6:DG6" si="11">IF(CY7="",NA(),CY7)</f>
        <v>75.11</v>
      </c>
      <c r="CZ6" s="35">
        <f t="shared" si="11"/>
        <v>77.180000000000007</v>
      </c>
      <c r="DA6" s="35">
        <f t="shared" si="11"/>
        <v>74.67</v>
      </c>
      <c r="DB6" s="35">
        <f t="shared" si="11"/>
        <v>75.19</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74217</v>
      </c>
      <c r="D7" s="37">
        <v>47</v>
      </c>
      <c r="E7" s="37">
        <v>17</v>
      </c>
      <c r="F7" s="37">
        <v>1</v>
      </c>
      <c r="G7" s="37">
        <v>0</v>
      </c>
      <c r="H7" s="37" t="s">
        <v>98</v>
      </c>
      <c r="I7" s="37" t="s">
        <v>99</v>
      </c>
      <c r="J7" s="37" t="s">
        <v>100</v>
      </c>
      <c r="K7" s="37" t="s">
        <v>101</v>
      </c>
      <c r="L7" s="37" t="s">
        <v>102</v>
      </c>
      <c r="M7" s="37" t="s">
        <v>103</v>
      </c>
      <c r="N7" s="38" t="s">
        <v>104</v>
      </c>
      <c r="O7" s="38" t="s">
        <v>105</v>
      </c>
      <c r="P7" s="38">
        <v>25.48</v>
      </c>
      <c r="Q7" s="38">
        <v>97.35</v>
      </c>
      <c r="R7" s="38">
        <v>3549</v>
      </c>
      <c r="S7" s="38">
        <v>15424</v>
      </c>
      <c r="T7" s="38">
        <v>91.59</v>
      </c>
      <c r="U7" s="38">
        <v>168.4</v>
      </c>
      <c r="V7" s="38">
        <v>3898</v>
      </c>
      <c r="W7" s="38">
        <v>1.24</v>
      </c>
      <c r="X7" s="38">
        <v>3143.55</v>
      </c>
      <c r="Y7" s="38">
        <v>47.1</v>
      </c>
      <c r="Z7" s="38">
        <v>100.09</v>
      </c>
      <c r="AA7" s="38">
        <v>99.56</v>
      </c>
      <c r="AB7" s="38">
        <v>99.13</v>
      </c>
      <c r="AC7" s="38">
        <v>92.24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182.11</v>
      </c>
      <c r="BG7" s="38">
        <v>25.08</v>
      </c>
      <c r="BH7" s="38">
        <v>19.95</v>
      </c>
      <c r="BI7" s="38">
        <v>180.8</v>
      </c>
      <c r="BJ7" s="38">
        <v>8.59</v>
      </c>
      <c r="BK7" s="38">
        <v>1111.31</v>
      </c>
      <c r="BL7" s="38">
        <v>966.33</v>
      </c>
      <c r="BM7" s="38">
        <v>958.81</v>
      </c>
      <c r="BN7" s="38">
        <v>1001.3</v>
      </c>
      <c r="BO7" s="38">
        <v>1050.51</v>
      </c>
      <c r="BP7" s="38">
        <v>705.21</v>
      </c>
      <c r="BQ7" s="38">
        <v>36.700000000000003</v>
      </c>
      <c r="BR7" s="38">
        <v>103.58</v>
      </c>
      <c r="BS7" s="38">
        <v>100</v>
      </c>
      <c r="BT7" s="38">
        <v>97.47</v>
      </c>
      <c r="BU7" s="38">
        <v>100</v>
      </c>
      <c r="BV7" s="38">
        <v>75.540000000000006</v>
      </c>
      <c r="BW7" s="38">
        <v>81.739999999999995</v>
      </c>
      <c r="BX7" s="38">
        <v>82.88</v>
      </c>
      <c r="BY7" s="38">
        <v>81.88</v>
      </c>
      <c r="BZ7" s="38">
        <v>82.65</v>
      </c>
      <c r="CA7" s="38">
        <v>98.96</v>
      </c>
      <c r="CB7" s="38">
        <v>507.7</v>
      </c>
      <c r="CC7" s="38">
        <v>180.31</v>
      </c>
      <c r="CD7" s="38">
        <v>186.85</v>
      </c>
      <c r="CE7" s="38">
        <v>193.85</v>
      </c>
      <c r="CF7" s="38">
        <v>211.97</v>
      </c>
      <c r="CG7" s="38">
        <v>207.96</v>
      </c>
      <c r="CH7" s="38">
        <v>194.31</v>
      </c>
      <c r="CI7" s="38">
        <v>190.99</v>
      </c>
      <c r="CJ7" s="38">
        <v>187.55</v>
      </c>
      <c r="CK7" s="38">
        <v>186.3</v>
      </c>
      <c r="CL7" s="38">
        <v>134.52000000000001</v>
      </c>
      <c r="CM7" s="38">
        <v>29.28</v>
      </c>
      <c r="CN7" s="38">
        <v>30.79</v>
      </c>
      <c r="CO7" s="38">
        <v>31.34</v>
      </c>
      <c r="CP7" s="38">
        <v>32.549999999999997</v>
      </c>
      <c r="CQ7" s="38">
        <v>33.549999999999997</v>
      </c>
      <c r="CR7" s="38">
        <v>53.51</v>
      </c>
      <c r="CS7" s="38">
        <v>53.5</v>
      </c>
      <c r="CT7" s="38">
        <v>52.58</v>
      </c>
      <c r="CU7" s="38">
        <v>50.94</v>
      </c>
      <c r="CV7" s="38">
        <v>50.53</v>
      </c>
      <c r="CW7" s="38">
        <v>59.57</v>
      </c>
      <c r="CX7" s="38">
        <v>75.3</v>
      </c>
      <c r="CY7" s="38">
        <v>75.11</v>
      </c>
      <c r="CZ7" s="38">
        <v>77.180000000000007</v>
      </c>
      <c r="DA7" s="38">
        <v>74.67</v>
      </c>
      <c r="DB7" s="38">
        <v>75.19</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2021-12-03T07:43:55Z</dcterms:created>
  <dcterms:modified xsi:type="dcterms:W3CDTF">2022-01-25T07:48:13Z</dcterms:modified>
  <cp:category/>
</cp:coreProperties>
</file>