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797VgaaJYPXbFfu1IptDWkd8kpXjKwzOCbT8dI2g+v2rRmBQ1xV/O2FuvSOt2ZWf6j4jksKOxxCKOtW6WfaaQw==" workbookSaltValue="R1g2DH58l8acmKDZ86Z9B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<sst xmlns="http://schemas.openxmlformats.org/spreadsheetml/2006/main" count="236" uniqueCount="120">
  <si>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</si>
  <si>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</si>
  <si>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</si>
  <si>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</si>
  <si>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</si>
  <si>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</si>
  <si>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</si>
  <si>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</si>
  <si>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</si>
  <si>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</si>
  <si>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</si>
  <si>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</si>
  <si>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</si>
  <si>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</si>
  <si>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</si>
  <si>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</si>
  <si>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</si>
  <si>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</si>
  <si>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</si>
  <si>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</si>
  <si>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</si>
  <si>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</si>
  <si>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</si>
  <si>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</si>
  <si>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</si>
  <si>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</si>
  <si>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</si>
  <si>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</si>
  <si>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</si>
  <si>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</si>
  <si>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</si>
  <si>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</si>
  <si>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</si>
  <si>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</si>
  <si>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</si>
  <si>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</si>
  <si>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</si>
  <si>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</si>
  <si>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</si>
  <si>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</si>
  <si>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</si>
  <si>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</si>
  <si>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</si>
  <si>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</si>
  <si>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</si>
  <si>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</si>
  <si>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</si>
  <si>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</si>
  <si>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</si>
  <si>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</si>
  <si>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</si>
  <si>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</si>
  <si>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</si>
  <si>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</si>
  <si>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</si>
  <si>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</si>
  <si>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</si>
  <si>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</si>
  <si>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</si>
  <si>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</si>
  <si>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</si>
  <si>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</si>
  <si>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</si>
  <si>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</si>
  <si>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</si>
  <si>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</si>
  <si>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</si>
  <si>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</si>
  <si>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</si>
  <si>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</si>
  <si>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</si>
  <si>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</si>
  <si>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</si>
  <si>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</si>
  <si>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</si>
  <si>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</si>
  <si>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</si>
  <si>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</si>
  <si>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</si>
  <si>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</si>
  <si>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</si>
  <si>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</si>
  <si>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</si>
  <si>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</si>
  <si>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</si>
  <si>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</si>
  <si>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</si>
  <si>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</si>
  <si>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</si>
  <si>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</si>
  <si>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</si>
  <si>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</si>
  <si>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</si>
  <si>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</si>
  <si>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</si>
  <si>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</si>
  <si>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</si>
  <si>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会津坂下町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</si>
  <si>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</si>
  <si>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</si>
  <si>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</si>
  <si>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</si>
  <si>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</si>
  <si>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</si>
  <si>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</si>
  <si>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</si>
  <si>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</si>
  <si>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</si>
  <si>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</si>
  <si>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</si>
  <si>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</si>
  <si>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</si>
  <si>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</si>
  <si>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</si>
  <si>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</si>
  <si>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</si>
  <si>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</si>
  <si>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①収益的収支（増）：使用料改定により、人頭制から従量制にし、公共下水と使用料体系を統一したことで営業収益は減となったが、最適化構想策定委託料の減など総費用が減となったため
②累積欠損金比率（無）：該当なし
③流動比率（無）：該当なし
④企業債残高対事業規模比率（減）：新規企業債の借入がないため償還の進捗により残高が減となったため
⑤経費回収率（減）：使用料改定により、人頭制から従量制にし、公共下水と使用料体系を統一したことで営業収益が減となったため
⑥汚水処理原価（増）：年間有収水量が減となったため
⑦施設利用率（減）：年間処理水量が減となったため
⑧水洗化率（増）：人口減により処理区域内人口、水洗便所設置済み人口ともに減となっているが、水洗便所設置済み人口の減少割合が小さいため</t>
    <rPh sb="1" eb="4">
      <t>シュウエキテキ</t>
    </rPh>
    <rPh sb="4" eb="6">
      <t>シュウシ</t>
    </rPh>
    <rPh sb="7" eb="8">
      <t>ゾウ</t>
    </rPh>
    <rPh sb="10" eb="13">
      <t>シヨウリョウ</t>
    </rPh>
    <rPh sb="13" eb="15">
      <t>カイテイ</t>
    </rPh>
    <rPh sb="19" eb="21">
      <t>ジントウ</t>
    </rPh>
    <rPh sb="21" eb="22">
      <t>セイ</t>
    </rPh>
    <rPh sb="24" eb="27">
      <t>ジュウリョウセイ</t>
    </rPh>
    <rPh sb="30" eb="32">
      <t>コウキョウ</t>
    </rPh>
    <rPh sb="32" eb="34">
      <t>ゲスイ</t>
    </rPh>
    <rPh sb="35" eb="38">
      <t>シヨウリョウ</t>
    </rPh>
    <rPh sb="38" eb="40">
      <t>タイケイ</t>
    </rPh>
    <rPh sb="41" eb="43">
      <t>トウイツ</t>
    </rPh>
    <rPh sb="48" eb="50">
      <t>エイギョウ</t>
    </rPh>
    <rPh sb="50" eb="52">
      <t>シュウエキ</t>
    </rPh>
    <rPh sb="53" eb="54">
      <t>ゲン</t>
    </rPh>
    <rPh sb="60" eb="63">
      <t>サイテキカ</t>
    </rPh>
    <rPh sb="63" eb="65">
      <t>コウソウ</t>
    </rPh>
    <rPh sb="65" eb="67">
      <t>サクテイ</t>
    </rPh>
    <rPh sb="67" eb="70">
      <t>イタクリョウ</t>
    </rPh>
    <rPh sb="71" eb="72">
      <t>ゲン</t>
    </rPh>
    <rPh sb="74" eb="77">
      <t>ソウヒヨウ</t>
    </rPh>
    <rPh sb="78" eb="79">
      <t>ゲン</t>
    </rPh>
    <rPh sb="87" eb="89">
      <t>ルイセキ</t>
    </rPh>
    <rPh sb="89" eb="92">
      <t>ケッソンキン</t>
    </rPh>
    <rPh sb="92" eb="94">
      <t>ヒリツ</t>
    </rPh>
    <rPh sb="95" eb="96">
      <t>ナ</t>
    </rPh>
    <rPh sb="98" eb="100">
      <t>ガイトウ</t>
    </rPh>
    <rPh sb="104" eb="106">
      <t>リュウドウ</t>
    </rPh>
    <rPh sb="106" eb="108">
      <t>ヒリツ</t>
    </rPh>
    <rPh sb="109" eb="110">
      <t>ナ</t>
    </rPh>
    <rPh sb="112" eb="114">
      <t>ガイトウ</t>
    </rPh>
    <rPh sb="118" eb="120">
      <t>キギョウ</t>
    </rPh>
    <rPh sb="120" eb="121">
      <t>サイ</t>
    </rPh>
    <rPh sb="121" eb="123">
      <t>ザンダカ</t>
    </rPh>
    <rPh sb="123" eb="124">
      <t>タイ</t>
    </rPh>
    <rPh sb="124" eb="126">
      <t>ジギョウ</t>
    </rPh>
    <rPh sb="126" eb="128">
      <t>キボ</t>
    </rPh>
    <rPh sb="128" eb="130">
      <t>ヒリツ</t>
    </rPh>
    <rPh sb="131" eb="132">
      <t>ゲン</t>
    </rPh>
    <rPh sb="134" eb="136">
      <t>シンキ</t>
    </rPh>
    <rPh sb="136" eb="138">
      <t>キギョウ</t>
    </rPh>
    <rPh sb="138" eb="139">
      <t>サイ</t>
    </rPh>
    <rPh sb="140" eb="142">
      <t>カリイレ</t>
    </rPh>
    <rPh sb="147" eb="149">
      <t>ショウカン</t>
    </rPh>
    <rPh sb="150" eb="152">
      <t>シンチョク</t>
    </rPh>
    <rPh sb="155" eb="157">
      <t>ザンダカ</t>
    </rPh>
    <rPh sb="158" eb="159">
      <t>ゲン</t>
    </rPh>
    <rPh sb="167" eb="169">
      <t>ケイヒ</t>
    </rPh>
    <rPh sb="169" eb="171">
      <t>カイシュウ</t>
    </rPh>
    <rPh sb="171" eb="172">
      <t>リツ</t>
    </rPh>
    <rPh sb="173" eb="174">
      <t>ゲン</t>
    </rPh>
    <rPh sb="228" eb="230">
      <t>オスイ</t>
    </rPh>
    <rPh sb="230" eb="232">
      <t>ショリ</t>
    </rPh>
    <rPh sb="232" eb="234">
      <t>ゲンカ</t>
    </rPh>
    <rPh sb="235" eb="236">
      <t>ゾウ</t>
    </rPh>
    <rPh sb="238" eb="240">
      <t>ネンカン</t>
    </rPh>
    <rPh sb="240" eb="242">
      <t>ユウシュウ</t>
    </rPh>
    <rPh sb="242" eb="244">
      <t>スイリョウ</t>
    </rPh>
    <rPh sb="245" eb="246">
      <t>ゲン</t>
    </rPh>
    <rPh sb="254" eb="256">
      <t>シセツ</t>
    </rPh>
    <rPh sb="256" eb="259">
      <t>リヨウリツ</t>
    </rPh>
    <rPh sb="260" eb="261">
      <t>ゲン</t>
    </rPh>
    <rPh sb="263" eb="265">
      <t>ネンカン</t>
    </rPh>
    <rPh sb="265" eb="267">
      <t>ショリ</t>
    </rPh>
    <rPh sb="267" eb="269">
      <t>スイリョウ</t>
    </rPh>
    <rPh sb="270" eb="271">
      <t>ゲン</t>
    </rPh>
    <rPh sb="279" eb="282">
      <t>スイセンカ</t>
    </rPh>
    <rPh sb="282" eb="283">
      <t>リツ</t>
    </rPh>
    <rPh sb="284" eb="285">
      <t>ゾウ</t>
    </rPh>
    <rPh sb="323" eb="325">
      <t>スイセン</t>
    </rPh>
    <rPh sb="325" eb="327">
      <t>ベンジョ</t>
    </rPh>
    <rPh sb="327" eb="329">
      <t>セッチ</t>
    </rPh>
    <rPh sb="329" eb="330">
      <t>ズ</t>
    </rPh>
    <rPh sb="331" eb="333">
      <t>ジンコウ</t>
    </rPh>
    <rPh sb="334" eb="336">
      <t>ゲンショウ</t>
    </rPh>
    <rPh sb="336" eb="338">
      <t>ワリアイ</t>
    </rPh>
    <rPh sb="339" eb="340">
      <t>チイ</t>
    </rPh>
    <phoneticPr fontId="4"/>
  </si>
  <si>
    <t>　施設は、平成以降に整備されているため管渠等については、法定耐用年数に余裕があるが、機械設備は経年劣化等による故障等が散発している。
　今後、最適整備構想を基に老朽化の更新について計画的に実行していく必要性がある。</t>
    <rPh sb="71" eb="73">
      <t>サイテキ</t>
    </rPh>
    <rPh sb="73" eb="75">
      <t>セイビ</t>
    </rPh>
    <rPh sb="75" eb="77">
      <t>コウソウ</t>
    </rPh>
    <rPh sb="78" eb="79">
      <t>モト</t>
    </rPh>
    <phoneticPr fontId="4"/>
  </si>
  <si>
    <t>　機械設備の老朽化などの更新費用や管理費用が増加していくのに対し、人口減少等によって使用料収入は減少していくことが見込まれている。
　そのため、経営戦略に基づき経営の安定化を図りつつ、農集排は計画区域について全て整備済みのため、未接続となっている者への接続勧奨を進めていく。</t>
    <rPh sb="92" eb="94">
      <t>ノウシュウ</t>
    </rPh>
    <rPh sb="94" eb="95">
      <t>ハイ</t>
    </rPh>
    <rPh sb="96" eb="98">
      <t>ケイカク</t>
    </rPh>
    <rPh sb="98" eb="100">
      <t>クイキ</t>
    </rPh>
    <rPh sb="104" eb="105">
      <t>スベ</t>
    </rPh>
    <rPh sb="106" eb="108">
      <t>セイビ</t>
    </rPh>
    <rPh sb="108" eb="109">
      <t>ズ</t>
    </rPh>
    <rPh sb="114" eb="115">
      <t>ミ</t>
    </rPh>
    <rPh sb="115" eb="117">
      <t>セツゾク</t>
    </rPh>
    <rPh sb="123" eb="124">
      <t>モノ</t>
    </rPh>
    <rPh sb="126" eb="128">
      <t>セツゾク</t>
    </rPh>
    <rPh sb="128" eb="130">
      <t>カンショウ</t>
    </rPh>
    <rPh sb="131" eb="132">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</si>
</sst>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0FE-4A10-ABA9-92CDCB61E17B}"/>
            </c:ext>
          </c:extLst>
        </c:ser>
        <c:dLbls>
          <c:showLegendKey val="0"/>
          <c:showVal val="0"/>
          <c:showCatName val="0"/>
          <c:showSerName val="0"/>
          <c:showPercent val="0"/>
          <c:showBubbleSize val="0"/>
        </c:dLbls>
        <c:gapWidth val="150"/>
        <c:axId val="95591424"/>
        <c:axId val="9559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xmlns:c16r2="http://schemas.microsoft.com/office/drawing/2015/06/chart">
            <c:ext xmlns:c16="http://schemas.microsoft.com/office/drawing/2014/chart" uri="{C3380CC4-5D6E-409C-BE32-E72D297353CC}">
              <c16:uniqueId val="{00000001-E0FE-4A10-ABA9-92CDCB61E17B}"/>
            </c:ext>
          </c:extLst>
        </c:ser>
        <c:dLbls>
          <c:showLegendKey val="0"/>
          <c:showVal val="0"/>
          <c:showCatName val="0"/>
          <c:showSerName val="0"/>
          <c:showPercent val="0"/>
          <c:showBubbleSize val="0"/>
        </c:dLbls>
        <c:marker val="1"/>
        <c:smooth val="0"/>
        <c:axId val="95591424"/>
        <c:axId val="95593600"/>
      </c:lineChart>
      <c:dateAx>
        <c:axId val="95591424"/>
        <c:scaling>
          <c:orientation val="minMax"/>
        </c:scaling>
        <c:delete val="1"/>
        <c:axPos val="b"/>
        <c:numFmt formatCode="&quot;H&quot;yy" sourceLinked="1"/>
        <c:majorTickMark val="none"/>
        <c:minorTickMark val="none"/>
        <c:tickLblPos val="none"/>
        <c:crossAx val="95593600"/>
        <c:crosses val="autoZero"/>
        <c:auto val="1"/>
        <c:lblOffset val="100"/>
        <c:baseTimeUnit val="years"/>
      </c:dateAx>
      <c:valAx>
        <c:axId val="9559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9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52.21</c:v>
                </c:pt>
                <c:pt idx="1">
                  <c:v>65.459999999999994</c:v>
                </c:pt>
                <c:pt idx="2">
                  <c:v>63</c:v>
                </c:pt>
                <c:pt idx="3">
                  <c:v>64.14</c:v>
                </c:pt>
                <c:pt idx="4">
                  <c:v>61.1</c:v>
                </c:pt>
              </c:numCache>
            </c:numRef>
          </c:val>
          <c:extLst xmlns:c16r2="http://schemas.microsoft.com/office/drawing/2015/06/chart">
            <c:ext xmlns:c16="http://schemas.microsoft.com/office/drawing/2014/chart" uri="{C3380CC4-5D6E-409C-BE32-E72D297353CC}">
              <c16:uniqueId val="{00000000-682D-4192-B10C-BC4882F04C81}"/>
            </c:ext>
          </c:extLst>
        </c:ser>
        <c:dLbls>
          <c:showLegendKey val="0"/>
          <c:showVal val="0"/>
          <c:showCatName val="0"/>
          <c:showSerName val="0"/>
          <c:showPercent val="0"/>
          <c:showBubbleSize val="0"/>
        </c:dLbls>
        <c:gapWidth val="150"/>
        <c:axId val="104606720"/>
        <c:axId val="104608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xmlns:c16r2="http://schemas.microsoft.com/office/drawing/2015/06/chart">
            <c:ext xmlns:c16="http://schemas.microsoft.com/office/drawing/2014/chart" uri="{C3380CC4-5D6E-409C-BE32-E72D297353CC}">
              <c16:uniqueId val="{00000001-682D-4192-B10C-BC4882F04C81}"/>
            </c:ext>
          </c:extLst>
        </c:ser>
        <c:dLbls>
          <c:showLegendKey val="0"/>
          <c:showVal val="0"/>
          <c:showCatName val="0"/>
          <c:showSerName val="0"/>
          <c:showPercent val="0"/>
          <c:showBubbleSize val="0"/>
        </c:dLbls>
        <c:marker val="1"/>
        <c:smooth val="0"/>
        <c:axId val="104606720"/>
        <c:axId val="104608896"/>
      </c:lineChart>
      <c:dateAx>
        <c:axId val="104606720"/>
        <c:scaling>
          <c:orientation val="minMax"/>
        </c:scaling>
        <c:delete val="1"/>
        <c:axPos val="b"/>
        <c:numFmt formatCode="&quot;H&quot;yy" sourceLinked="1"/>
        <c:majorTickMark val="none"/>
        <c:minorTickMark val="none"/>
        <c:tickLblPos val="none"/>
        <c:crossAx val="104608896"/>
        <c:crosses val="autoZero"/>
        <c:auto val="1"/>
        <c:lblOffset val="100"/>
        <c:baseTimeUnit val="years"/>
      </c:dateAx>
      <c:valAx>
        <c:axId val="10460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0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74.77</c:v>
                </c:pt>
                <c:pt idx="1">
                  <c:v>75.37</c:v>
                </c:pt>
                <c:pt idx="2">
                  <c:v>75.44</c:v>
                </c:pt>
                <c:pt idx="3">
                  <c:v>76.7</c:v>
                </c:pt>
                <c:pt idx="4">
                  <c:v>76.819999999999993</c:v>
                </c:pt>
              </c:numCache>
            </c:numRef>
          </c:val>
          <c:extLst xmlns:c16r2="http://schemas.microsoft.com/office/drawing/2015/06/chart">
            <c:ext xmlns:c16="http://schemas.microsoft.com/office/drawing/2014/chart" uri="{C3380CC4-5D6E-409C-BE32-E72D297353CC}">
              <c16:uniqueId val="{00000000-4F43-493D-9A5E-879C08C0A794}"/>
            </c:ext>
          </c:extLst>
        </c:ser>
        <c:dLbls>
          <c:showLegendKey val="0"/>
          <c:showVal val="0"/>
          <c:showCatName val="0"/>
          <c:showSerName val="0"/>
          <c:showPercent val="0"/>
          <c:showBubbleSize val="0"/>
        </c:dLbls>
        <c:gapWidth val="150"/>
        <c:axId val="104656256"/>
        <c:axId val="104662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xmlns:c16r2="http://schemas.microsoft.com/office/drawing/2015/06/chart">
            <c:ext xmlns:c16="http://schemas.microsoft.com/office/drawing/2014/chart" uri="{C3380CC4-5D6E-409C-BE32-E72D297353CC}">
              <c16:uniqueId val="{00000001-4F43-493D-9A5E-879C08C0A794}"/>
            </c:ext>
          </c:extLst>
        </c:ser>
        <c:dLbls>
          <c:showLegendKey val="0"/>
          <c:showVal val="0"/>
          <c:showCatName val="0"/>
          <c:showSerName val="0"/>
          <c:showPercent val="0"/>
          <c:showBubbleSize val="0"/>
        </c:dLbls>
        <c:marker val="1"/>
        <c:smooth val="0"/>
        <c:axId val="104656256"/>
        <c:axId val="104662528"/>
      </c:lineChart>
      <c:dateAx>
        <c:axId val="104656256"/>
        <c:scaling>
          <c:orientation val="minMax"/>
        </c:scaling>
        <c:delete val="1"/>
        <c:axPos val="b"/>
        <c:numFmt formatCode="&quot;H&quot;yy" sourceLinked="1"/>
        <c:majorTickMark val="none"/>
        <c:minorTickMark val="none"/>
        <c:tickLblPos val="none"/>
        <c:crossAx val="104662528"/>
        <c:crosses val="autoZero"/>
        <c:auto val="1"/>
        <c:lblOffset val="100"/>
        <c:baseTimeUnit val="years"/>
      </c:dateAx>
      <c:valAx>
        <c:axId val="10466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5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57.02</c:v>
                </c:pt>
                <c:pt idx="1">
                  <c:v>92.2</c:v>
                </c:pt>
                <c:pt idx="2">
                  <c:v>99.28</c:v>
                </c:pt>
                <c:pt idx="3">
                  <c:v>99.49</c:v>
                </c:pt>
                <c:pt idx="4">
                  <c:v>99.56</c:v>
                </c:pt>
              </c:numCache>
            </c:numRef>
          </c:val>
          <c:extLst xmlns:c16r2="http://schemas.microsoft.com/office/drawing/2015/06/chart">
            <c:ext xmlns:c16="http://schemas.microsoft.com/office/drawing/2014/chart" uri="{C3380CC4-5D6E-409C-BE32-E72D297353CC}">
              <c16:uniqueId val="{00000000-681D-42C8-9F53-20C697B68467}"/>
            </c:ext>
          </c:extLst>
        </c:ser>
        <c:dLbls>
          <c:showLegendKey val="0"/>
          <c:showVal val="0"/>
          <c:showCatName val="0"/>
          <c:showSerName val="0"/>
          <c:showPercent val="0"/>
          <c:showBubbleSize val="0"/>
        </c:dLbls>
        <c:gapWidth val="150"/>
        <c:axId val="97734016"/>
        <c:axId val="9773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81D-42C8-9F53-20C697B68467}"/>
            </c:ext>
          </c:extLst>
        </c:ser>
        <c:dLbls>
          <c:showLegendKey val="0"/>
          <c:showVal val="0"/>
          <c:showCatName val="0"/>
          <c:showSerName val="0"/>
          <c:showPercent val="0"/>
          <c:showBubbleSize val="0"/>
        </c:dLbls>
        <c:marker val="1"/>
        <c:smooth val="0"/>
        <c:axId val="97734016"/>
        <c:axId val="97736192"/>
      </c:lineChart>
      <c:dateAx>
        <c:axId val="97734016"/>
        <c:scaling>
          <c:orientation val="minMax"/>
        </c:scaling>
        <c:delete val="1"/>
        <c:axPos val="b"/>
        <c:numFmt formatCode="&quot;H&quot;yy" sourceLinked="1"/>
        <c:majorTickMark val="none"/>
        <c:minorTickMark val="none"/>
        <c:tickLblPos val="none"/>
        <c:crossAx val="97736192"/>
        <c:crosses val="autoZero"/>
        <c:auto val="1"/>
        <c:lblOffset val="100"/>
        <c:baseTimeUnit val="years"/>
      </c:dateAx>
      <c:valAx>
        <c:axId val="9773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3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FE4-48D3-9AD7-EA9F18C6134B}"/>
            </c:ext>
          </c:extLst>
        </c:ser>
        <c:dLbls>
          <c:showLegendKey val="0"/>
          <c:showVal val="0"/>
          <c:showCatName val="0"/>
          <c:showSerName val="0"/>
          <c:showPercent val="0"/>
          <c:showBubbleSize val="0"/>
        </c:dLbls>
        <c:gapWidth val="150"/>
        <c:axId val="97775616"/>
        <c:axId val="9777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FE4-48D3-9AD7-EA9F18C6134B}"/>
            </c:ext>
          </c:extLst>
        </c:ser>
        <c:dLbls>
          <c:showLegendKey val="0"/>
          <c:showVal val="0"/>
          <c:showCatName val="0"/>
          <c:showSerName val="0"/>
          <c:showPercent val="0"/>
          <c:showBubbleSize val="0"/>
        </c:dLbls>
        <c:marker val="1"/>
        <c:smooth val="0"/>
        <c:axId val="97775616"/>
        <c:axId val="97777536"/>
      </c:lineChart>
      <c:dateAx>
        <c:axId val="97775616"/>
        <c:scaling>
          <c:orientation val="minMax"/>
        </c:scaling>
        <c:delete val="1"/>
        <c:axPos val="b"/>
        <c:numFmt formatCode="&quot;H&quot;yy" sourceLinked="1"/>
        <c:majorTickMark val="none"/>
        <c:minorTickMark val="none"/>
        <c:tickLblPos val="none"/>
        <c:crossAx val="97777536"/>
        <c:crosses val="autoZero"/>
        <c:auto val="1"/>
        <c:lblOffset val="100"/>
        <c:baseTimeUnit val="years"/>
      </c:dateAx>
      <c:valAx>
        <c:axId val="9777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7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562-421F-9469-3EE3422EAAEF}"/>
            </c:ext>
          </c:extLst>
        </c:ser>
        <c:dLbls>
          <c:showLegendKey val="0"/>
          <c:showVal val="0"/>
          <c:showCatName val="0"/>
          <c:showSerName val="0"/>
          <c:showPercent val="0"/>
          <c:showBubbleSize val="0"/>
        </c:dLbls>
        <c:gapWidth val="150"/>
        <c:axId val="103989632"/>
        <c:axId val="10399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562-421F-9469-3EE3422EAAEF}"/>
            </c:ext>
          </c:extLst>
        </c:ser>
        <c:dLbls>
          <c:showLegendKey val="0"/>
          <c:showVal val="0"/>
          <c:showCatName val="0"/>
          <c:showSerName val="0"/>
          <c:showPercent val="0"/>
          <c:showBubbleSize val="0"/>
        </c:dLbls>
        <c:marker val="1"/>
        <c:smooth val="0"/>
        <c:axId val="103989632"/>
        <c:axId val="103991552"/>
      </c:lineChart>
      <c:dateAx>
        <c:axId val="103989632"/>
        <c:scaling>
          <c:orientation val="minMax"/>
        </c:scaling>
        <c:delete val="1"/>
        <c:axPos val="b"/>
        <c:numFmt formatCode="&quot;H&quot;yy" sourceLinked="1"/>
        <c:majorTickMark val="none"/>
        <c:minorTickMark val="none"/>
        <c:tickLblPos val="none"/>
        <c:crossAx val="103991552"/>
        <c:crosses val="autoZero"/>
        <c:auto val="1"/>
        <c:lblOffset val="100"/>
        <c:baseTimeUnit val="years"/>
      </c:dateAx>
      <c:valAx>
        <c:axId val="10399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8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B7F-4204-9222-D68686636842}"/>
            </c:ext>
          </c:extLst>
        </c:ser>
        <c:dLbls>
          <c:showLegendKey val="0"/>
          <c:showVal val="0"/>
          <c:showCatName val="0"/>
          <c:showSerName val="0"/>
          <c:showPercent val="0"/>
          <c:showBubbleSize val="0"/>
        </c:dLbls>
        <c:gapWidth val="150"/>
        <c:axId val="104023168"/>
        <c:axId val="10402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B7F-4204-9222-D68686636842}"/>
            </c:ext>
          </c:extLst>
        </c:ser>
        <c:dLbls>
          <c:showLegendKey val="0"/>
          <c:showVal val="0"/>
          <c:showCatName val="0"/>
          <c:showSerName val="0"/>
          <c:showPercent val="0"/>
          <c:showBubbleSize val="0"/>
        </c:dLbls>
        <c:marker val="1"/>
        <c:smooth val="0"/>
        <c:axId val="104023168"/>
        <c:axId val="104025088"/>
      </c:lineChart>
      <c:dateAx>
        <c:axId val="104023168"/>
        <c:scaling>
          <c:orientation val="minMax"/>
        </c:scaling>
        <c:delete val="1"/>
        <c:axPos val="b"/>
        <c:numFmt formatCode="&quot;H&quot;yy" sourceLinked="1"/>
        <c:majorTickMark val="none"/>
        <c:minorTickMark val="none"/>
        <c:tickLblPos val="none"/>
        <c:crossAx val="104025088"/>
        <c:crosses val="autoZero"/>
        <c:auto val="1"/>
        <c:lblOffset val="100"/>
        <c:baseTimeUnit val="years"/>
      </c:dateAx>
      <c:valAx>
        <c:axId val="10402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2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64A-49C4-A323-186319D4D0E2}"/>
            </c:ext>
          </c:extLst>
        </c:ser>
        <c:dLbls>
          <c:showLegendKey val="0"/>
          <c:showVal val="0"/>
          <c:showCatName val="0"/>
          <c:showSerName val="0"/>
          <c:showPercent val="0"/>
          <c:showBubbleSize val="0"/>
        </c:dLbls>
        <c:gapWidth val="150"/>
        <c:axId val="104070528"/>
        <c:axId val="10407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64A-49C4-A323-186319D4D0E2}"/>
            </c:ext>
          </c:extLst>
        </c:ser>
        <c:dLbls>
          <c:showLegendKey val="0"/>
          <c:showVal val="0"/>
          <c:showCatName val="0"/>
          <c:showSerName val="0"/>
          <c:showPercent val="0"/>
          <c:showBubbleSize val="0"/>
        </c:dLbls>
        <c:marker val="1"/>
        <c:smooth val="0"/>
        <c:axId val="104070528"/>
        <c:axId val="104072704"/>
      </c:lineChart>
      <c:dateAx>
        <c:axId val="104070528"/>
        <c:scaling>
          <c:orientation val="minMax"/>
        </c:scaling>
        <c:delete val="1"/>
        <c:axPos val="b"/>
        <c:numFmt formatCode="&quot;H&quot;yy" sourceLinked="1"/>
        <c:majorTickMark val="none"/>
        <c:minorTickMark val="none"/>
        <c:tickLblPos val="none"/>
        <c:crossAx val="104072704"/>
        <c:crosses val="autoZero"/>
        <c:auto val="1"/>
        <c:lblOffset val="100"/>
        <c:baseTimeUnit val="years"/>
      </c:dateAx>
      <c:valAx>
        <c:axId val="10407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7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6.96</c:v>
                </c:pt>
                <c:pt idx="1">
                  <c:v>5.89</c:v>
                </c:pt>
                <c:pt idx="2">
                  <c:v>4.8099999999999996</c:v>
                </c:pt>
                <c:pt idx="3">
                  <c:v>3.66</c:v>
                </c:pt>
                <c:pt idx="4">
                  <c:v>3.01</c:v>
                </c:pt>
              </c:numCache>
            </c:numRef>
          </c:val>
          <c:extLst xmlns:c16r2="http://schemas.microsoft.com/office/drawing/2015/06/chart">
            <c:ext xmlns:c16="http://schemas.microsoft.com/office/drawing/2014/chart" uri="{C3380CC4-5D6E-409C-BE32-E72D297353CC}">
              <c16:uniqueId val="{00000000-74D0-4E53-A3BD-A31F17609AE5}"/>
            </c:ext>
          </c:extLst>
        </c:ser>
        <c:dLbls>
          <c:showLegendKey val="0"/>
          <c:showVal val="0"/>
          <c:showCatName val="0"/>
          <c:showSerName val="0"/>
          <c:showPercent val="0"/>
          <c:showBubbleSize val="0"/>
        </c:dLbls>
        <c:gapWidth val="150"/>
        <c:axId val="104112128"/>
        <c:axId val="10411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xmlns:c16r2="http://schemas.microsoft.com/office/drawing/2015/06/chart">
            <c:ext xmlns:c16="http://schemas.microsoft.com/office/drawing/2014/chart" uri="{C3380CC4-5D6E-409C-BE32-E72D297353CC}">
              <c16:uniqueId val="{00000001-74D0-4E53-A3BD-A31F17609AE5}"/>
            </c:ext>
          </c:extLst>
        </c:ser>
        <c:dLbls>
          <c:showLegendKey val="0"/>
          <c:showVal val="0"/>
          <c:showCatName val="0"/>
          <c:showSerName val="0"/>
          <c:showPercent val="0"/>
          <c:showBubbleSize val="0"/>
        </c:dLbls>
        <c:marker val="1"/>
        <c:smooth val="0"/>
        <c:axId val="104112128"/>
        <c:axId val="104114048"/>
      </c:lineChart>
      <c:dateAx>
        <c:axId val="104112128"/>
        <c:scaling>
          <c:orientation val="minMax"/>
        </c:scaling>
        <c:delete val="1"/>
        <c:axPos val="b"/>
        <c:numFmt formatCode="&quot;H&quot;yy" sourceLinked="1"/>
        <c:majorTickMark val="none"/>
        <c:minorTickMark val="none"/>
        <c:tickLblPos val="none"/>
        <c:crossAx val="104114048"/>
        <c:crosses val="autoZero"/>
        <c:auto val="1"/>
        <c:lblOffset val="100"/>
        <c:baseTimeUnit val="years"/>
      </c:dateAx>
      <c:valAx>
        <c:axId val="10411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1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40.26</c:v>
                </c:pt>
                <c:pt idx="1">
                  <c:v>88.28</c:v>
                </c:pt>
                <c:pt idx="2">
                  <c:v>100</c:v>
                </c:pt>
                <c:pt idx="3">
                  <c:v>96.42</c:v>
                </c:pt>
                <c:pt idx="4">
                  <c:v>73.540000000000006</c:v>
                </c:pt>
              </c:numCache>
            </c:numRef>
          </c:val>
          <c:extLst xmlns:c16r2="http://schemas.microsoft.com/office/drawing/2015/06/chart">
            <c:ext xmlns:c16="http://schemas.microsoft.com/office/drawing/2014/chart" uri="{C3380CC4-5D6E-409C-BE32-E72D297353CC}">
              <c16:uniqueId val="{00000000-40BE-4687-8998-E51ED7432D28}"/>
            </c:ext>
          </c:extLst>
        </c:ser>
        <c:dLbls>
          <c:showLegendKey val="0"/>
          <c:showVal val="0"/>
          <c:showCatName val="0"/>
          <c:showSerName val="0"/>
          <c:showPercent val="0"/>
          <c:showBubbleSize val="0"/>
        </c:dLbls>
        <c:gapWidth val="150"/>
        <c:axId val="104157568"/>
        <c:axId val="104159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xmlns:c16r2="http://schemas.microsoft.com/office/drawing/2015/06/chart">
            <c:ext xmlns:c16="http://schemas.microsoft.com/office/drawing/2014/chart" uri="{C3380CC4-5D6E-409C-BE32-E72D297353CC}">
              <c16:uniqueId val="{00000001-40BE-4687-8998-E51ED7432D28}"/>
            </c:ext>
          </c:extLst>
        </c:ser>
        <c:dLbls>
          <c:showLegendKey val="0"/>
          <c:showVal val="0"/>
          <c:showCatName val="0"/>
          <c:showSerName val="0"/>
          <c:showPercent val="0"/>
          <c:showBubbleSize val="0"/>
        </c:dLbls>
        <c:marker val="1"/>
        <c:smooth val="0"/>
        <c:axId val="104157568"/>
        <c:axId val="104159488"/>
      </c:lineChart>
      <c:dateAx>
        <c:axId val="104157568"/>
        <c:scaling>
          <c:orientation val="minMax"/>
        </c:scaling>
        <c:delete val="1"/>
        <c:axPos val="b"/>
        <c:numFmt formatCode="&quot;H&quot;yy" sourceLinked="1"/>
        <c:majorTickMark val="none"/>
        <c:minorTickMark val="none"/>
        <c:tickLblPos val="none"/>
        <c:crossAx val="104159488"/>
        <c:crosses val="autoZero"/>
        <c:auto val="1"/>
        <c:lblOffset val="100"/>
        <c:baseTimeUnit val="years"/>
      </c:dateAx>
      <c:valAx>
        <c:axId val="10415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5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419</c:v>
                </c:pt>
                <c:pt idx="1">
                  <c:v>184.75</c:v>
                </c:pt>
                <c:pt idx="2">
                  <c:v>168.7</c:v>
                </c:pt>
                <c:pt idx="3">
                  <c:v>174.19</c:v>
                </c:pt>
                <c:pt idx="4">
                  <c:v>287.70999999999998</c:v>
                </c:pt>
              </c:numCache>
            </c:numRef>
          </c:val>
          <c:extLst xmlns:c16r2="http://schemas.microsoft.com/office/drawing/2015/06/chart">
            <c:ext xmlns:c16="http://schemas.microsoft.com/office/drawing/2014/chart" uri="{C3380CC4-5D6E-409C-BE32-E72D297353CC}">
              <c16:uniqueId val="{00000000-FEE5-4303-A369-7C844AA0DB9D}"/>
            </c:ext>
          </c:extLst>
        </c:ser>
        <c:dLbls>
          <c:showLegendKey val="0"/>
          <c:showVal val="0"/>
          <c:showCatName val="0"/>
          <c:showSerName val="0"/>
          <c:showPercent val="0"/>
          <c:showBubbleSize val="0"/>
        </c:dLbls>
        <c:gapWidth val="150"/>
        <c:axId val="104168448"/>
        <c:axId val="10418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xmlns:c16r2="http://schemas.microsoft.com/office/drawing/2015/06/chart">
            <c:ext xmlns:c16="http://schemas.microsoft.com/office/drawing/2014/chart" uri="{C3380CC4-5D6E-409C-BE32-E72D297353CC}">
              <c16:uniqueId val="{00000001-FEE5-4303-A369-7C844AA0DB9D}"/>
            </c:ext>
          </c:extLst>
        </c:ser>
        <c:dLbls>
          <c:showLegendKey val="0"/>
          <c:showVal val="0"/>
          <c:showCatName val="0"/>
          <c:showSerName val="0"/>
          <c:showPercent val="0"/>
          <c:showBubbleSize val="0"/>
        </c:dLbls>
        <c:marker val="1"/>
        <c:smooth val="0"/>
        <c:axId val="104168448"/>
        <c:axId val="104187008"/>
      </c:lineChart>
      <c:dateAx>
        <c:axId val="104168448"/>
        <c:scaling>
          <c:orientation val="minMax"/>
        </c:scaling>
        <c:delete val="1"/>
        <c:axPos val="b"/>
        <c:numFmt formatCode="&quot;H&quot;yy" sourceLinked="1"/>
        <c:majorTickMark val="none"/>
        <c:minorTickMark val="none"/>
        <c:tickLblPos val="none"/>
        <c:crossAx val="104187008"/>
        <c:crosses val="autoZero"/>
        <c:auto val="1"/>
        <c:lblOffset val="100"/>
        <c:baseTimeUnit val="years"/>
      </c:dateAx>
      <c:valAx>
        <c:axId val="10418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6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会津坂下町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15424</v>
      </c>
      <c r="AM8" s="69"/>
      <c r="AN8" s="69"/>
      <c r="AO8" s="69"/>
      <c r="AP8" s="69"/>
      <c r="AQ8" s="69"/>
      <c r="AR8" s="69"/>
      <c r="AS8" s="69"/>
      <c r="AT8" s="68">
        <f>データ!T6</f>
        <v>91.59</v>
      </c>
      <c r="AU8" s="68"/>
      <c r="AV8" s="68"/>
      <c r="AW8" s="68"/>
      <c r="AX8" s="68"/>
      <c r="AY8" s="68"/>
      <c r="AZ8" s="68"/>
      <c r="BA8" s="68"/>
      <c r="BB8" s="68">
        <f>データ!U6</f>
        <v>168.4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7.81</v>
      </c>
      <c r="Q10" s="68"/>
      <c r="R10" s="68"/>
      <c r="S10" s="68"/>
      <c r="T10" s="68"/>
      <c r="U10" s="68"/>
      <c r="V10" s="68"/>
      <c r="W10" s="68">
        <f>データ!Q6</f>
        <v>68.260000000000005</v>
      </c>
      <c r="X10" s="68"/>
      <c r="Y10" s="68"/>
      <c r="Z10" s="68"/>
      <c r="AA10" s="68"/>
      <c r="AB10" s="68"/>
      <c r="AC10" s="68"/>
      <c r="AD10" s="69">
        <f>データ!R6</f>
        <v>3549</v>
      </c>
      <c r="AE10" s="69"/>
      <c r="AF10" s="69"/>
      <c r="AG10" s="69"/>
      <c r="AH10" s="69"/>
      <c r="AI10" s="69"/>
      <c r="AJ10" s="69"/>
      <c r="AK10" s="2"/>
      <c r="AL10" s="69">
        <f>データ!V6</f>
        <v>1195</v>
      </c>
      <c r="AM10" s="69"/>
      <c r="AN10" s="69"/>
      <c r="AO10" s="69"/>
      <c r="AP10" s="69"/>
      <c r="AQ10" s="69"/>
      <c r="AR10" s="69"/>
      <c r="AS10" s="69"/>
      <c r="AT10" s="68">
        <f>データ!W6</f>
        <v>1.19</v>
      </c>
      <c r="AU10" s="68"/>
      <c r="AV10" s="68"/>
      <c r="AW10" s="68"/>
      <c r="AX10" s="68"/>
      <c r="AY10" s="68"/>
      <c r="AZ10" s="68"/>
      <c r="BA10" s="68"/>
      <c r="BB10" s="68">
        <f>データ!X6</f>
        <v>1004.2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43</v>
      </c>
      <c r="N86" s="26" t="s">
        <v>43</v>
      </c>
      <c r="O86" s="26" t="str">
        <f>データ!EO6</f>
        <v>【0.16】</v>
      </c>
    </row>
  </sheetData>
  <sheetProtection algorithmName="SHA-512" hashValue="fYZcIpg6QZpTR+r1ZG2e4D3/r10zRiCgY+ekT5bn69QvoKh2RoUbAa8zTaQqn0/NtHkE+NHpzZ5adbwtSemUyw==" saltValue="n8+3YBgWBxkhpra8F7i9L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74217</v>
      </c>
      <c r="D6" s="33">
        <f t="shared" si="3"/>
        <v>47</v>
      </c>
      <c r="E6" s="33">
        <f t="shared" si="3"/>
        <v>17</v>
      </c>
      <c r="F6" s="33">
        <f t="shared" si="3"/>
        <v>5</v>
      </c>
      <c r="G6" s="33">
        <f t="shared" si="3"/>
        <v>0</v>
      </c>
      <c r="H6" s="33" t="str">
        <f t="shared" si="3"/>
        <v>福島県　会津坂下町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7.81</v>
      </c>
      <c r="Q6" s="34">
        <f t="shared" si="3"/>
        <v>68.260000000000005</v>
      </c>
      <c r="R6" s="34">
        <f t="shared" si="3"/>
        <v>3549</v>
      </c>
      <c r="S6" s="34">
        <f t="shared" si="3"/>
        <v>15424</v>
      </c>
      <c r="T6" s="34">
        <f t="shared" si="3"/>
        <v>91.59</v>
      </c>
      <c r="U6" s="34">
        <f t="shared" si="3"/>
        <v>168.4</v>
      </c>
      <c r="V6" s="34">
        <f t="shared" si="3"/>
        <v>1195</v>
      </c>
      <c r="W6" s="34">
        <f t="shared" si="3"/>
        <v>1.19</v>
      </c>
      <c r="X6" s="34">
        <f t="shared" si="3"/>
        <v>1004.2</v>
      </c>
      <c r="Y6" s="35">
        <f>IF(Y7="",NA(),Y7)</f>
        <v>57.02</v>
      </c>
      <c r="Z6" s="35">
        <f t="shared" ref="Z6:AH6" si="4">IF(Z7="",NA(),Z7)</f>
        <v>92.2</v>
      </c>
      <c r="AA6" s="35">
        <f t="shared" si="4"/>
        <v>99.28</v>
      </c>
      <c r="AB6" s="35">
        <f t="shared" si="4"/>
        <v>99.49</v>
      </c>
      <c r="AC6" s="35">
        <f t="shared" si="4"/>
        <v>99.56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6.96</v>
      </c>
      <c r="BG6" s="35">
        <f t="shared" ref="BG6:BO6" si="7">IF(BG7="",NA(),BG7)</f>
        <v>5.89</v>
      </c>
      <c r="BH6" s="35">
        <f t="shared" si="7"/>
        <v>4.8099999999999996</v>
      </c>
      <c r="BI6" s="35">
        <f t="shared" si="7"/>
        <v>3.66</v>
      </c>
      <c r="BJ6" s="35">
        <f t="shared" si="7"/>
        <v>3.01</v>
      </c>
      <c r="BK6" s="35">
        <f t="shared" si="7"/>
        <v>974.93</v>
      </c>
      <c r="BL6" s="35">
        <f t="shared" si="7"/>
        <v>855.8</v>
      </c>
      <c r="BM6" s="35">
        <f t="shared" si="7"/>
        <v>789.46</v>
      </c>
      <c r="BN6" s="35">
        <f t="shared" si="7"/>
        <v>826.83</v>
      </c>
      <c r="BO6" s="35">
        <f t="shared" si="7"/>
        <v>867.83</v>
      </c>
      <c r="BP6" s="34" t="str">
        <f>IF(BP7="","",IF(BP7="-","【-】","【"&amp;SUBSTITUTE(TEXT(BP7,"#,##0.00"),"-","△")&amp;"】"))</f>
        <v>【832.52】</v>
      </c>
      <c r="BQ6" s="35">
        <f>IF(BQ7="",NA(),BQ7)</f>
        <v>40.26</v>
      </c>
      <c r="BR6" s="35">
        <f t="shared" ref="BR6:BZ6" si="8">IF(BR7="",NA(),BR7)</f>
        <v>88.28</v>
      </c>
      <c r="BS6" s="35">
        <f t="shared" si="8"/>
        <v>100</v>
      </c>
      <c r="BT6" s="35">
        <f t="shared" si="8"/>
        <v>96.42</v>
      </c>
      <c r="BU6" s="35">
        <f t="shared" si="8"/>
        <v>73.540000000000006</v>
      </c>
      <c r="BV6" s="35">
        <f t="shared" si="8"/>
        <v>55.32</v>
      </c>
      <c r="BW6" s="35">
        <f t="shared" si="8"/>
        <v>59.8</v>
      </c>
      <c r="BX6" s="35">
        <f t="shared" si="8"/>
        <v>57.77</v>
      </c>
      <c r="BY6" s="35">
        <f t="shared" si="8"/>
        <v>57.31</v>
      </c>
      <c r="BZ6" s="35">
        <f t="shared" si="8"/>
        <v>57.08</v>
      </c>
      <c r="CA6" s="34" t="str">
        <f>IF(CA7="","",IF(CA7="-","【-】","【"&amp;SUBSTITUTE(TEXT(CA7,"#,##0.00"),"-","△")&amp;"】"))</f>
        <v>【60.94】</v>
      </c>
      <c r="CB6" s="35">
        <f>IF(CB7="",NA(),CB7)</f>
        <v>419</v>
      </c>
      <c r="CC6" s="35">
        <f t="shared" ref="CC6:CK6" si="9">IF(CC7="",NA(),CC7)</f>
        <v>184.75</v>
      </c>
      <c r="CD6" s="35">
        <f t="shared" si="9"/>
        <v>168.7</v>
      </c>
      <c r="CE6" s="35">
        <f t="shared" si="9"/>
        <v>174.19</v>
      </c>
      <c r="CF6" s="35">
        <f t="shared" si="9"/>
        <v>287.70999999999998</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52.21</v>
      </c>
      <c r="CN6" s="35">
        <f t="shared" ref="CN6:CV6" si="10">IF(CN7="",NA(),CN7)</f>
        <v>65.459999999999994</v>
      </c>
      <c r="CO6" s="35">
        <f t="shared" si="10"/>
        <v>63</v>
      </c>
      <c r="CP6" s="35">
        <f t="shared" si="10"/>
        <v>64.14</v>
      </c>
      <c r="CQ6" s="35">
        <f t="shared" si="10"/>
        <v>61.1</v>
      </c>
      <c r="CR6" s="35">
        <f t="shared" si="10"/>
        <v>60.65</v>
      </c>
      <c r="CS6" s="35">
        <f t="shared" si="10"/>
        <v>51.75</v>
      </c>
      <c r="CT6" s="35">
        <f t="shared" si="10"/>
        <v>50.68</v>
      </c>
      <c r="CU6" s="35">
        <f t="shared" si="10"/>
        <v>50.14</v>
      </c>
      <c r="CV6" s="35">
        <f t="shared" si="10"/>
        <v>54.83</v>
      </c>
      <c r="CW6" s="34" t="str">
        <f>IF(CW7="","",IF(CW7="-","【-】","【"&amp;SUBSTITUTE(TEXT(CW7,"#,##0.00"),"-","△")&amp;"】"))</f>
        <v>【54.84】</v>
      </c>
      <c r="CX6" s="35">
        <f>IF(CX7="",NA(),CX7)</f>
        <v>74.77</v>
      </c>
      <c r="CY6" s="35">
        <f t="shared" ref="CY6:DG6" si="11">IF(CY7="",NA(),CY7)</f>
        <v>75.37</v>
      </c>
      <c r="CZ6" s="35">
        <f t="shared" si="11"/>
        <v>75.44</v>
      </c>
      <c r="DA6" s="35">
        <f t="shared" si="11"/>
        <v>76.7</v>
      </c>
      <c r="DB6" s="35">
        <f t="shared" si="11"/>
        <v>76.819999999999993</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74217</v>
      </c>
      <c r="D7" s="37">
        <v>47</v>
      </c>
      <c r="E7" s="37">
        <v>17</v>
      </c>
      <c r="F7" s="37">
        <v>5</v>
      </c>
      <c r="G7" s="37">
        <v>0</v>
      </c>
      <c r="H7" s="37" t="s">
        <v>97</v>
      </c>
      <c r="I7" s="37" t="s">
        <v>98</v>
      </c>
      <c r="J7" s="37" t="s">
        <v>99</v>
      </c>
      <c r="K7" s="37" t="s">
        <v>100</v>
      </c>
      <c r="L7" s="37" t="s">
        <v>101</v>
      </c>
      <c r="M7" s="37" t="s">
        <v>102</v>
      </c>
      <c r="N7" s="38" t="s">
        <v>103</v>
      </c>
      <c r="O7" s="38" t="s">
        <v>104</v>
      </c>
      <c r="P7" s="38">
        <v>7.81</v>
      </c>
      <c r="Q7" s="38">
        <v>68.260000000000005</v>
      </c>
      <c r="R7" s="38">
        <v>3549</v>
      </c>
      <c r="S7" s="38">
        <v>15424</v>
      </c>
      <c r="T7" s="38">
        <v>91.59</v>
      </c>
      <c r="U7" s="38">
        <v>168.4</v>
      </c>
      <c r="V7" s="38">
        <v>1195</v>
      </c>
      <c r="W7" s="38">
        <v>1.19</v>
      </c>
      <c r="X7" s="38">
        <v>1004.2</v>
      </c>
      <c r="Y7" s="38">
        <v>57.02</v>
      </c>
      <c r="Z7" s="38">
        <v>92.2</v>
      </c>
      <c r="AA7" s="38">
        <v>99.28</v>
      </c>
      <c r="AB7" s="38">
        <v>99.49</v>
      </c>
      <c r="AC7" s="38">
        <v>99.56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6.96</v>
      </c>
      <c r="BG7" s="38">
        <v>5.89</v>
      </c>
      <c r="BH7" s="38">
        <v>4.8099999999999996</v>
      </c>
      <c r="BI7" s="38">
        <v>3.66</v>
      </c>
      <c r="BJ7" s="38">
        <v>3.01</v>
      </c>
      <c r="BK7" s="38">
        <v>974.93</v>
      </c>
      <c r="BL7" s="38">
        <v>855.8</v>
      </c>
      <c r="BM7" s="38">
        <v>789.46</v>
      </c>
      <c r="BN7" s="38">
        <v>826.83</v>
      </c>
      <c r="BO7" s="38">
        <v>867.83</v>
      </c>
      <c r="BP7" s="38">
        <v>832.52</v>
      </c>
      <c r="BQ7" s="38">
        <v>40.26</v>
      </c>
      <c r="BR7" s="38">
        <v>88.28</v>
      </c>
      <c r="BS7" s="38">
        <v>100</v>
      </c>
      <c r="BT7" s="38">
        <v>96.42</v>
      </c>
      <c r="BU7" s="38">
        <v>73.540000000000006</v>
      </c>
      <c r="BV7" s="38">
        <v>55.32</v>
      </c>
      <c r="BW7" s="38">
        <v>59.8</v>
      </c>
      <c r="BX7" s="38">
        <v>57.77</v>
      </c>
      <c r="BY7" s="38">
        <v>57.31</v>
      </c>
      <c r="BZ7" s="38">
        <v>57.08</v>
      </c>
      <c r="CA7" s="38">
        <v>60.94</v>
      </c>
      <c r="CB7" s="38">
        <v>419</v>
      </c>
      <c r="CC7" s="38">
        <v>184.75</v>
      </c>
      <c r="CD7" s="38">
        <v>168.7</v>
      </c>
      <c r="CE7" s="38">
        <v>174.19</v>
      </c>
      <c r="CF7" s="38">
        <v>287.70999999999998</v>
      </c>
      <c r="CG7" s="38">
        <v>283.17</v>
      </c>
      <c r="CH7" s="38">
        <v>263.76</v>
      </c>
      <c r="CI7" s="38">
        <v>274.35000000000002</v>
      </c>
      <c r="CJ7" s="38">
        <v>273.52</v>
      </c>
      <c r="CK7" s="38">
        <v>274.99</v>
      </c>
      <c r="CL7" s="38">
        <v>253.04</v>
      </c>
      <c r="CM7" s="38">
        <v>52.21</v>
      </c>
      <c r="CN7" s="38">
        <v>65.459999999999994</v>
      </c>
      <c r="CO7" s="38">
        <v>63</v>
      </c>
      <c r="CP7" s="38">
        <v>64.14</v>
      </c>
      <c r="CQ7" s="38">
        <v>61.1</v>
      </c>
      <c r="CR7" s="38">
        <v>60.65</v>
      </c>
      <c r="CS7" s="38">
        <v>51.75</v>
      </c>
      <c r="CT7" s="38">
        <v>50.68</v>
      </c>
      <c r="CU7" s="38">
        <v>50.14</v>
      </c>
      <c r="CV7" s="38">
        <v>54.83</v>
      </c>
      <c r="CW7" s="38">
        <v>54.84</v>
      </c>
      <c r="CX7" s="38">
        <v>74.77</v>
      </c>
      <c r="CY7" s="38">
        <v>75.37</v>
      </c>
      <c r="CZ7" s="38">
        <v>75.44</v>
      </c>
      <c r="DA7" s="38">
        <v>76.7</v>
      </c>
      <c r="DB7" s="38">
        <v>76.819999999999993</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2021-12-03T07:55:37Z</dcterms:created>
  <dcterms:modified xsi:type="dcterms:W3CDTF">2022-01-25T04:38:53Z</dcterms:modified>
  <cp:category/>
</cp:coreProperties>
</file>