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R1年度(R3年度照会)\回答\"/>
    </mc:Choice>
  </mc:AlternateContent>
  <workbookProtection workbookAlgorithmName="SHA-512" workbookHashValue="5v9NeBNw87KOil/YoVwbCUB+zgD/UCA9v8V3eTzva7IxMRfOHSYWaUlqUj7SQXb13aElreTkutjOXUzZB7XeCQ==" workbookSaltValue="EmrKXesUWXj4wGijsqMA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P10" i="4" s="1"/>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I10" i="4"/>
  <c r="BB8" i="4"/>
  <c r="AL8" i="4"/>
  <c r="AD8" i="4"/>
  <c r="W8" i="4"/>
  <c r="B8" i="4"/>
  <c r="B6" i="4"/>
</calcChain>
</file>

<file path=xl/sharedStrings.xml><?xml version="1.0" encoding="utf-8"?>
<sst xmlns="http://schemas.openxmlformats.org/spreadsheetml/2006/main" count="325" uniqueCount="118">
  <si>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</si>
  <si>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</si>
  <si>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</si>
  <si>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</si>
  <si>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</si>
  <si>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</si>
  <si>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</si>
  <si>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</si>
  <si>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</si>
  <si>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</si>
  <si>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</si>
  <si>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</si>
  <si>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</si>
  <si>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</si>
  <si>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</si>
  <si>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</si>
  <si>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</si>
  <si>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</si>
  <si>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</si>
  <si>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</si>
  <si>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</si>
  <si>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</si>
  <si>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</si>
  <si>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</si>
  <si>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</si>
  <si>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</si>
  <si>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</si>
  <si>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</si>
  <si>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</si>
  <si>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</si>
  <si>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</si>
  <si>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</si>
  <si>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</si>
  <si>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</si>
  <si>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</si>
  <si>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</si>
  <si>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</si>
  <si>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</si>
  <si>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</si>
  <si>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</si>
  <si>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</si>
  <si>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</si>
  <si>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</si>
  <si>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</si>
  <si>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</si>
  <si>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</si>
  <si>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</si>
  <si>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</si>
  <si>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</si>
  <si>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</si>
  <si>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</si>
  <si>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</si>
  <si>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</si>
  <si>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</si>
  <si>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</si>
  <si>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</si>
  <si>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</si>
  <si>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</si>
  <si>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</si>
  <si>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</si>
  <si>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</si>
  <si>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</si>
  <si>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</si>
  <si>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</si>
  <si>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</si>
  <si>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</si>
  <si>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</si>
  <si>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</si>
  <si>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</si>
  <si>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</si>
  <si>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</si>
  <si>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</si>
  <si>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</si>
  <si>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</si>
  <si>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</si>
  <si>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</si>
  <si>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</si>
  <si>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</si>
  <si>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</si>
  <si>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</si>
  <si>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</si>
  <si>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</si>
  <si>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</si>
  <si>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</si>
  <si>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</si>
  <si>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</si>
  <si>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</si>
  <si>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</si>
  <si>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</si>
  <si>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</si>
  <si>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</si>
  <si>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</si>
  <si>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</si>
  <si>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</si>
  <si>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</si>
  <si>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</si>
  <si>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</si>
  <si>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</si>
  <si>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</si>
  <si>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</si>
  <si>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</si>
  <si>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</si>
  <si>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</si>
  <si>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</si>
  <si>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</si>
  <si>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</si>
  <si>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</si>
  <si>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</si>
  <si>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</si>
  <si>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</si>
  <si>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</si>
  <si>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</si>
  <si>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</si>
  <si>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</si>
  <si>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</si>
  <si>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本事業は平成16年度開始であり、浄化槽施設の老朽化までは猶予があることから、当面は通常の保守点検管理業務のなかで修繕等に努めていく。</t>
    <phoneticPr fontId="4"/>
  </si>
  <si>
    <t>　浄化槽整備という性質上、設置即接続となる場合が大多数であり、接続率上の問題はないが、行政面積の広い当町では、点在する浄化槽の維持管理が割高となることから汚水処理原価が高くなるため、引き続き経費削減に向け、鋭意努めていく。
　今後も浄化槽整備事業は継続する見込みであるため、中・長期的な視点からみても収支バランス上、一般会計からの繰入金を行っていく。</t>
    <phoneticPr fontId="4"/>
  </si>
  <si>
    <r>
      <t>　特定地域生活排水処理事業については、平成16年度より事業を実施し、令和2年度末現在</t>
    </r>
    <r>
      <rPr>
        <sz val="11"/>
        <color rgb="FFFF0000"/>
        <rFont val="ＭＳ ゴシック"/>
        <family val="3"/>
        <charset val="128"/>
      </rPr>
      <t>347</t>
    </r>
    <r>
      <rPr>
        <sz val="11"/>
        <color theme="1"/>
        <rFont val="ＭＳ ゴシック"/>
        <family val="3"/>
        <charset val="128"/>
      </rPr>
      <t>基を整備した。平成11年度に整備した個別排水処理事業2基と合わせ、同一会計で処理を行っている。
　</t>
    </r>
    <r>
      <rPr>
        <sz val="11"/>
        <color rgb="FFFF0000"/>
        <rFont val="ＭＳ ゴシック"/>
        <family val="3"/>
        <charset val="128"/>
      </rPr>
      <t>令和2年度より、健全な経営状態を目指し財務管理の明確化を図ることを目的として、地方公営企業法適用へと移行した。</t>
    </r>
    <r>
      <rPr>
        <sz val="11"/>
        <color theme="1"/>
        <rFont val="ＭＳ ゴシック"/>
        <family val="3"/>
        <charset val="128"/>
      </rPr>
      <t xml:space="preserve">
　各指標の特徴としては、汚水処理費が高額であり現在の使用料では賄いきれないため、汚水処理原価が平均値よりも高い値となり、経費回収率が低くなる状態となっている。これは、事業対象の処理区域が下水道事業と農業集落排水処理事業以外の区域を対象としているため、本町の行政面積が広いことから、各所に点在する浄化槽の効率的な維持管理が困難となり経費が割高となった結果、汚水処理原価が増加傾向となることが主な要因である。
　資本費では、平成28年度末で下水道等事業、農業集落排水処理事業における処理面積拡張事業が概成となるため、汚水処理施設の新規設置は浄化槽事業のみとなることから、引き続き浄化槽設置事業は継続となる見込みで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</si>
</sst>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5B-4511-B013-7E98DBDC03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45B-4511-B013-7E98DBDC03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45.37</c:v>
                </c:pt>
              </c:numCache>
            </c:numRef>
          </c:val>
          <c:extLst>
            <c:ext xmlns:c16="http://schemas.microsoft.com/office/drawing/2014/chart" uri="{C3380CC4-5D6E-409C-BE32-E72D297353CC}">
              <c16:uniqueId val="{00000000-CE83-432C-8B0E-57E573868B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CE83-432C-8B0E-57E573868B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6D4-46A7-8D81-D421699C6D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36D4-46A7-8D81-D421699C6D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100.74</c:v>
                </c:pt>
              </c:numCache>
            </c:numRef>
          </c:val>
          <c:extLst>
            <c:ext xmlns:c16="http://schemas.microsoft.com/office/drawing/2014/chart" uri="{C3380CC4-5D6E-409C-BE32-E72D297353CC}">
              <c16:uniqueId val="{00000000-F62F-4BF6-A9E5-EF8CA04CE7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F62F-4BF6-A9E5-EF8CA04CE7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4.18</c:v>
                </c:pt>
              </c:numCache>
            </c:numRef>
          </c:val>
          <c:extLst>
            <c:ext xmlns:c16="http://schemas.microsoft.com/office/drawing/2014/chart" uri="{C3380CC4-5D6E-409C-BE32-E72D297353CC}">
              <c16:uniqueId val="{00000000-E7E1-4833-8EA7-B6FB2386EA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E7E1-4833-8EA7-B6FB2386EA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E9-45AC-92F7-291E5FE51A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E9-45AC-92F7-291E5FE51A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88-430B-9243-E9A7F7DB15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8E88-430B-9243-E9A7F7DB15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60.8</c:v>
                </c:pt>
              </c:numCache>
            </c:numRef>
          </c:val>
          <c:extLst>
            <c:ext xmlns:c16="http://schemas.microsoft.com/office/drawing/2014/chart" uri="{C3380CC4-5D6E-409C-BE32-E72D297353CC}">
              <c16:uniqueId val="{00000000-A201-44A9-B67A-EC0B8BB1CA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A201-44A9-B67A-EC0B8BB1CA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C9-4AD4-ACFA-53480AD421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38C9-4AD4-ACFA-53480AD421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38.85</c:v>
                </c:pt>
              </c:numCache>
            </c:numRef>
          </c:val>
          <c:extLst>
            <c:ext xmlns:c16="http://schemas.microsoft.com/office/drawing/2014/chart" uri="{C3380CC4-5D6E-409C-BE32-E72D297353CC}">
              <c16:uniqueId val="{00000000-A5B9-4595-9558-EC4D452FCF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A5B9-4595-9558-EC4D452FCF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625.83000000000004</c:v>
                </c:pt>
              </c:numCache>
            </c:numRef>
          </c:val>
          <c:extLst>
            <c:ext xmlns:c16="http://schemas.microsoft.com/office/drawing/2014/chart" uri="{C3380CC4-5D6E-409C-BE32-E72D297353CC}">
              <c16:uniqueId val="{00000000-7736-4CD0-8493-17A010544F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7736-4CD0-8493-17A010544F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6022</v>
      </c>
      <c r="AM8" s="69"/>
      <c r="AN8" s="69"/>
      <c r="AO8" s="69"/>
      <c r="AP8" s="69"/>
      <c r="AQ8" s="69"/>
      <c r="AR8" s="69"/>
      <c r="AS8" s="69"/>
      <c r="AT8" s="68">
        <f>データ!T6</f>
        <v>298.18</v>
      </c>
      <c r="AU8" s="68"/>
      <c r="AV8" s="68"/>
      <c r="AW8" s="68"/>
      <c r="AX8" s="68"/>
      <c r="AY8" s="68"/>
      <c r="AZ8" s="68"/>
      <c r="BA8" s="68"/>
      <c r="BB8" s="68">
        <f>データ!U6</f>
        <v>20.2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43.72</v>
      </c>
      <c r="J10" s="68"/>
      <c r="K10" s="68"/>
      <c r="L10" s="68"/>
      <c r="M10" s="68"/>
      <c r="N10" s="68"/>
      <c r="O10" s="68"/>
      <c r="P10" s="68">
        <f>データ!P6</f>
        <v>13.51</v>
      </c>
      <c r="Q10" s="68"/>
      <c r="R10" s="68"/>
      <c r="S10" s="68"/>
      <c r="T10" s="68"/>
      <c r="U10" s="68"/>
      <c r="V10" s="68"/>
      <c r="W10" s="68">
        <f>データ!Q6</f>
        <v>100</v>
      </c>
      <c r="X10" s="68"/>
      <c r="Y10" s="68"/>
      <c r="Z10" s="68"/>
      <c r="AA10" s="68"/>
      <c r="AB10" s="68"/>
      <c r="AC10" s="68"/>
      <c r="AD10" s="69">
        <f>データ!R6</f>
        <v>4730</v>
      </c>
      <c r="AE10" s="69"/>
      <c r="AF10" s="69"/>
      <c r="AG10" s="69"/>
      <c r="AH10" s="69"/>
      <c r="AI10" s="69"/>
      <c r="AJ10" s="69"/>
      <c r="AK10" s="2"/>
      <c r="AL10" s="69">
        <f>データ!V6</f>
        <v>802</v>
      </c>
      <c r="AM10" s="69"/>
      <c r="AN10" s="69"/>
      <c r="AO10" s="69"/>
      <c r="AP10" s="69"/>
      <c r="AQ10" s="69"/>
      <c r="AR10" s="69"/>
      <c r="AS10" s="69"/>
      <c r="AT10" s="68">
        <f>データ!W6</f>
        <v>0.13</v>
      </c>
      <c r="AU10" s="68"/>
      <c r="AV10" s="68"/>
      <c r="AW10" s="68"/>
      <c r="AX10" s="68"/>
      <c r="AY10" s="68"/>
      <c r="AZ10" s="68"/>
      <c r="BA10" s="68"/>
      <c r="BB10" s="68">
        <f>データ!X6</f>
        <v>6169.23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hR7SU2h6T2kArou1KwU1rov1s6vNsH0VAz8rkOCqlGTKX93X6oLjnIHQ+SPUAcF0xJfp6N6qVbIHrmanMh0j5A==" saltValue="6MnGVqWlsre24a1Fm953B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74055</v>
      </c>
      <c r="D6" s="33">
        <f t="shared" si="3"/>
        <v>46</v>
      </c>
      <c r="E6" s="33">
        <f t="shared" si="3"/>
        <v>18</v>
      </c>
      <c r="F6" s="33">
        <f t="shared" si="3"/>
        <v>0</v>
      </c>
      <c r="G6" s="33">
        <f t="shared" si="3"/>
        <v>0</v>
      </c>
      <c r="H6" s="33" t="str">
        <f t="shared" si="3"/>
        <v>福島県　西会津町</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43.72</v>
      </c>
      <c r="P6" s="34">
        <f t="shared" si="3"/>
        <v>13.51</v>
      </c>
      <c r="Q6" s="34">
        <f t="shared" si="3"/>
        <v>100</v>
      </c>
      <c r="R6" s="34">
        <f t="shared" si="3"/>
        <v>4730</v>
      </c>
      <c r="S6" s="34">
        <f t="shared" si="3"/>
        <v>6022</v>
      </c>
      <c r="T6" s="34">
        <f t="shared" si="3"/>
        <v>298.18</v>
      </c>
      <c r="U6" s="34">
        <f t="shared" si="3"/>
        <v>20.2</v>
      </c>
      <c r="V6" s="34">
        <f t="shared" si="3"/>
        <v>802</v>
      </c>
      <c r="W6" s="34">
        <f t="shared" si="3"/>
        <v>0.13</v>
      </c>
      <c r="X6" s="34">
        <f t="shared" si="3"/>
        <v>6169.23</v>
      </c>
      <c r="Y6" s="35" t="str">
        <f>IF(Y7="",NA(),Y7)</f>
        <v>-</v>
      </c>
      <c r="Z6" s="35" t="str">
        <f t="shared" ref="Z6:AH6" si="4">IF(Z7="",NA(),Z7)</f>
        <v>-</v>
      </c>
      <c r="AA6" s="35" t="str">
        <f t="shared" si="4"/>
        <v>-</v>
      </c>
      <c r="AB6" s="35" t="str">
        <f t="shared" si="4"/>
        <v>-</v>
      </c>
      <c r="AC6" s="35">
        <f t="shared" si="4"/>
        <v>100.74</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60.8</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38.85</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625.83000000000004</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f t="shared" si="10"/>
        <v>45.37</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4.18</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74055</v>
      </c>
      <c r="D7" s="37">
        <v>46</v>
      </c>
      <c r="E7" s="37">
        <v>18</v>
      </c>
      <c r="F7" s="37">
        <v>0</v>
      </c>
      <c r="G7" s="37">
        <v>0</v>
      </c>
      <c r="H7" s="37" t="s">
        <v>96</v>
      </c>
      <c r="I7" s="37" t="s">
        <v>97</v>
      </c>
      <c r="J7" s="37" t="s">
        <v>98</v>
      </c>
      <c r="K7" s="37" t="s">
        <v>99</v>
      </c>
      <c r="L7" s="37" t="s">
        <v>100</v>
      </c>
      <c r="M7" s="37" t="s">
        <v>101</v>
      </c>
      <c r="N7" s="38" t="s">
        <v>102</v>
      </c>
      <c r="O7" s="38">
        <v>43.72</v>
      </c>
      <c r="P7" s="38">
        <v>13.51</v>
      </c>
      <c r="Q7" s="38">
        <v>100</v>
      </c>
      <c r="R7" s="38">
        <v>4730</v>
      </c>
      <c r="S7" s="38">
        <v>6022</v>
      </c>
      <c r="T7" s="38">
        <v>298.18</v>
      </c>
      <c r="U7" s="38">
        <v>20.2</v>
      </c>
      <c r="V7" s="38">
        <v>802</v>
      </c>
      <c r="W7" s="38">
        <v>0.13</v>
      </c>
      <c r="X7" s="38">
        <v>6169.23</v>
      </c>
      <c r="Y7" s="38" t="s">
        <v>102</v>
      </c>
      <c r="Z7" s="38" t="s">
        <v>102</v>
      </c>
      <c r="AA7" s="38" t="s">
        <v>102</v>
      </c>
      <c r="AB7" s="38" t="s">
        <v>102</v>
      </c>
      <c r="AC7" s="38">
        <v>100.74</v>
      </c>
      <c r="AD7" s="38" t="s">
        <v>102</v>
      </c>
      <c r="AE7" s="38" t="s">
        <v>102</v>
      </c>
      <c r="AF7" s="38" t="s">
        <v>102</v>
      </c>
      <c r="AG7" s="38" t="s">
        <v>102</v>
      </c>
      <c r="AH7" s="38">
        <v>99.03</v>
      </c>
      <c r="AI7" s="38">
        <v>98.17</v>
      </c>
      <c r="AJ7" s="38" t="s">
        <v>102</v>
      </c>
      <c r="AK7" s="38" t="s">
        <v>102</v>
      </c>
      <c r="AL7" s="38" t="s">
        <v>102</v>
      </c>
      <c r="AM7" s="38" t="s">
        <v>102</v>
      </c>
      <c r="AN7" s="38">
        <v>0</v>
      </c>
      <c r="AO7" s="38" t="s">
        <v>102</v>
      </c>
      <c r="AP7" s="38" t="s">
        <v>102</v>
      </c>
      <c r="AQ7" s="38" t="s">
        <v>102</v>
      </c>
      <c r="AR7" s="38" t="s">
        <v>102</v>
      </c>
      <c r="AS7" s="38">
        <v>74.239999999999995</v>
      </c>
      <c r="AT7" s="38">
        <v>92.2</v>
      </c>
      <c r="AU7" s="38" t="s">
        <v>102</v>
      </c>
      <c r="AV7" s="38" t="s">
        <v>102</v>
      </c>
      <c r="AW7" s="38" t="s">
        <v>102</v>
      </c>
      <c r="AX7" s="38" t="s">
        <v>102</v>
      </c>
      <c r="AY7" s="38">
        <v>60.8</v>
      </c>
      <c r="AZ7" s="38" t="s">
        <v>102</v>
      </c>
      <c r="BA7" s="38" t="s">
        <v>102</v>
      </c>
      <c r="BB7" s="38" t="s">
        <v>102</v>
      </c>
      <c r="BC7" s="38" t="s">
        <v>102</v>
      </c>
      <c r="BD7" s="38">
        <v>100.47</v>
      </c>
      <c r="BE7" s="38">
        <v>106.38</v>
      </c>
      <c r="BF7" s="38" t="s">
        <v>102</v>
      </c>
      <c r="BG7" s="38" t="s">
        <v>102</v>
      </c>
      <c r="BH7" s="38" t="s">
        <v>102</v>
      </c>
      <c r="BI7" s="38" t="s">
        <v>102</v>
      </c>
      <c r="BJ7" s="38">
        <v>0</v>
      </c>
      <c r="BK7" s="38" t="s">
        <v>102</v>
      </c>
      <c r="BL7" s="38" t="s">
        <v>102</v>
      </c>
      <c r="BM7" s="38" t="s">
        <v>102</v>
      </c>
      <c r="BN7" s="38" t="s">
        <v>102</v>
      </c>
      <c r="BO7" s="38">
        <v>294.27</v>
      </c>
      <c r="BP7" s="38">
        <v>314.13</v>
      </c>
      <c r="BQ7" s="38" t="s">
        <v>102</v>
      </c>
      <c r="BR7" s="38" t="s">
        <v>102</v>
      </c>
      <c r="BS7" s="38" t="s">
        <v>102</v>
      </c>
      <c r="BT7" s="38" t="s">
        <v>102</v>
      </c>
      <c r="BU7" s="38">
        <v>38.85</v>
      </c>
      <c r="BV7" s="38" t="s">
        <v>102</v>
      </c>
      <c r="BW7" s="38" t="s">
        <v>102</v>
      </c>
      <c r="BX7" s="38" t="s">
        <v>102</v>
      </c>
      <c r="BY7" s="38" t="s">
        <v>102</v>
      </c>
      <c r="BZ7" s="38">
        <v>60.59</v>
      </c>
      <c r="CA7" s="38">
        <v>58.42</v>
      </c>
      <c r="CB7" s="38" t="s">
        <v>102</v>
      </c>
      <c r="CC7" s="38" t="s">
        <v>102</v>
      </c>
      <c r="CD7" s="38" t="s">
        <v>102</v>
      </c>
      <c r="CE7" s="38" t="s">
        <v>102</v>
      </c>
      <c r="CF7" s="38">
        <v>625.83000000000004</v>
      </c>
      <c r="CG7" s="38" t="s">
        <v>102</v>
      </c>
      <c r="CH7" s="38" t="s">
        <v>102</v>
      </c>
      <c r="CI7" s="38" t="s">
        <v>102</v>
      </c>
      <c r="CJ7" s="38" t="s">
        <v>102</v>
      </c>
      <c r="CK7" s="38">
        <v>280.23</v>
      </c>
      <c r="CL7" s="38">
        <v>282.27999999999997</v>
      </c>
      <c r="CM7" s="38" t="s">
        <v>102</v>
      </c>
      <c r="CN7" s="38" t="s">
        <v>102</v>
      </c>
      <c r="CO7" s="38" t="s">
        <v>102</v>
      </c>
      <c r="CP7" s="38" t="s">
        <v>102</v>
      </c>
      <c r="CQ7" s="38">
        <v>45.37</v>
      </c>
      <c r="CR7" s="38" t="s">
        <v>102</v>
      </c>
      <c r="CS7" s="38" t="s">
        <v>102</v>
      </c>
      <c r="CT7" s="38" t="s">
        <v>102</v>
      </c>
      <c r="CU7" s="38" t="s">
        <v>102</v>
      </c>
      <c r="CV7" s="38">
        <v>58.19</v>
      </c>
      <c r="CW7" s="38">
        <v>57.83</v>
      </c>
      <c r="CX7" s="38" t="s">
        <v>102</v>
      </c>
      <c r="CY7" s="38" t="s">
        <v>102</v>
      </c>
      <c r="CZ7" s="38" t="s">
        <v>102</v>
      </c>
      <c r="DA7" s="38" t="s">
        <v>102</v>
      </c>
      <c r="DB7" s="38">
        <v>100</v>
      </c>
      <c r="DC7" s="38" t="s">
        <v>102</v>
      </c>
      <c r="DD7" s="38" t="s">
        <v>102</v>
      </c>
      <c r="DE7" s="38" t="s">
        <v>102</v>
      </c>
      <c r="DF7" s="38" t="s">
        <v>102</v>
      </c>
      <c r="DG7" s="38">
        <v>87.8</v>
      </c>
      <c r="DH7" s="38">
        <v>77.67</v>
      </c>
      <c r="DI7" s="38" t="s">
        <v>102</v>
      </c>
      <c r="DJ7" s="38" t="s">
        <v>102</v>
      </c>
      <c r="DK7" s="38" t="s">
        <v>102</v>
      </c>
      <c r="DL7" s="38" t="s">
        <v>102</v>
      </c>
      <c r="DM7" s="38">
        <v>4.18</v>
      </c>
      <c r="DN7" s="38" t="s">
        <v>102</v>
      </c>
      <c r="DO7" s="38" t="s">
        <v>102</v>
      </c>
      <c r="DP7" s="38" t="s">
        <v>102</v>
      </c>
      <c r="DQ7" s="38" t="s">
        <v>102</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