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lgfs01\kensetsu\水道\上水道係\027経営比較分析表\R03\"/>
    </mc:Choice>
  </mc:AlternateContent>
  <xr:revisionPtr revIDLastSave="0" documentId="13_ncr:1_{195A984D-98A2-4710-96A4-C4BAE579E2EC}" xr6:coauthVersionLast="47" xr6:coauthVersionMax="47" xr10:uidLastSave="{00000000-0000-0000-0000-000000000000}"/>
  <workbookProtection workbookAlgorithmName="SHA-512" workbookHashValue="9n1p0u7AF8QyCe6VG06AcSTlVGwplauus8guIS+DqglobUqrHp3n4yrLcf2g1vuwUYuKeP1BLUq8cBNwOgkn5Q==" workbookSaltValue="CsNEbMs85NnDpXRmxhwXDQ==" workbookSpinCount="100000" lockStructure="1"/>
  <bookViews>
    <workbookView xWindow="-120" yWindow="-120" windowWidth="2073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W10" i="4"/>
  <c r="I10" i="4"/>
  <c r="B10" i="4"/>
  <c r="BB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<sst xmlns="http://schemas.openxmlformats.org/spreadsheetml/2006/main" count="236" uniqueCount="121">
  <si>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</si>
  <si>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</si>
  <si>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</si>
  <si>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</si>
  <si>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</si>
  <si>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</si>
  <si>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</si>
  <si>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</si>
  <si>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</si>
  <si>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</si>
  <si>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</si>
  <si>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</si>
  <si>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</si>
  <si>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</si>
  <si>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</si>
  <si>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</si>
  <si>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</si>
  <si>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</si>
  <si>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</si>
  <si>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</si>
  <si>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</si>
  <si>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</si>
  <si>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</si>
  <si>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</si>
  <si>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</si>
  <si>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</si>
  <si>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</si>
  <si>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</si>
  <si>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</si>
  <si>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</si>
  <si>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</si>
  <si>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</si>
  <si>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</si>
  <si>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</si>
  <si>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</si>
  <si>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</si>
  <si>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</si>
  <si>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</si>
  <si>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</si>
  <si>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</si>
  <si>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</si>
  <si>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</si>
  <si>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</si>
  <si>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</si>
  <si>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</si>
  <si>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</si>
  <si>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</si>
  <si>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</si>
  <si>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</si>
  <si>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</si>
  <si>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</si>
  <si>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</si>
  <si>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</si>
  <si>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</si>
  <si>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</si>
  <si>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</si>
  <si>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</si>
  <si>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</si>
  <si>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</si>
  <si>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</si>
  <si>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</si>
  <si>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</si>
  <si>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</si>
  <si>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</si>
  <si>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</si>
  <si>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</si>
  <si>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</si>
  <si>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</si>
  <si>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</si>
  <si>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</si>
  <si>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</si>
  <si>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</si>
  <si>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</si>
  <si>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</si>
  <si>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</si>
  <si>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</si>
  <si>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</si>
  <si>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</si>
  <si>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</si>
  <si>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</si>
  <si>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</si>
  <si>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</si>
  <si>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</si>
  <si>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</si>
  <si>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</si>
  <si>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</si>
  <si>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</si>
  <si>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</si>
  <si>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</si>
  <si>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</si>
  <si>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</si>
  <si>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</si>
  <si>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</si>
  <si>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</si>
  <si>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</si>
  <si>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</si>
  <si>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</si>
  <si>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</si>
  <si>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</si>
  <si>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</si>
  <si>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</si>
  <si>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</si>
  <si>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</si>
  <si>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</si>
  <si>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</si>
  <si>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</si>
  <si>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</si>
  <si>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</si>
  <si>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</si>
  <si>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</si>
  <si>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</si>
  <si>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</si>
  <si>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</si>
  <si>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</si>
  <si>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</si>
  <si>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</si>
  <si>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</si>
  <si>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</si>
  <si>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今後、更新時期が集中的に到来することを見据えた、更新事業の計画を策定します。</t>
    <phoneticPr fontId="4"/>
  </si>
  <si>
    <t>　①収益的収支比率については、100%を超えており経営が安定していると見てとれますが、一般会計からの繰入金もあることから、維持管理費の更なる費用削減を実施する必要があります。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財源の確保が必要となりますが⑤経費回収率からもうかがえるように、使用料で回収すべき経費を料金収入だけでは補えていないことから、料金の見直しについても検討をする必要があります。
　⑥汚水処理原価及び⑦施設利用率にあっては、類似団体平均値に比べ良好なことがみてとれることから当面は現状を維持していきます。
　⑧水洗化率は９７％と高く、平均も上回っております。未接続の地域が一部残っていますが、広大な面積を有し、集落が点在している当村にあっては、これ以上の増加は期待できないことから、現状を維持していく考えであります。</t>
    <rPh sb="433" eb="435">
      <t>ゾウカ</t>
    </rPh>
    <phoneticPr fontId="4"/>
  </si>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</sst>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8-46BA-9523-D8B05A238EA6}"/>
            </c:ext>
          </c:extLst>
        </c:ser>
        <c:dLbls>
          <c:showLegendKey val="0"/>
          <c:showVal val="0"/>
          <c:showCatName val="0"/>
          <c:showSerName val="0"/>
          <c:showPercent val="0"/>
          <c:showBubbleSize val="0"/>
        </c:dLbls>
        <c:gapWidth val="150"/>
        <c:axId val="249997408"/>
        <c:axId val="24999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CE08-46BA-9523-D8B05A238EA6}"/>
            </c:ext>
          </c:extLst>
        </c:ser>
        <c:dLbls>
          <c:showLegendKey val="0"/>
          <c:showVal val="0"/>
          <c:showCatName val="0"/>
          <c:showSerName val="0"/>
          <c:showPercent val="0"/>
          <c:showBubbleSize val="0"/>
        </c:dLbls>
        <c:marker val="1"/>
        <c:smooth val="0"/>
        <c:axId val="249997408"/>
        <c:axId val="249999760"/>
      </c:lineChart>
      <c:dateAx>
        <c:axId val="249997408"/>
        <c:scaling>
          <c:orientation val="minMax"/>
        </c:scaling>
        <c:delete val="1"/>
        <c:axPos val="b"/>
        <c:numFmt formatCode="&quot;H&quot;yy" sourceLinked="1"/>
        <c:majorTickMark val="none"/>
        <c:minorTickMark val="none"/>
        <c:tickLblPos val="none"/>
        <c:crossAx val="249999760"/>
        <c:crosses val="autoZero"/>
        <c:auto val="1"/>
        <c:lblOffset val="100"/>
        <c:baseTimeUnit val="years"/>
      </c:dateAx>
      <c:valAx>
        <c:axId val="24999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56.88</c:v>
                </c:pt>
                <c:pt idx="1">
                  <c:v>55.23</c:v>
                </c:pt>
                <c:pt idx="2">
                  <c:v>55.68</c:v>
                </c:pt>
                <c:pt idx="3">
                  <c:v>60.27</c:v>
                </c:pt>
                <c:pt idx="4">
                  <c:v>59.57</c:v>
                </c:pt>
              </c:numCache>
            </c:numRef>
          </c:val>
          <c:extLst>
            <c:ext xmlns:c16="http://schemas.microsoft.com/office/drawing/2014/chart" uri="{C3380CC4-5D6E-409C-BE32-E72D297353CC}">
              <c16:uniqueId val="{00000000-C8D0-4EAF-87AF-C7B68143B8AF}"/>
            </c:ext>
          </c:extLst>
        </c:ser>
        <c:dLbls>
          <c:showLegendKey val="0"/>
          <c:showVal val="0"/>
          <c:showCatName val="0"/>
          <c:showSerName val="0"/>
          <c:showPercent val="0"/>
          <c:showBubbleSize val="0"/>
        </c:dLbls>
        <c:gapWidth val="150"/>
        <c:axId val="250943376"/>
        <c:axId val="2509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54.06</c:v>
                </c:pt>
                <c:pt idx="4">
                  <c:v>55.26</c:v>
                </c:pt>
              </c:numCache>
            </c:numRef>
          </c:val>
          <c:smooth val="0"/>
          <c:extLst>
            <c:ext xmlns:c16="http://schemas.microsoft.com/office/drawing/2014/chart" uri="{C3380CC4-5D6E-409C-BE32-E72D297353CC}">
              <c16:uniqueId val="{00000001-C8D0-4EAF-87AF-C7B68143B8AF}"/>
            </c:ext>
          </c:extLst>
        </c:ser>
        <c:dLbls>
          <c:showLegendKey val="0"/>
          <c:showVal val="0"/>
          <c:showCatName val="0"/>
          <c:showSerName val="0"/>
          <c:showPercent val="0"/>
          <c:showBubbleSize val="0"/>
        </c:dLbls>
        <c:marker val="1"/>
        <c:smooth val="0"/>
        <c:axId val="250943376"/>
        <c:axId val="250945728"/>
      </c:lineChart>
      <c:dateAx>
        <c:axId val="250943376"/>
        <c:scaling>
          <c:orientation val="minMax"/>
        </c:scaling>
        <c:delete val="1"/>
        <c:axPos val="b"/>
        <c:numFmt formatCode="&quot;H&quot;yy" sourceLinked="1"/>
        <c:majorTickMark val="none"/>
        <c:minorTickMark val="none"/>
        <c:tickLblPos val="none"/>
        <c:crossAx val="250945728"/>
        <c:crosses val="autoZero"/>
        <c:auto val="1"/>
        <c:lblOffset val="100"/>
        <c:baseTimeUnit val="years"/>
      </c:dateAx>
      <c:valAx>
        <c:axId val="2509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4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97.11</c:v>
                </c:pt>
                <c:pt idx="1">
                  <c:v>97.21</c:v>
                </c:pt>
                <c:pt idx="2">
                  <c:v>97.32</c:v>
                </c:pt>
                <c:pt idx="3">
                  <c:v>97.24</c:v>
                </c:pt>
                <c:pt idx="4">
                  <c:v>97.39</c:v>
                </c:pt>
              </c:numCache>
            </c:numRef>
          </c:val>
          <c:extLst>
            <c:ext xmlns:c16="http://schemas.microsoft.com/office/drawing/2014/chart" uri="{C3380CC4-5D6E-409C-BE32-E72D297353CC}">
              <c16:uniqueId val="{00000000-82B8-4BE1-BA74-AB35D516241A}"/>
            </c:ext>
          </c:extLst>
        </c:ser>
        <c:dLbls>
          <c:showLegendKey val="0"/>
          <c:showVal val="0"/>
          <c:showCatName val="0"/>
          <c:showSerName val="0"/>
          <c:showPercent val="0"/>
          <c:showBubbleSize val="0"/>
        </c:dLbls>
        <c:gapWidth val="150"/>
        <c:axId val="250945336"/>
        <c:axId val="25094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90.11</c:v>
                </c:pt>
                <c:pt idx="4">
                  <c:v>90.52</c:v>
                </c:pt>
              </c:numCache>
            </c:numRef>
          </c:val>
          <c:smooth val="0"/>
          <c:extLst>
            <c:ext xmlns:c16="http://schemas.microsoft.com/office/drawing/2014/chart" uri="{C3380CC4-5D6E-409C-BE32-E72D297353CC}">
              <c16:uniqueId val="{00000001-82B8-4BE1-BA74-AB35D516241A}"/>
            </c:ext>
          </c:extLst>
        </c:ser>
        <c:dLbls>
          <c:showLegendKey val="0"/>
          <c:showVal val="0"/>
          <c:showCatName val="0"/>
          <c:showSerName val="0"/>
          <c:showPercent val="0"/>
          <c:showBubbleSize val="0"/>
        </c:dLbls>
        <c:marker val="1"/>
        <c:smooth val="0"/>
        <c:axId val="250945336"/>
        <c:axId val="250943768"/>
      </c:lineChart>
      <c:dateAx>
        <c:axId val="250945336"/>
        <c:scaling>
          <c:orientation val="minMax"/>
        </c:scaling>
        <c:delete val="1"/>
        <c:axPos val="b"/>
        <c:numFmt formatCode="&quot;H&quot;yy" sourceLinked="1"/>
        <c:majorTickMark val="none"/>
        <c:minorTickMark val="none"/>
        <c:tickLblPos val="none"/>
        <c:crossAx val="250943768"/>
        <c:crosses val="autoZero"/>
        <c:auto val="1"/>
        <c:lblOffset val="100"/>
        <c:baseTimeUnit val="years"/>
      </c:dateAx>
      <c:valAx>
        <c:axId val="25094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4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48.59</c:v>
                </c:pt>
                <c:pt idx="1">
                  <c:v>101.48</c:v>
                </c:pt>
                <c:pt idx="2">
                  <c:v>101.54</c:v>
                </c:pt>
                <c:pt idx="3">
                  <c:v>100.26</c:v>
                </c:pt>
                <c:pt idx="4">
                  <c:v>102.97</c:v>
                </c:pt>
              </c:numCache>
            </c:numRef>
          </c:val>
          <c:extLst>
            <c:ext xmlns:c16="http://schemas.microsoft.com/office/drawing/2014/chart" uri="{C3380CC4-5D6E-409C-BE32-E72D297353CC}">
              <c16:uniqueId val="{00000000-F1D1-4764-B803-B7FDCBC00797}"/>
            </c:ext>
          </c:extLst>
        </c:ser>
        <c:dLbls>
          <c:showLegendKey val="0"/>
          <c:showVal val="0"/>
          <c:showCatName val="0"/>
          <c:showSerName val="0"/>
          <c:showPercent val="0"/>
          <c:showBubbleSize val="0"/>
        </c:dLbls>
        <c:gapWidth val="150"/>
        <c:axId val="250004464"/>
        <c:axId val="25000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D1-4764-B803-B7FDCBC00797}"/>
            </c:ext>
          </c:extLst>
        </c:ser>
        <c:dLbls>
          <c:showLegendKey val="0"/>
          <c:showVal val="0"/>
          <c:showCatName val="0"/>
          <c:showSerName val="0"/>
          <c:showPercent val="0"/>
          <c:showBubbleSize val="0"/>
        </c:dLbls>
        <c:marker val="1"/>
        <c:smooth val="0"/>
        <c:axId val="250004464"/>
        <c:axId val="250002504"/>
      </c:lineChart>
      <c:dateAx>
        <c:axId val="250004464"/>
        <c:scaling>
          <c:orientation val="minMax"/>
        </c:scaling>
        <c:delete val="1"/>
        <c:axPos val="b"/>
        <c:numFmt formatCode="&quot;H&quot;yy" sourceLinked="1"/>
        <c:majorTickMark val="none"/>
        <c:minorTickMark val="none"/>
        <c:tickLblPos val="none"/>
        <c:crossAx val="250002504"/>
        <c:crosses val="autoZero"/>
        <c:auto val="1"/>
        <c:lblOffset val="100"/>
        <c:baseTimeUnit val="years"/>
      </c:dateAx>
      <c:valAx>
        <c:axId val="2500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0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E8-4CAD-9B9E-19AD4267EEB2}"/>
            </c:ext>
          </c:extLst>
        </c:ser>
        <c:dLbls>
          <c:showLegendKey val="0"/>
          <c:showVal val="0"/>
          <c:showCatName val="0"/>
          <c:showSerName val="0"/>
          <c:showPercent val="0"/>
          <c:showBubbleSize val="0"/>
        </c:dLbls>
        <c:gapWidth val="150"/>
        <c:axId val="250002112"/>
        <c:axId val="2500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E8-4CAD-9B9E-19AD4267EEB2}"/>
            </c:ext>
          </c:extLst>
        </c:ser>
        <c:dLbls>
          <c:showLegendKey val="0"/>
          <c:showVal val="0"/>
          <c:showCatName val="0"/>
          <c:showSerName val="0"/>
          <c:showPercent val="0"/>
          <c:showBubbleSize val="0"/>
        </c:dLbls>
        <c:marker val="1"/>
        <c:smooth val="0"/>
        <c:axId val="250002112"/>
        <c:axId val="250003680"/>
      </c:lineChart>
      <c:dateAx>
        <c:axId val="250002112"/>
        <c:scaling>
          <c:orientation val="minMax"/>
        </c:scaling>
        <c:delete val="1"/>
        <c:axPos val="b"/>
        <c:numFmt formatCode="&quot;H&quot;yy" sourceLinked="1"/>
        <c:majorTickMark val="none"/>
        <c:minorTickMark val="none"/>
        <c:tickLblPos val="none"/>
        <c:crossAx val="250003680"/>
        <c:crosses val="autoZero"/>
        <c:auto val="1"/>
        <c:lblOffset val="100"/>
        <c:baseTimeUnit val="years"/>
      </c:dateAx>
      <c:valAx>
        <c:axId val="2500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0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9D-4EEC-8A1F-8E171DBE6525}"/>
            </c:ext>
          </c:extLst>
        </c:ser>
        <c:dLbls>
          <c:showLegendKey val="0"/>
          <c:showVal val="0"/>
          <c:showCatName val="0"/>
          <c:showSerName val="0"/>
          <c:showPercent val="0"/>
          <c:showBubbleSize val="0"/>
        </c:dLbls>
        <c:gapWidth val="150"/>
        <c:axId val="249998584"/>
        <c:axId val="2500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9D-4EEC-8A1F-8E171DBE6525}"/>
            </c:ext>
          </c:extLst>
        </c:ser>
        <c:dLbls>
          <c:showLegendKey val="0"/>
          <c:showVal val="0"/>
          <c:showCatName val="0"/>
          <c:showSerName val="0"/>
          <c:showPercent val="0"/>
          <c:showBubbleSize val="0"/>
        </c:dLbls>
        <c:marker val="1"/>
        <c:smooth val="0"/>
        <c:axId val="249998584"/>
        <c:axId val="250000544"/>
      </c:lineChart>
      <c:dateAx>
        <c:axId val="249998584"/>
        <c:scaling>
          <c:orientation val="minMax"/>
        </c:scaling>
        <c:delete val="1"/>
        <c:axPos val="b"/>
        <c:numFmt formatCode="&quot;H&quot;yy" sourceLinked="1"/>
        <c:majorTickMark val="none"/>
        <c:minorTickMark val="none"/>
        <c:tickLblPos val="none"/>
        <c:crossAx val="250000544"/>
        <c:crosses val="autoZero"/>
        <c:auto val="1"/>
        <c:lblOffset val="100"/>
        <c:baseTimeUnit val="years"/>
      </c:dateAx>
      <c:valAx>
        <c:axId val="2500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9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CB-472B-8FCB-ED5DDBDA01A0}"/>
            </c:ext>
          </c:extLst>
        </c:ser>
        <c:dLbls>
          <c:showLegendKey val="0"/>
          <c:showVal val="0"/>
          <c:showCatName val="0"/>
          <c:showSerName val="0"/>
          <c:showPercent val="0"/>
          <c:showBubbleSize val="0"/>
        </c:dLbls>
        <c:gapWidth val="150"/>
        <c:axId val="250534056"/>
        <c:axId val="25053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CB-472B-8FCB-ED5DDBDA01A0}"/>
            </c:ext>
          </c:extLst>
        </c:ser>
        <c:dLbls>
          <c:showLegendKey val="0"/>
          <c:showVal val="0"/>
          <c:showCatName val="0"/>
          <c:showSerName val="0"/>
          <c:showPercent val="0"/>
          <c:showBubbleSize val="0"/>
        </c:dLbls>
        <c:marker val="1"/>
        <c:smooth val="0"/>
        <c:axId val="250534056"/>
        <c:axId val="250531312"/>
      </c:lineChart>
      <c:dateAx>
        <c:axId val="250534056"/>
        <c:scaling>
          <c:orientation val="minMax"/>
        </c:scaling>
        <c:delete val="1"/>
        <c:axPos val="b"/>
        <c:numFmt formatCode="&quot;H&quot;yy" sourceLinked="1"/>
        <c:majorTickMark val="none"/>
        <c:minorTickMark val="none"/>
        <c:tickLblPos val="none"/>
        <c:crossAx val="250531312"/>
        <c:crosses val="autoZero"/>
        <c:auto val="1"/>
        <c:lblOffset val="100"/>
        <c:baseTimeUnit val="years"/>
      </c:dateAx>
      <c:valAx>
        <c:axId val="25053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96-44E7-91EF-90F23ED8896D}"/>
            </c:ext>
          </c:extLst>
        </c:ser>
        <c:dLbls>
          <c:showLegendKey val="0"/>
          <c:showVal val="0"/>
          <c:showCatName val="0"/>
          <c:showSerName val="0"/>
          <c:showPercent val="0"/>
          <c:showBubbleSize val="0"/>
        </c:dLbls>
        <c:gapWidth val="150"/>
        <c:axId val="250535624"/>
        <c:axId val="25053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96-44E7-91EF-90F23ED8896D}"/>
            </c:ext>
          </c:extLst>
        </c:ser>
        <c:dLbls>
          <c:showLegendKey val="0"/>
          <c:showVal val="0"/>
          <c:showCatName val="0"/>
          <c:showSerName val="0"/>
          <c:showPercent val="0"/>
          <c:showBubbleSize val="0"/>
        </c:dLbls>
        <c:marker val="1"/>
        <c:smooth val="0"/>
        <c:axId val="250535624"/>
        <c:axId val="250537976"/>
      </c:lineChart>
      <c:dateAx>
        <c:axId val="250535624"/>
        <c:scaling>
          <c:orientation val="minMax"/>
        </c:scaling>
        <c:delete val="1"/>
        <c:axPos val="b"/>
        <c:numFmt formatCode="&quot;H&quot;yy" sourceLinked="1"/>
        <c:majorTickMark val="none"/>
        <c:minorTickMark val="none"/>
        <c:tickLblPos val="none"/>
        <c:crossAx val="250537976"/>
        <c:crosses val="autoZero"/>
        <c:auto val="1"/>
        <c:lblOffset val="100"/>
        <c:baseTimeUnit val="years"/>
      </c:dateAx>
      <c:valAx>
        <c:axId val="25053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7-49F8-BC7D-7A4958CEF1F6}"/>
            </c:ext>
          </c:extLst>
        </c:ser>
        <c:dLbls>
          <c:showLegendKey val="0"/>
          <c:showVal val="0"/>
          <c:showCatName val="0"/>
          <c:showSerName val="0"/>
          <c:showPercent val="0"/>
          <c:showBubbleSize val="0"/>
        </c:dLbls>
        <c:gapWidth val="150"/>
        <c:axId val="250531704"/>
        <c:axId val="25053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654.71</c:v>
                </c:pt>
                <c:pt idx="4">
                  <c:v>783.8</c:v>
                </c:pt>
              </c:numCache>
            </c:numRef>
          </c:val>
          <c:smooth val="0"/>
          <c:extLst>
            <c:ext xmlns:c16="http://schemas.microsoft.com/office/drawing/2014/chart" uri="{C3380CC4-5D6E-409C-BE32-E72D297353CC}">
              <c16:uniqueId val="{00000001-57D7-49F8-BC7D-7A4958CEF1F6}"/>
            </c:ext>
          </c:extLst>
        </c:ser>
        <c:dLbls>
          <c:showLegendKey val="0"/>
          <c:showVal val="0"/>
          <c:showCatName val="0"/>
          <c:showSerName val="0"/>
          <c:showPercent val="0"/>
          <c:showBubbleSize val="0"/>
        </c:dLbls>
        <c:marker val="1"/>
        <c:smooth val="0"/>
        <c:axId val="250531704"/>
        <c:axId val="250537584"/>
      </c:lineChart>
      <c:dateAx>
        <c:axId val="250531704"/>
        <c:scaling>
          <c:orientation val="minMax"/>
        </c:scaling>
        <c:delete val="1"/>
        <c:axPos val="b"/>
        <c:numFmt formatCode="&quot;H&quot;yy" sourceLinked="1"/>
        <c:majorTickMark val="none"/>
        <c:minorTickMark val="none"/>
        <c:tickLblPos val="none"/>
        <c:crossAx val="250537584"/>
        <c:crosses val="autoZero"/>
        <c:auto val="1"/>
        <c:lblOffset val="100"/>
        <c:baseTimeUnit val="years"/>
      </c:dateAx>
      <c:valAx>
        <c:axId val="25053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57.48</c:v>
                </c:pt>
                <c:pt idx="1">
                  <c:v>91.62</c:v>
                </c:pt>
                <c:pt idx="2">
                  <c:v>91.09</c:v>
                </c:pt>
                <c:pt idx="3">
                  <c:v>84.6</c:v>
                </c:pt>
                <c:pt idx="4">
                  <c:v>94.02</c:v>
                </c:pt>
              </c:numCache>
            </c:numRef>
          </c:val>
          <c:extLst>
            <c:ext xmlns:c16="http://schemas.microsoft.com/office/drawing/2014/chart" uri="{C3380CC4-5D6E-409C-BE32-E72D297353CC}">
              <c16:uniqueId val="{00000000-4938-4D7A-B10B-FEF41407D303}"/>
            </c:ext>
          </c:extLst>
        </c:ser>
        <c:dLbls>
          <c:showLegendKey val="0"/>
          <c:showVal val="0"/>
          <c:showCatName val="0"/>
          <c:showSerName val="0"/>
          <c:showPercent val="0"/>
          <c:showBubbleSize val="0"/>
        </c:dLbls>
        <c:gapWidth val="150"/>
        <c:axId val="250536016"/>
        <c:axId val="25053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65.37</c:v>
                </c:pt>
                <c:pt idx="4">
                  <c:v>68.11</c:v>
                </c:pt>
              </c:numCache>
            </c:numRef>
          </c:val>
          <c:smooth val="0"/>
          <c:extLst>
            <c:ext xmlns:c16="http://schemas.microsoft.com/office/drawing/2014/chart" uri="{C3380CC4-5D6E-409C-BE32-E72D297353CC}">
              <c16:uniqueId val="{00000001-4938-4D7A-B10B-FEF41407D303}"/>
            </c:ext>
          </c:extLst>
        </c:ser>
        <c:dLbls>
          <c:showLegendKey val="0"/>
          <c:showVal val="0"/>
          <c:showCatName val="0"/>
          <c:showSerName val="0"/>
          <c:showPercent val="0"/>
          <c:showBubbleSize val="0"/>
        </c:dLbls>
        <c:marker val="1"/>
        <c:smooth val="0"/>
        <c:axId val="250536016"/>
        <c:axId val="250530920"/>
      </c:lineChart>
      <c:dateAx>
        <c:axId val="250536016"/>
        <c:scaling>
          <c:orientation val="minMax"/>
        </c:scaling>
        <c:delete val="1"/>
        <c:axPos val="b"/>
        <c:numFmt formatCode="&quot;H&quot;yy" sourceLinked="1"/>
        <c:majorTickMark val="none"/>
        <c:minorTickMark val="none"/>
        <c:tickLblPos val="none"/>
        <c:crossAx val="250530920"/>
        <c:crosses val="autoZero"/>
        <c:auto val="1"/>
        <c:lblOffset val="100"/>
        <c:baseTimeUnit val="years"/>
      </c:dateAx>
      <c:valAx>
        <c:axId val="25053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254.37</c:v>
                </c:pt>
                <c:pt idx="1">
                  <c:v>170.21</c:v>
                </c:pt>
                <c:pt idx="2">
                  <c:v>175.48</c:v>
                </c:pt>
                <c:pt idx="3">
                  <c:v>189.8</c:v>
                </c:pt>
                <c:pt idx="4">
                  <c:v>171.89</c:v>
                </c:pt>
              </c:numCache>
            </c:numRef>
          </c:val>
          <c:extLst>
            <c:ext xmlns:c16="http://schemas.microsoft.com/office/drawing/2014/chart" uri="{C3380CC4-5D6E-409C-BE32-E72D297353CC}">
              <c16:uniqueId val="{00000000-D21D-4A13-899D-9BC51D4FC8A7}"/>
            </c:ext>
          </c:extLst>
        </c:ser>
        <c:dLbls>
          <c:showLegendKey val="0"/>
          <c:showVal val="0"/>
          <c:showCatName val="0"/>
          <c:showSerName val="0"/>
          <c:showPercent val="0"/>
          <c:showBubbleSize val="0"/>
        </c:dLbls>
        <c:gapWidth val="150"/>
        <c:axId val="250533272"/>
        <c:axId val="25093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228.99</c:v>
                </c:pt>
                <c:pt idx="4">
                  <c:v>222.41</c:v>
                </c:pt>
              </c:numCache>
            </c:numRef>
          </c:val>
          <c:smooth val="0"/>
          <c:extLst>
            <c:ext xmlns:c16="http://schemas.microsoft.com/office/drawing/2014/chart" uri="{C3380CC4-5D6E-409C-BE32-E72D297353CC}">
              <c16:uniqueId val="{00000001-D21D-4A13-899D-9BC51D4FC8A7}"/>
            </c:ext>
          </c:extLst>
        </c:ser>
        <c:dLbls>
          <c:showLegendKey val="0"/>
          <c:showVal val="0"/>
          <c:showCatName val="0"/>
          <c:showSerName val="0"/>
          <c:showPercent val="0"/>
          <c:showBubbleSize val="0"/>
        </c:dLbls>
        <c:marker val="1"/>
        <c:smooth val="0"/>
        <c:axId val="250533272"/>
        <c:axId val="250939064"/>
      </c:lineChart>
      <c:dateAx>
        <c:axId val="250533272"/>
        <c:scaling>
          <c:orientation val="minMax"/>
        </c:scaling>
        <c:delete val="1"/>
        <c:axPos val="b"/>
        <c:numFmt formatCode="&quot;H&quot;yy" sourceLinked="1"/>
        <c:majorTickMark val="none"/>
        <c:minorTickMark val="none"/>
        <c:tickLblPos val="none"/>
        <c:crossAx val="250939064"/>
        <c:crosses val="autoZero"/>
        <c:auto val="1"/>
        <c:lblOffset val="100"/>
        <c:baseTimeUnit val="years"/>
      </c:dateAx>
      <c:valAx>
        <c:axId val="25093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9"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天栄村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5515</v>
      </c>
      <c r="AM8" s="69"/>
      <c r="AN8" s="69"/>
      <c r="AO8" s="69"/>
      <c r="AP8" s="69"/>
      <c r="AQ8" s="69"/>
      <c r="AR8" s="69"/>
      <c r="AS8" s="69"/>
      <c r="AT8" s="68">
        <f>データ!T6</f>
        <v>225.52</v>
      </c>
      <c r="AU8" s="68"/>
      <c r="AV8" s="68"/>
      <c r="AW8" s="68"/>
      <c r="AX8" s="68"/>
      <c r="AY8" s="68"/>
      <c r="AZ8" s="68"/>
      <c r="BA8" s="68"/>
      <c r="BB8" s="68">
        <f>データ!U6</f>
        <v>24.45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70.23</v>
      </c>
      <c r="Q10" s="68"/>
      <c r="R10" s="68"/>
      <c r="S10" s="68"/>
      <c r="T10" s="68"/>
      <c r="U10" s="68"/>
      <c r="V10" s="68"/>
      <c r="W10" s="68">
        <f>データ!Q6</f>
        <v>89.88</v>
      </c>
      <c r="X10" s="68"/>
      <c r="Y10" s="68"/>
      <c r="Z10" s="68"/>
      <c r="AA10" s="68"/>
      <c r="AB10" s="68"/>
      <c r="AC10" s="68"/>
      <c r="AD10" s="69">
        <f>データ!R6</f>
        <v>3850</v>
      </c>
      <c r="AE10" s="69"/>
      <c r="AF10" s="69"/>
      <c r="AG10" s="69"/>
      <c r="AH10" s="69"/>
      <c r="AI10" s="69"/>
      <c r="AJ10" s="69"/>
      <c r="AK10" s="2"/>
      <c r="AL10" s="69">
        <f>データ!V6</f>
        <v>3831</v>
      </c>
      <c r="AM10" s="69"/>
      <c r="AN10" s="69"/>
      <c r="AO10" s="69"/>
      <c r="AP10" s="69"/>
      <c r="AQ10" s="69"/>
      <c r="AR10" s="69"/>
      <c r="AS10" s="69"/>
      <c r="AT10" s="68">
        <f>データ!W6</f>
        <v>3.53</v>
      </c>
      <c r="AU10" s="68"/>
      <c r="AV10" s="68"/>
      <c r="AW10" s="68"/>
      <c r="AX10" s="68"/>
      <c r="AY10" s="68"/>
      <c r="AZ10" s="68"/>
      <c r="BA10" s="68"/>
      <c r="BB10" s="68">
        <f>データ!X6</f>
        <v>1085.27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bs90O37pqE3LUnnV7KN+E8cMYiThstfex8L8Qyr31zXdgLU5mNLOKL0YQ5OliZ2vDCPtM9oy70Y5gQn5LEVX0A==" saltValue="4/KTd3X2aC3FJh3ctkQO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73440</v>
      </c>
      <c r="D6" s="33">
        <f t="shared" si="3"/>
        <v>47</v>
      </c>
      <c r="E6" s="33">
        <f t="shared" si="3"/>
        <v>17</v>
      </c>
      <c r="F6" s="33">
        <f t="shared" si="3"/>
        <v>5</v>
      </c>
      <c r="G6" s="33">
        <f t="shared" si="3"/>
        <v>0</v>
      </c>
      <c r="H6" s="33" t="str">
        <f t="shared" si="3"/>
        <v>福島県　天栄村</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70.23</v>
      </c>
      <c r="Q6" s="34">
        <f t="shared" si="3"/>
        <v>89.88</v>
      </c>
      <c r="R6" s="34">
        <f t="shared" si="3"/>
        <v>3850</v>
      </c>
      <c r="S6" s="34">
        <f t="shared" si="3"/>
        <v>5515</v>
      </c>
      <c r="T6" s="34">
        <f t="shared" si="3"/>
        <v>225.52</v>
      </c>
      <c r="U6" s="34">
        <f t="shared" si="3"/>
        <v>24.45</v>
      </c>
      <c r="V6" s="34">
        <f t="shared" si="3"/>
        <v>3831</v>
      </c>
      <c r="W6" s="34">
        <f t="shared" si="3"/>
        <v>3.53</v>
      </c>
      <c r="X6" s="34">
        <f t="shared" si="3"/>
        <v>1085.27</v>
      </c>
      <c r="Y6" s="35">
        <f>IF(Y7="",NA(),Y7)</f>
        <v>48.59</v>
      </c>
      <c r="Z6" s="35">
        <f t="shared" ref="Z6:AH6" si="4">IF(Z7="",NA(),Z7)</f>
        <v>101.48</v>
      </c>
      <c r="AA6" s="35">
        <f t="shared" si="4"/>
        <v>101.54</v>
      </c>
      <c r="AB6" s="35">
        <f t="shared" si="4"/>
        <v>100.26</v>
      </c>
      <c r="AC6" s="35">
        <f t="shared" si="4"/>
        <v>102.97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654.71</v>
      </c>
      <c r="BO6" s="35">
        <f t="shared" si="7"/>
        <v>783.8</v>
      </c>
      <c r="BP6" s="34" t="str">
        <f>IF(BP7="","",IF(BP7="-","【-】","【"&amp;SUBSTITUTE(TEXT(BP7,"#,##0.00"),"-","△")&amp;"】"))</f>
        <v>【832.52】</v>
      </c>
      <c r="BQ6" s="35">
        <f>IF(BQ7="",NA(),BQ7)</f>
        <v>57.48</v>
      </c>
      <c r="BR6" s="35">
        <f t="shared" ref="BR6:BZ6" si="8">IF(BR7="",NA(),BR7)</f>
        <v>91.62</v>
      </c>
      <c r="BS6" s="35">
        <f t="shared" si="8"/>
        <v>91.09</v>
      </c>
      <c r="BT6" s="35">
        <f t="shared" si="8"/>
        <v>84.6</v>
      </c>
      <c r="BU6" s="35">
        <f t="shared" si="8"/>
        <v>94.02</v>
      </c>
      <c r="BV6" s="35">
        <f t="shared" si="8"/>
        <v>55.32</v>
      </c>
      <c r="BW6" s="35">
        <f t="shared" si="8"/>
        <v>59.8</v>
      </c>
      <c r="BX6" s="35">
        <f t="shared" si="8"/>
        <v>57.77</v>
      </c>
      <c r="BY6" s="35">
        <f t="shared" si="8"/>
        <v>65.37</v>
      </c>
      <c r="BZ6" s="35">
        <f t="shared" si="8"/>
        <v>68.11</v>
      </c>
      <c r="CA6" s="34" t="str">
        <f>IF(CA7="","",IF(CA7="-","【-】","【"&amp;SUBSTITUTE(TEXT(CA7,"#,##0.00"),"-","△")&amp;"】"))</f>
        <v>【60.94】</v>
      </c>
      <c r="CB6" s="35">
        <f>IF(CB7="",NA(),CB7)</f>
        <v>254.37</v>
      </c>
      <c r="CC6" s="35">
        <f t="shared" ref="CC6:CK6" si="9">IF(CC7="",NA(),CC7)</f>
        <v>170.21</v>
      </c>
      <c r="CD6" s="35">
        <f t="shared" si="9"/>
        <v>175.48</v>
      </c>
      <c r="CE6" s="35">
        <f t="shared" si="9"/>
        <v>189.8</v>
      </c>
      <c r="CF6" s="35">
        <f t="shared" si="9"/>
        <v>171.89</v>
      </c>
      <c r="CG6" s="35">
        <f t="shared" si="9"/>
        <v>283.17</v>
      </c>
      <c r="CH6" s="35">
        <f t="shared" si="9"/>
        <v>263.76</v>
      </c>
      <c r="CI6" s="35">
        <f t="shared" si="9"/>
        <v>274.35000000000002</v>
      </c>
      <c r="CJ6" s="35">
        <f t="shared" si="9"/>
        <v>228.99</v>
      </c>
      <c r="CK6" s="35">
        <f t="shared" si="9"/>
        <v>222.41</v>
      </c>
      <c r="CL6" s="34" t="str">
        <f>IF(CL7="","",IF(CL7="-","【-】","【"&amp;SUBSTITUTE(TEXT(CL7,"#,##0.00"),"-","△")&amp;"】"))</f>
        <v>【253.04】</v>
      </c>
      <c r="CM6" s="35">
        <f>IF(CM7="",NA(),CM7)</f>
        <v>56.88</v>
      </c>
      <c r="CN6" s="35">
        <f t="shared" ref="CN6:CV6" si="10">IF(CN7="",NA(),CN7)</f>
        <v>55.23</v>
      </c>
      <c r="CO6" s="35">
        <f t="shared" si="10"/>
        <v>55.68</v>
      </c>
      <c r="CP6" s="35">
        <f t="shared" si="10"/>
        <v>60.27</v>
      </c>
      <c r="CQ6" s="35">
        <f t="shared" si="10"/>
        <v>59.57</v>
      </c>
      <c r="CR6" s="35">
        <f t="shared" si="10"/>
        <v>60.65</v>
      </c>
      <c r="CS6" s="35">
        <f t="shared" si="10"/>
        <v>51.75</v>
      </c>
      <c r="CT6" s="35">
        <f t="shared" si="10"/>
        <v>50.68</v>
      </c>
      <c r="CU6" s="35">
        <f t="shared" si="10"/>
        <v>54.06</v>
      </c>
      <c r="CV6" s="35">
        <f t="shared" si="10"/>
        <v>55.26</v>
      </c>
      <c r="CW6" s="34" t="str">
        <f>IF(CW7="","",IF(CW7="-","【-】","【"&amp;SUBSTITUTE(TEXT(CW7,"#,##0.00"),"-","△")&amp;"】"))</f>
        <v>【54.84】</v>
      </c>
      <c r="CX6" s="35">
        <f>IF(CX7="",NA(),CX7)</f>
        <v>97.11</v>
      </c>
      <c r="CY6" s="35">
        <f t="shared" ref="CY6:DG6" si="11">IF(CY7="",NA(),CY7)</f>
        <v>97.21</v>
      </c>
      <c r="CZ6" s="35">
        <f t="shared" si="11"/>
        <v>97.32</v>
      </c>
      <c r="DA6" s="35">
        <f t="shared" si="11"/>
        <v>97.24</v>
      </c>
      <c r="DB6" s="35">
        <f t="shared" si="11"/>
        <v>97.39</v>
      </c>
      <c r="DC6" s="35">
        <f t="shared" si="11"/>
        <v>84.58</v>
      </c>
      <c r="DD6" s="35">
        <f t="shared" si="11"/>
        <v>84.84</v>
      </c>
      <c r="DE6" s="35">
        <f t="shared" si="11"/>
        <v>84.86</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73440</v>
      </c>
      <c r="D7" s="37">
        <v>47</v>
      </c>
      <c r="E7" s="37">
        <v>17</v>
      </c>
      <c r="F7" s="37">
        <v>5</v>
      </c>
      <c r="G7" s="37">
        <v>0</v>
      </c>
      <c r="H7" s="37" t="s">
        <v>98</v>
      </c>
      <c r="I7" s="37" t="s">
        <v>99</v>
      </c>
      <c r="J7" s="37" t="s">
        <v>100</v>
      </c>
      <c r="K7" s="37" t="s">
        <v>101</v>
      </c>
      <c r="L7" s="37" t="s">
        <v>102</v>
      </c>
      <c r="M7" s="37" t="s">
        <v>103</v>
      </c>
      <c r="N7" s="38" t="s">
        <v>104</v>
      </c>
      <c r="O7" s="38" t="s">
        <v>105</v>
      </c>
      <c r="P7" s="38">
        <v>70.23</v>
      </c>
      <c r="Q7" s="38">
        <v>89.88</v>
      </c>
      <c r="R7" s="38">
        <v>3850</v>
      </c>
      <c r="S7" s="38">
        <v>5515</v>
      </c>
      <c r="T7" s="38">
        <v>225.52</v>
      </c>
      <c r="U7" s="38">
        <v>24.45</v>
      </c>
      <c r="V7" s="38">
        <v>3831</v>
      </c>
      <c r="W7" s="38">
        <v>3.53</v>
      </c>
      <c r="X7" s="38">
        <v>1085.27</v>
      </c>
      <c r="Y7" s="38">
        <v>48.59</v>
      </c>
      <c r="Z7" s="38">
        <v>101.48</v>
      </c>
      <c r="AA7" s="38">
        <v>101.54</v>
      </c>
      <c r="AB7" s="38">
        <v>100.26</v>
      </c>
      <c r="AC7" s="38">
        <v>102.97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654.71</v>
      </c>
      <c r="BO7" s="38">
        <v>783.8</v>
      </c>
      <c r="BP7" s="38">
        <v>832.52</v>
      </c>
      <c r="BQ7" s="38">
        <v>57.48</v>
      </c>
      <c r="BR7" s="38">
        <v>91.62</v>
      </c>
      <c r="BS7" s="38">
        <v>91.09</v>
      </c>
      <c r="BT7" s="38">
        <v>84.6</v>
      </c>
      <c r="BU7" s="38">
        <v>94.02</v>
      </c>
      <c r="BV7" s="38">
        <v>55.32</v>
      </c>
      <c r="BW7" s="38">
        <v>59.8</v>
      </c>
      <c r="BX7" s="38">
        <v>57.77</v>
      </c>
      <c r="BY7" s="38">
        <v>65.37</v>
      </c>
      <c r="BZ7" s="38">
        <v>68.11</v>
      </c>
      <c r="CA7" s="38">
        <v>60.94</v>
      </c>
      <c r="CB7" s="38">
        <v>254.37</v>
      </c>
      <c r="CC7" s="38">
        <v>170.21</v>
      </c>
      <c r="CD7" s="38">
        <v>175.48</v>
      </c>
      <c r="CE7" s="38">
        <v>189.8</v>
      </c>
      <c r="CF7" s="38">
        <v>171.89</v>
      </c>
      <c r="CG7" s="38">
        <v>283.17</v>
      </c>
      <c r="CH7" s="38">
        <v>263.76</v>
      </c>
      <c r="CI7" s="38">
        <v>274.35000000000002</v>
      </c>
      <c r="CJ7" s="38">
        <v>228.99</v>
      </c>
      <c r="CK7" s="38">
        <v>222.41</v>
      </c>
      <c r="CL7" s="38">
        <v>253.04</v>
      </c>
      <c r="CM7" s="38">
        <v>56.88</v>
      </c>
      <c r="CN7" s="38">
        <v>55.23</v>
      </c>
      <c r="CO7" s="38">
        <v>55.68</v>
      </c>
      <c r="CP7" s="38">
        <v>60.27</v>
      </c>
      <c r="CQ7" s="38">
        <v>59.57</v>
      </c>
      <c r="CR7" s="38">
        <v>60.65</v>
      </c>
      <c r="CS7" s="38">
        <v>51.75</v>
      </c>
      <c r="CT7" s="38">
        <v>50.68</v>
      </c>
      <c r="CU7" s="38">
        <v>54.06</v>
      </c>
      <c r="CV7" s="38">
        <v>55.26</v>
      </c>
      <c r="CW7" s="38">
        <v>54.84</v>
      </c>
      <c r="CX7" s="38">
        <v>97.11</v>
      </c>
      <c r="CY7" s="38">
        <v>97.21</v>
      </c>
      <c r="CZ7" s="38">
        <v>97.32</v>
      </c>
      <c r="DA7" s="38">
        <v>97.24</v>
      </c>
      <c r="DB7" s="38">
        <v>97.39</v>
      </c>
      <c r="DC7" s="38">
        <v>84.58</v>
      </c>
      <c r="DD7" s="38">
        <v>84.84</v>
      </c>
      <c r="DE7" s="38">
        <v>84.86</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地域整備08</cp:lastModifiedBy>
  <cp:lastPrinted>2022-01-27T01:45:32Z</cp:lastPrinted>
  <dcterms:created xsi:type="dcterms:W3CDTF">2021-12-03T07:55:28Z</dcterms:created>
  <dcterms:modified xsi:type="dcterms:W3CDTF">2022-01-27T01:45:34Z</dcterms:modified>
  <cp:category/>
</cp:coreProperties>
</file>