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Y:\190_上下水道課\04_上下水道課_総務G\04_照会・調査・報告等\22.01.13 【照会_市町村財政課1月28日（金）期限】公営企業に係る経営比較分析表（令和２年度決算）の分析等について\"/>
    </mc:Choice>
  </mc:AlternateContent>
  <xr:revisionPtr revIDLastSave="0" documentId="13_ncr:1_{F9A8C949-7762-45F5-B121-AADD9DC1395D}" xr6:coauthVersionLast="47" xr6:coauthVersionMax="47" xr10:uidLastSave="{00000000-0000-0000-0000-000000000000}"/>
  <workbookProtection workbookAlgorithmName="SHA-512" workbookHashValue="Jqar5I9D6Usd7tnREZUQhVfT+nyJmyxUH9pCJa/XdzWENaqt7o0qHIy1nsX5v86o8ifOLI7g+jceP7em8bcI+A==" workbookSaltValue="CQ9rGW46uNOZgk1gUpwfZQ==" workbookSpinCount="100000" lockStructure="1"/>
  <bookViews>
    <workbookView xWindow="-120" yWindow="-12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AT10" i="4"/>
  <c r="AL10" i="4"/>
  <c r="W10" i="4"/>
  <c r="I10" i="4"/>
  <c r="BB8" i="4"/>
  <c r="P8" i="4"/>
</calcChain>
</file>

<file path=xl/sharedStrings.xml><?xml version="1.0" encoding="utf-8"?>
<sst xmlns="http://schemas.openxmlformats.org/spreadsheetml/2006/main" count="241" uniqueCount="119">
  <si>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</si>
  <si>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</si>
  <si>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</si>
  <si>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</si>
  <si>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</si>
  <si>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</si>
  <si>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</si>
  <si>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</si>
  <si>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</si>
  <si>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</si>
  <si>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</si>
  <si>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</si>
  <si>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</si>
  <si>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</si>
  <si>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</si>
  <si>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</si>
  <si>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</si>
  <si>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</si>
  <si>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</si>
  <si>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</si>
  <si>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</si>
  <si>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</si>
  <si>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</si>
  <si>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</si>
  <si>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</si>
  <si>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</si>
  <si>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</si>
  <si>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</si>
  <si>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</si>
  <si>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</si>
  <si>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</si>
  <si>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</si>
  <si>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</si>
  <si>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</si>
  <si>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</si>
  <si>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</si>
  <si>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</si>
  <si>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</si>
  <si>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</si>
  <si>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</si>
  <si>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</si>
  <si>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</si>
  <si>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</si>
  <si>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</si>
  <si>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</si>
  <si>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</si>
  <si>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</si>
  <si>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</si>
  <si>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</si>
  <si>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</si>
  <si>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</si>
  <si>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</si>
  <si>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</si>
  <si>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</si>
  <si>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</si>
  <si>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</si>
  <si>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</si>
  <si>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</si>
  <si>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</si>
  <si>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</si>
  <si>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</si>
  <si>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</si>
  <si>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</si>
  <si>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</si>
  <si>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</si>
  <si>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</si>
  <si>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</si>
  <si>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</si>
  <si>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</si>
  <si>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</si>
  <si>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</si>
  <si>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</si>
  <si>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</si>
  <si>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</si>
  <si>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</si>
  <si>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</si>
  <si>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</si>
  <si>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</si>
  <si>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</si>
  <si>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</si>
  <si>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</si>
  <si>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</si>
  <si>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</si>
  <si>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</si>
  <si>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</si>
  <si>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</si>
  <si>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</si>
  <si>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</si>
  <si>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</si>
  <si>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</si>
  <si>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</si>
  <si>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</si>
  <si>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</si>
  <si>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</si>
  <si>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</si>
  <si>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</si>
  <si>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</si>
  <si>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</si>
  <si>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</si>
  <si>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</si>
  <si>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</si>
  <si>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</si>
  <si>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</si>
  <si>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</si>
  <si>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</si>
  <si>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</si>
  <si>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</si>
  <si>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</si>
  <si>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</si>
  <si>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</si>
  <si>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</si>
  <si>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</si>
  <si>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</si>
  <si>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</si>
  <si>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</si>
  <si>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</si>
  <si>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●収益的収支比率は、下水道使用料の増収及び地方債支払利息の減少等により若干改善した。
　また、経費回収率については100％となっており健全な経営状況と言える。　　　　　　　　　　　　　
●有収水量については、人口減少や節水タイプの機器普及等による減少はあるものの、駅東区画整理事業をはじめとし町内における宅地分譲の動きが活性化しており新築住宅着工件数が増加傾向にあることやコロナ禍による外出自粛やリモートワーク等が有収水量増加に繋がったと考えられる。
　また、有収率が約12.7ポイント上昇しているが、これは、年間降水量が約300ｍｍ減少したことが不明水流入減となって表れたものと考えられる。今後、施設の老朽化対策も含めた根治的不明水対策も必要と考えている。
●汚水処理原価は類似団体より低い状況にあり効率的な汚水処理がなされていると言えるが、近年は上昇傾向にあることから、汚水処理費の圧縮に努める必要がある。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rPh sb="1" eb="4">
      <t>シュウエキテキ</t>
    </rPh>
    <rPh sb="4" eb="6">
      <t>シュウシ</t>
    </rPh>
    <rPh sb="6" eb="8">
      <t>ヒリツ</t>
    </rPh>
    <rPh sb="19" eb="20">
      <t>オヨ</t>
    </rPh>
    <rPh sb="21" eb="24">
      <t>チホウサイ</t>
    </rPh>
    <rPh sb="24" eb="26">
      <t>シハライ</t>
    </rPh>
    <rPh sb="26" eb="28">
      <t>リソク</t>
    </rPh>
    <rPh sb="29" eb="31">
      <t>ゲンショウ</t>
    </rPh>
    <rPh sb="31" eb="32">
      <t>トウ</t>
    </rPh>
    <rPh sb="35" eb="37">
      <t>ジャッカン</t>
    </rPh>
    <rPh sb="47" eb="49">
      <t>ケイヒ</t>
    </rPh>
    <rPh sb="49" eb="52">
      <t>カイシュウリツ</t>
    </rPh>
    <rPh sb="67" eb="69">
      <t>ケンゼン</t>
    </rPh>
    <rPh sb="70" eb="72">
      <t>ケイエイ</t>
    </rPh>
    <rPh sb="72" eb="74">
      <t>ジョウキョウ</t>
    </rPh>
    <rPh sb="75" eb="76">
      <t>イ</t>
    </rPh>
    <rPh sb="104" eb="106">
      <t>ジンコウ</t>
    </rPh>
    <rPh sb="106" eb="108">
      <t>ゲンショウ</t>
    </rPh>
    <rPh sb="146" eb="148">
      <t>チョウナイ</t>
    </rPh>
    <rPh sb="152" eb="154">
      <t>タクチ</t>
    </rPh>
    <rPh sb="154" eb="156">
      <t>ブンジョウ</t>
    </rPh>
    <rPh sb="157" eb="158">
      <t>ウゴ</t>
    </rPh>
    <rPh sb="160" eb="163">
      <t>カッセイカ</t>
    </rPh>
    <rPh sb="167" eb="169">
      <t>シンチク</t>
    </rPh>
    <rPh sb="169" eb="171">
      <t>ジュウタク</t>
    </rPh>
    <rPh sb="171" eb="173">
      <t>チャッコウ</t>
    </rPh>
    <rPh sb="173" eb="175">
      <t>ケンスウ</t>
    </rPh>
    <rPh sb="177" eb="178">
      <t>カ</t>
    </rPh>
    <rPh sb="178" eb="180">
      <t>ケイコウ</t>
    </rPh>
    <rPh sb="189" eb="190">
      <t>カ</t>
    </rPh>
    <rPh sb="193" eb="195">
      <t>ガイシュツ</t>
    </rPh>
    <rPh sb="195" eb="197">
      <t>ジシュク</t>
    </rPh>
    <rPh sb="205" eb="206">
      <t>ナド</t>
    </rPh>
    <rPh sb="211" eb="213">
      <t>ゾウカ</t>
    </rPh>
    <rPh sb="214" eb="215">
      <t>ツナ</t>
    </rPh>
    <rPh sb="219" eb="220">
      <t>カンガ</t>
    </rPh>
    <rPh sb="230" eb="231">
      <t>ユウ</t>
    </rPh>
    <rPh sb="231" eb="233">
      <t>シュウリツ</t>
    </rPh>
    <rPh sb="234" eb="235">
      <t>ヤク</t>
    </rPh>
    <rPh sb="243" eb="245">
      <t>ジョウショウ</t>
    </rPh>
    <rPh sb="255" eb="257">
      <t>ネンカン</t>
    </rPh>
    <rPh sb="257" eb="260">
      <t>コウスイリョウ</t>
    </rPh>
    <rPh sb="261" eb="262">
      <t>ヤク</t>
    </rPh>
    <rPh sb="267" eb="269">
      <t>ゲンショウ</t>
    </rPh>
    <rPh sb="274" eb="276">
      <t>フメイ</t>
    </rPh>
    <rPh sb="276" eb="277">
      <t>スイ</t>
    </rPh>
    <rPh sb="277" eb="280">
      <t>リュウニュウゲン</t>
    </rPh>
    <rPh sb="284" eb="285">
      <t>アラワ</t>
    </rPh>
    <rPh sb="290" eb="291">
      <t>カンガ</t>
    </rPh>
    <rPh sb="296" eb="298">
      <t>コンゴ</t>
    </rPh>
    <rPh sb="299" eb="301">
      <t>シセツ</t>
    </rPh>
    <rPh sb="302" eb="305">
      <t>ロウキュウカ</t>
    </rPh>
    <rPh sb="305" eb="307">
      <t>タイサク</t>
    </rPh>
    <rPh sb="308" eb="309">
      <t>フク</t>
    </rPh>
    <rPh sb="311" eb="314">
      <t>コンチテキ</t>
    </rPh>
    <rPh sb="314" eb="316">
      <t>フメイ</t>
    </rPh>
    <rPh sb="316" eb="317">
      <t>スイ</t>
    </rPh>
    <rPh sb="317" eb="319">
      <t>タイサク</t>
    </rPh>
    <rPh sb="320" eb="322">
      <t>ヒツヨウ</t>
    </rPh>
    <rPh sb="323" eb="324">
      <t>カンガ</t>
    </rPh>
    <rPh sb="346" eb="348">
      <t>ジョウキョウ</t>
    </rPh>
    <rPh sb="351" eb="354">
      <t>コウリツテキ</t>
    </rPh>
    <rPh sb="355" eb="357">
      <t>オスイ</t>
    </rPh>
    <rPh sb="357" eb="359">
      <t>ショリ</t>
    </rPh>
    <rPh sb="367" eb="368">
      <t>イ</t>
    </rPh>
    <rPh sb="372" eb="374">
      <t>キンネン</t>
    </rPh>
    <rPh sb="375" eb="377">
      <t>ジョウショウ</t>
    </rPh>
    <rPh sb="377" eb="379">
      <t>ケイコウ</t>
    </rPh>
    <rPh sb="396" eb="397">
      <t>ツト</t>
    </rPh>
    <phoneticPr fontId="4"/>
  </si>
  <si>
    <t xml:space="preserve">
●維持管理面においては、耐用年数を経過している管渠はないものの、マンホールポンプ施設等の老朽化に伴い長寿命化対策が必要な時期となっているため、更新工事を順次行っている。ストックマネジメント計画に基づき施設の延命を図る。</t>
    <phoneticPr fontId="4"/>
  </si>
  <si>
    <t xml:space="preserve">
●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りたい。
　今後は、料金改定による使用料確保及び不明水対策による有収率向上等により安定した財源を確保すると共に、経費削減と高資本対策や資本の平準化を活用した経営改善に取り組むべく事務を進めていきたい。
　令和５年４月からの地方公営企業法適用を目指し準備を進めている。</t>
    <rPh sb="112" eb="114">
      <t>リョウキン</t>
    </rPh>
    <rPh sb="114" eb="116">
      <t>カイテイ</t>
    </rPh>
    <rPh sb="122" eb="124">
      <t>カクホ</t>
    </rPh>
    <rPh sb="126" eb="128">
      <t>フメイ</t>
    </rPh>
    <rPh sb="128" eb="129">
      <t>スイ</t>
    </rPh>
    <rPh sb="129" eb="131">
      <t>タイサク</t>
    </rPh>
    <rPh sb="136" eb="137">
      <t>リツ</t>
    </rPh>
    <rPh sb="137" eb="139">
      <t>コウジョウ</t>
    </rPh>
    <rPh sb="139" eb="140">
      <t>トウ</t>
    </rPh>
    <rPh sb="155" eb="156">
      <t>トモ</t>
    </rPh>
    <rPh sb="158" eb="160">
      <t>ケイヒ</t>
    </rPh>
    <rPh sb="160" eb="162">
      <t>サクゲン</t>
    </rPh>
    <rPh sb="185" eb="186">
      <t>ト</t>
    </rPh>
    <rPh sb="187" eb="188">
      <t>ク</t>
    </rPh>
    <rPh sb="204" eb="206">
      <t>レイワ</t>
    </rPh>
    <rPh sb="207" eb="208">
      <t>ネン</t>
    </rPh>
    <rPh sb="209" eb="210">
      <t>ガツ</t>
    </rPh>
    <rPh sb="213" eb="215">
      <t>チホウ</t>
    </rPh>
    <rPh sb="215" eb="217">
      <t>コウエイ</t>
    </rPh>
    <rPh sb="217" eb="219">
      <t>キギョウ</t>
    </rPh>
    <rPh sb="219" eb="222">
      <t>ホウテキヨウ</t>
    </rPh>
    <rPh sb="223" eb="225">
      <t>メザ</t>
    </rPh>
    <rPh sb="226" eb="228">
      <t>ジュンビ</t>
    </rPh>
    <rPh sb="229" eb="230">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</si>
</sst>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1.47</c:v>
                </c:pt>
                <c:pt idx="3">
                  <c:v>0</c:v>
                </c:pt>
                <c:pt idx="4">
                  <c:v>0</c:v>
                </c:pt>
              </c:numCache>
            </c:numRef>
          </c:val>
          <c:extLst>
            <c:ext xmlns:c16="http://schemas.microsoft.com/office/drawing/2014/chart" uri="{C3380CC4-5D6E-409C-BE32-E72D297353CC}">
              <c16:uniqueId val="{00000000-68D1-40CF-ADC5-6B40FD62254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68D1-40CF-ADC5-6B40FD62254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9B-4EB3-920B-56A8C5897BF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669B-4EB3-920B-56A8C5897BF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89.69</c:v>
                </c:pt>
                <c:pt idx="1">
                  <c:v>90.24</c:v>
                </c:pt>
                <c:pt idx="2">
                  <c:v>91.21</c:v>
                </c:pt>
                <c:pt idx="3">
                  <c:v>91.31</c:v>
                </c:pt>
                <c:pt idx="4">
                  <c:v>91.3</c:v>
                </c:pt>
              </c:numCache>
            </c:numRef>
          </c:val>
          <c:extLst>
            <c:ext xmlns:c16="http://schemas.microsoft.com/office/drawing/2014/chart" uri="{C3380CC4-5D6E-409C-BE32-E72D297353CC}">
              <c16:uniqueId val="{00000000-AF8B-4980-853B-55525F3BE87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AF8B-4980-853B-55525F3BE87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55.9</c:v>
                </c:pt>
                <c:pt idx="1">
                  <c:v>62.36</c:v>
                </c:pt>
                <c:pt idx="2">
                  <c:v>60.87</c:v>
                </c:pt>
                <c:pt idx="3">
                  <c:v>61.49</c:v>
                </c:pt>
                <c:pt idx="4">
                  <c:v>61.91</c:v>
                </c:pt>
              </c:numCache>
            </c:numRef>
          </c:val>
          <c:extLst>
            <c:ext xmlns:c16="http://schemas.microsoft.com/office/drawing/2014/chart" uri="{C3380CC4-5D6E-409C-BE32-E72D297353CC}">
              <c16:uniqueId val="{00000000-DDBF-4070-B359-64D521281B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BF-4070-B359-64D521281B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2D-43FF-99C8-8E3455225F3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2D-43FF-99C8-8E3455225F3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82-4358-900B-63B61A4F835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82-4358-900B-63B61A4F835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C5-486F-BFEE-A8202EA4CD9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C5-486F-BFEE-A8202EA4CD9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76-4A34-B057-DC5161EF655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76-4A34-B057-DC5161EF655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1664.75</c:v>
                </c:pt>
                <c:pt idx="1">
                  <c:v>330.83</c:v>
                </c:pt>
                <c:pt idx="2">
                  <c:v>307.08</c:v>
                </c:pt>
                <c:pt idx="3">
                  <c:v>263.95999999999998</c:v>
                </c:pt>
                <c:pt idx="4">
                  <c:v>315.23</c:v>
                </c:pt>
              </c:numCache>
            </c:numRef>
          </c:val>
          <c:extLst>
            <c:ext xmlns:c16="http://schemas.microsoft.com/office/drawing/2014/chart" uri="{C3380CC4-5D6E-409C-BE32-E72D297353CC}">
              <c16:uniqueId val="{00000000-16D9-4382-BDC6-263AE7EB77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16D9-4382-BDC6-263AE7EB77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49.46</c:v>
                </c:pt>
                <c:pt idx="1">
                  <c:v>100.01</c:v>
                </c:pt>
                <c:pt idx="2">
                  <c:v>109.93</c:v>
                </c:pt>
                <c:pt idx="3">
                  <c:v>100</c:v>
                </c:pt>
                <c:pt idx="4">
                  <c:v>100</c:v>
                </c:pt>
              </c:numCache>
            </c:numRef>
          </c:val>
          <c:extLst>
            <c:ext xmlns:c16="http://schemas.microsoft.com/office/drawing/2014/chart" uri="{C3380CC4-5D6E-409C-BE32-E72D297353CC}">
              <c16:uniqueId val="{00000000-8E61-4C82-B040-29D38F8254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8E61-4C82-B040-29D38F8254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327.5</c:v>
                </c:pt>
                <c:pt idx="1">
                  <c:v>162.52000000000001</c:v>
                </c:pt>
                <c:pt idx="2">
                  <c:v>150</c:v>
                </c:pt>
                <c:pt idx="3">
                  <c:v>161.69999999999999</c:v>
                </c:pt>
                <c:pt idx="4">
                  <c:v>166.08</c:v>
                </c:pt>
              </c:numCache>
            </c:numRef>
          </c:val>
          <c:extLst>
            <c:ext xmlns:c16="http://schemas.microsoft.com/office/drawing/2014/chart" uri="{C3380CC4-5D6E-409C-BE32-E72D297353CC}">
              <c16:uniqueId val="{00000000-ED64-49EA-B52A-F5A16970081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ED64-49EA-B52A-F5A16970081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32" zoomScale="80" zoomScaleNormal="8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鏡石町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12669</v>
      </c>
      <c r="AM8" s="68"/>
      <c r="AN8" s="68"/>
      <c r="AO8" s="68"/>
      <c r="AP8" s="68"/>
      <c r="AQ8" s="68"/>
      <c r="AR8" s="68"/>
      <c r="AS8" s="68"/>
      <c r="AT8" s="67">
        <f>データ!T6</f>
        <v>31.3</v>
      </c>
      <c r="AU8" s="67"/>
      <c r="AV8" s="67"/>
      <c r="AW8" s="67"/>
      <c r="AX8" s="67"/>
      <c r="AY8" s="67"/>
      <c r="AZ8" s="67"/>
      <c r="BA8" s="67"/>
      <c r="BB8" s="67">
        <f>データ!U6</f>
        <v>404.76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78.62</v>
      </c>
      <c r="Q10" s="67"/>
      <c r="R10" s="67"/>
      <c r="S10" s="67"/>
      <c r="T10" s="67"/>
      <c r="U10" s="67"/>
      <c r="V10" s="67"/>
      <c r="W10" s="67">
        <f>データ!Q6</f>
        <v>72.540000000000006</v>
      </c>
      <c r="X10" s="67"/>
      <c r="Y10" s="67"/>
      <c r="Z10" s="67"/>
      <c r="AA10" s="67"/>
      <c r="AB10" s="67"/>
      <c r="AC10" s="67"/>
      <c r="AD10" s="68">
        <f>データ!R6</f>
        <v>2926</v>
      </c>
      <c r="AE10" s="68"/>
      <c r="AF10" s="68"/>
      <c r="AG10" s="68"/>
      <c r="AH10" s="68"/>
      <c r="AI10" s="68"/>
      <c r="AJ10" s="68"/>
      <c r="AK10" s="2"/>
      <c r="AL10" s="68">
        <f>データ!V6</f>
        <v>9902</v>
      </c>
      <c r="AM10" s="68"/>
      <c r="AN10" s="68"/>
      <c r="AO10" s="68"/>
      <c r="AP10" s="68"/>
      <c r="AQ10" s="68"/>
      <c r="AR10" s="68"/>
      <c r="AS10" s="68"/>
      <c r="AT10" s="67">
        <f>データ!W6</f>
        <v>2.83</v>
      </c>
      <c r="AU10" s="67"/>
      <c r="AV10" s="67"/>
      <c r="AW10" s="67"/>
      <c r="AX10" s="67"/>
      <c r="AY10" s="67"/>
      <c r="AZ10" s="67"/>
      <c r="BA10" s="67"/>
      <c r="BB10" s="67">
        <f>データ!X6</f>
        <v>3498.94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83"/>
      <c r="BN16" s="83"/>
      <c r="BO16" s="83"/>
      <c r="BP16" s="83"/>
      <c r="BQ16" s="83"/>
      <c r="BR16" s="83"/>
      <c r="BS16" s="83"/>
      <c r="BT16" s="83"/>
      <c r="BU16" s="83"/>
      <c r="BV16" s="83"/>
      <c r="BW16" s="83"/>
      <c r="BX16" s="83"/>
      <c r="BY16" s="8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83"/>
      <c r="BN17" s="83"/>
      <c r="BO17" s="83"/>
      <c r="BP17" s="83"/>
      <c r="BQ17" s="83"/>
      <c r="BR17" s="83"/>
      <c r="BS17" s="83"/>
      <c r="BT17" s="83"/>
      <c r="BU17" s="83"/>
      <c r="BV17" s="83"/>
      <c r="BW17" s="83"/>
      <c r="BX17" s="83"/>
      <c r="BY17" s="8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83"/>
      <c r="BN18" s="83"/>
      <c r="BO18" s="83"/>
      <c r="BP18" s="83"/>
      <c r="BQ18" s="83"/>
      <c r="BR18" s="83"/>
      <c r="BS18" s="83"/>
      <c r="BT18" s="83"/>
      <c r="BU18" s="83"/>
      <c r="BV18" s="83"/>
      <c r="BW18" s="83"/>
      <c r="BX18" s="83"/>
      <c r="BY18" s="8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83"/>
      <c r="BN19" s="83"/>
      <c r="BO19" s="83"/>
      <c r="BP19" s="83"/>
      <c r="BQ19" s="83"/>
      <c r="BR19" s="83"/>
      <c r="BS19" s="83"/>
      <c r="BT19" s="83"/>
      <c r="BU19" s="83"/>
      <c r="BV19" s="83"/>
      <c r="BW19" s="83"/>
      <c r="BX19" s="83"/>
      <c r="BY19" s="8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83"/>
      <c r="BN20" s="83"/>
      <c r="BO20" s="83"/>
      <c r="BP20" s="83"/>
      <c r="BQ20" s="83"/>
      <c r="BR20" s="83"/>
      <c r="BS20" s="83"/>
      <c r="BT20" s="83"/>
      <c r="BU20" s="83"/>
      <c r="BV20" s="83"/>
      <c r="BW20" s="83"/>
      <c r="BX20" s="83"/>
      <c r="BY20" s="8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83"/>
      <c r="BN21" s="83"/>
      <c r="BO21" s="83"/>
      <c r="BP21" s="83"/>
      <c r="BQ21" s="83"/>
      <c r="BR21" s="83"/>
      <c r="BS21" s="83"/>
      <c r="BT21" s="83"/>
      <c r="BU21" s="83"/>
      <c r="BV21" s="83"/>
      <c r="BW21" s="83"/>
      <c r="BX21" s="83"/>
      <c r="BY21" s="8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83"/>
      <c r="BN22" s="83"/>
      <c r="BO22" s="83"/>
      <c r="BP22" s="83"/>
      <c r="BQ22" s="83"/>
      <c r="BR22" s="83"/>
      <c r="BS22" s="83"/>
      <c r="BT22" s="83"/>
      <c r="BU22" s="83"/>
      <c r="BV22" s="83"/>
      <c r="BW22" s="83"/>
      <c r="BX22" s="83"/>
      <c r="BY22" s="8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83"/>
      <c r="BN23" s="83"/>
      <c r="BO23" s="83"/>
      <c r="BP23" s="83"/>
      <c r="BQ23" s="83"/>
      <c r="BR23" s="83"/>
      <c r="BS23" s="83"/>
      <c r="BT23" s="83"/>
      <c r="BU23" s="83"/>
      <c r="BV23" s="83"/>
      <c r="BW23" s="83"/>
      <c r="BX23" s="83"/>
      <c r="BY23" s="8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83"/>
      <c r="BN24" s="83"/>
      <c r="BO24" s="83"/>
      <c r="BP24" s="83"/>
      <c r="BQ24" s="83"/>
      <c r="BR24" s="83"/>
      <c r="BS24" s="83"/>
      <c r="BT24" s="83"/>
      <c r="BU24" s="83"/>
      <c r="BV24" s="83"/>
      <c r="BW24" s="83"/>
      <c r="BX24" s="83"/>
      <c r="BY24" s="8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83"/>
      <c r="BN25" s="83"/>
      <c r="BO25" s="83"/>
      <c r="BP25" s="83"/>
      <c r="BQ25" s="83"/>
      <c r="BR25" s="83"/>
      <c r="BS25" s="83"/>
      <c r="BT25" s="83"/>
      <c r="BU25" s="83"/>
      <c r="BV25" s="83"/>
      <c r="BW25" s="83"/>
      <c r="BX25" s="83"/>
      <c r="BY25" s="8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83"/>
      <c r="BN26" s="83"/>
      <c r="BO26" s="83"/>
      <c r="BP26" s="83"/>
      <c r="BQ26" s="83"/>
      <c r="BR26" s="83"/>
      <c r="BS26" s="83"/>
      <c r="BT26" s="83"/>
      <c r="BU26" s="83"/>
      <c r="BV26" s="83"/>
      <c r="BW26" s="83"/>
      <c r="BX26" s="83"/>
      <c r="BY26" s="8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83"/>
      <c r="BN27" s="83"/>
      <c r="BO27" s="83"/>
      <c r="BP27" s="83"/>
      <c r="BQ27" s="83"/>
      <c r="BR27" s="83"/>
      <c r="BS27" s="83"/>
      <c r="BT27" s="83"/>
      <c r="BU27" s="83"/>
      <c r="BV27" s="83"/>
      <c r="BW27" s="83"/>
      <c r="BX27" s="83"/>
      <c r="BY27" s="8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83"/>
      <c r="BN28" s="83"/>
      <c r="BO28" s="83"/>
      <c r="BP28" s="83"/>
      <c r="BQ28" s="83"/>
      <c r="BR28" s="83"/>
      <c r="BS28" s="83"/>
      <c r="BT28" s="83"/>
      <c r="BU28" s="83"/>
      <c r="BV28" s="83"/>
      <c r="BW28" s="83"/>
      <c r="BX28" s="83"/>
      <c r="BY28" s="8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83"/>
      <c r="BN29" s="83"/>
      <c r="BO29" s="83"/>
      <c r="BP29" s="83"/>
      <c r="BQ29" s="83"/>
      <c r="BR29" s="83"/>
      <c r="BS29" s="83"/>
      <c r="BT29" s="83"/>
      <c r="BU29" s="83"/>
      <c r="BV29" s="83"/>
      <c r="BW29" s="83"/>
      <c r="BX29" s="83"/>
      <c r="BY29" s="8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83"/>
      <c r="BN30" s="83"/>
      <c r="BO30" s="83"/>
      <c r="BP30" s="83"/>
      <c r="BQ30" s="83"/>
      <c r="BR30" s="83"/>
      <c r="BS30" s="83"/>
      <c r="BT30" s="83"/>
      <c r="BU30" s="83"/>
      <c r="BV30" s="83"/>
      <c r="BW30" s="83"/>
      <c r="BX30" s="83"/>
      <c r="BY30" s="8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83"/>
      <c r="BN31" s="83"/>
      <c r="BO31" s="83"/>
      <c r="BP31" s="83"/>
      <c r="BQ31" s="83"/>
      <c r="BR31" s="83"/>
      <c r="BS31" s="83"/>
      <c r="BT31" s="83"/>
      <c r="BU31" s="83"/>
      <c r="BV31" s="83"/>
      <c r="BW31" s="83"/>
      <c r="BX31" s="83"/>
      <c r="BY31" s="8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83"/>
      <c r="BN32" s="83"/>
      <c r="BO32" s="83"/>
      <c r="BP32" s="83"/>
      <c r="BQ32" s="83"/>
      <c r="BR32" s="83"/>
      <c r="BS32" s="83"/>
      <c r="BT32" s="83"/>
      <c r="BU32" s="83"/>
      <c r="BV32" s="83"/>
      <c r="BW32" s="83"/>
      <c r="BX32" s="83"/>
      <c r="BY32" s="8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83"/>
      <c r="BN33" s="83"/>
      <c r="BO33" s="83"/>
      <c r="BP33" s="83"/>
      <c r="BQ33" s="83"/>
      <c r="BR33" s="83"/>
      <c r="BS33" s="83"/>
      <c r="BT33" s="83"/>
      <c r="BU33" s="83"/>
      <c r="BV33" s="83"/>
      <c r="BW33" s="83"/>
      <c r="BX33" s="83"/>
      <c r="BY33" s="8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83"/>
      <c r="BN34" s="83"/>
      <c r="BO34" s="83"/>
      <c r="BP34" s="83"/>
      <c r="BQ34" s="83"/>
      <c r="BR34" s="83"/>
      <c r="BS34" s="83"/>
      <c r="BT34" s="83"/>
      <c r="BU34" s="83"/>
      <c r="BV34" s="83"/>
      <c r="BW34" s="83"/>
      <c r="BX34" s="83"/>
      <c r="BY34" s="8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83"/>
      <c r="BN35" s="83"/>
      <c r="BO35" s="83"/>
      <c r="BP35" s="83"/>
      <c r="BQ35" s="83"/>
      <c r="BR35" s="83"/>
      <c r="BS35" s="83"/>
      <c r="BT35" s="83"/>
      <c r="BU35" s="83"/>
      <c r="BV35" s="83"/>
      <c r="BW35" s="83"/>
      <c r="BX35" s="83"/>
      <c r="BY35" s="8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83"/>
      <c r="BN36" s="83"/>
      <c r="BO36" s="83"/>
      <c r="BP36" s="83"/>
      <c r="BQ36" s="83"/>
      <c r="BR36" s="83"/>
      <c r="BS36" s="83"/>
      <c r="BT36" s="83"/>
      <c r="BU36" s="83"/>
      <c r="BV36" s="83"/>
      <c r="BW36" s="83"/>
      <c r="BX36" s="83"/>
      <c r="BY36" s="8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83"/>
      <c r="BN37" s="83"/>
      <c r="BO37" s="83"/>
      <c r="BP37" s="83"/>
      <c r="BQ37" s="83"/>
      <c r="BR37" s="83"/>
      <c r="BS37" s="83"/>
      <c r="BT37" s="83"/>
      <c r="BU37" s="83"/>
      <c r="BV37" s="83"/>
      <c r="BW37" s="83"/>
      <c r="BX37" s="83"/>
      <c r="BY37" s="8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83"/>
      <c r="BN38" s="83"/>
      <c r="BO38" s="83"/>
      <c r="BP38" s="83"/>
      <c r="BQ38" s="83"/>
      <c r="BR38" s="83"/>
      <c r="BS38" s="83"/>
      <c r="BT38" s="83"/>
      <c r="BU38" s="83"/>
      <c r="BV38" s="83"/>
      <c r="BW38" s="83"/>
      <c r="BX38" s="83"/>
      <c r="BY38" s="8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83"/>
      <c r="BN39" s="83"/>
      <c r="BO39" s="83"/>
      <c r="BP39" s="83"/>
      <c r="BQ39" s="83"/>
      <c r="BR39" s="83"/>
      <c r="BS39" s="83"/>
      <c r="BT39" s="83"/>
      <c r="BU39" s="83"/>
      <c r="BV39" s="83"/>
      <c r="BW39" s="83"/>
      <c r="BX39" s="83"/>
      <c r="BY39" s="8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83"/>
      <c r="BN40" s="83"/>
      <c r="BO40" s="83"/>
      <c r="BP40" s="83"/>
      <c r="BQ40" s="83"/>
      <c r="BR40" s="83"/>
      <c r="BS40" s="83"/>
      <c r="BT40" s="83"/>
      <c r="BU40" s="83"/>
      <c r="BV40" s="83"/>
      <c r="BW40" s="83"/>
      <c r="BX40" s="83"/>
      <c r="BY40" s="8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83"/>
      <c r="BN41" s="83"/>
      <c r="BO41" s="83"/>
      <c r="BP41" s="83"/>
      <c r="BQ41" s="83"/>
      <c r="BR41" s="83"/>
      <c r="BS41" s="83"/>
      <c r="BT41" s="83"/>
      <c r="BU41" s="83"/>
      <c r="BV41" s="83"/>
      <c r="BW41" s="83"/>
      <c r="BX41" s="83"/>
      <c r="BY41" s="8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83"/>
      <c r="BN42" s="83"/>
      <c r="BO42" s="83"/>
      <c r="BP42" s="83"/>
      <c r="BQ42" s="83"/>
      <c r="BR42" s="83"/>
      <c r="BS42" s="83"/>
      <c r="BT42" s="83"/>
      <c r="BU42" s="83"/>
      <c r="BV42" s="83"/>
      <c r="BW42" s="83"/>
      <c r="BX42" s="83"/>
      <c r="BY42" s="8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83"/>
      <c r="BN43" s="83"/>
      <c r="BO43" s="83"/>
      <c r="BP43" s="83"/>
      <c r="BQ43" s="83"/>
      <c r="BR43" s="83"/>
      <c r="BS43" s="83"/>
      <c r="BT43" s="83"/>
      <c r="BU43" s="83"/>
      <c r="BV43" s="83"/>
      <c r="BW43" s="83"/>
      <c r="BX43" s="83"/>
      <c r="BY43" s="8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83"/>
      <c r="BN47" s="83"/>
      <c r="BO47" s="83"/>
      <c r="BP47" s="83"/>
      <c r="BQ47" s="83"/>
      <c r="BR47" s="83"/>
      <c r="BS47" s="83"/>
      <c r="BT47" s="83"/>
      <c r="BU47" s="83"/>
      <c r="BV47" s="83"/>
      <c r="BW47" s="83"/>
      <c r="BX47" s="83"/>
      <c r="BY47" s="8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83"/>
      <c r="BN48" s="83"/>
      <c r="BO48" s="83"/>
      <c r="BP48" s="83"/>
      <c r="BQ48" s="83"/>
      <c r="BR48" s="83"/>
      <c r="BS48" s="83"/>
      <c r="BT48" s="83"/>
      <c r="BU48" s="83"/>
      <c r="BV48" s="83"/>
      <c r="BW48" s="83"/>
      <c r="BX48" s="83"/>
      <c r="BY48" s="8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83"/>
      <c r="BN49" s="83"/>
      <c r="BO49" s="83"/>
      <c r="BP49" s="83"/>
      <c r="BQ49" s="83"/>
      <c r="BR49" s="83"/>
      <c r="BS49" s="83"/>
      <c r="BT49" s="83"/>
      <c r="BU49" s="83"/>
      <c r="BV49" s="83"/>
      <c r="BW49" s="83"/>
      <c r="BX49" s="83"/>
      <c r="BY49" s="8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83"/>
      <c r="BN50" s="83"/>
      <c r="BO50" s="83"/>
      <c r="BP50" s="83"/>
      <c r="BQ50" s="83"/>
      <c r="BR50" s="83"/>
      <c r="BS50" s="83"/>
      <c r="BT50" s="83"/>
      <c r="BU50" s="83"/>
      <c r="BV50" s="83"/>
      <c r="BW50" s="83"/>
      <c r="BX50" s="83"/>
      <c r="BY50" s="8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83"/>
      <c r="BN51" s="83"/>
      <c r="BO51" s="83"/>
      <c r="BP51" s="83"/>
      <c r="BQ51" s="83"/>
      <c r="BR51" s="83"/>
      <c r="BS51" s="83"/>
      <c r="BT51" s="83"/>
      <c r="BU51" s="83"/>
      <c r="BV51" s="83"/>
      <c r="BW51" s="83"/>
      <c r="BX51" s="83"/>
      <c r="BY51" s="8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83"/>
      <c r="BN52" s="83"/>
      <c r="BO52" s="83"/>
      <c r="BP52" s="83"/>
      <c r="BQ52" s="83"/>
      <c r="BR52" s="83"/>
      <c r="BS52" s="83"/>
      <c r="BT52" s="83"/>
      <c r="BU52" s="83"/>
      <c r="BV52" s="83"/>
      <c r="BW52" s="83"/>
      <c r="BX52" s="83"/>
      <c r="BY52" s="8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83"/>
      <c r="BN53" s="83"/>
      <c r="BO53" s="83"/>
      <c r="BP53" s="83"/>
      <c r="BQ53" s="83"/>
      <c r="BR53" s="83"/>
      <c r="BS53" s="83"/>
      <c r="BT53" s="83"/>
      <c r="BU53" s="83"/>
      <c r="BV53" s="83"/>
      <c r="BW53" s="83"/>
      <c r="BX53" s="83"/>
      <c r="BY53" s="8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83"/>
      <c r="BN54" s="83"/>
      <c r="BO54" s="83"/>
      <c r="BP54" s="83"/>
      <c r="BQ54" s="83"/>
      <c r="BR54" s="83"/>
      <c r="BS54" s="83"/>
      <c r="BT54" s="83"/>
      <c r="BU54" s="83"/>
      <c r="BV54" s="83"/>
      <c r="BW54" s="83"/>
      <c r="BX54" s="83"/>
      <c r="BY54" s="8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83"/>
      <c r="BN55" s="83"/>
      <c r="BO55" s="83"/>
      <c r="BP55" s="83"/>
      <c r="BQ55" s="83"/>
      <c r="BR55" s="83"/>
      <c r="BS55" s="83"/>
      <c r="BT55" s="83"/>
      <c r="BU55" s="83"/>
      <c r="BV55" s="83"/>
      <c r="BW55" s="83"/>
      <c r="BX55" s="83"/>
      <c r="BY55" s="8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83"/>
      <c r="BN56" s="83"/>
      <c r="BO56" s="83"/>
      <c r="BP56" s="83"/>
      <c r="BQ56" s="83"/>
      <c r="BR56" s="83"/>
      <c r="BS56" s="83"/>
      <c r="BT56" s="83"/>
      <c r="BU56" s="83"/>
      <c r="BV56" s="83"/>
      <c r="BW56" s="83"/>
      <c r="BX56" s="83"/>
      <c r="BY56" s="8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83"/>
      <c r="BN57" s="83"/>
      <c r="BO57" s="83"/>
      <c r="BP57" s="83"/>
      <c r="BQ57" s="83"/>
      <c r="BR57" s="83"/>
      <c r="BS57" s="83"/>
      <c r="BT57" s="83"/>
      <c r="BU57" s="83"/>
      <c r="BV57" s="83"/>
      <c r="BW57" s="83"/>
      <c r="BX57" s="83"/>
      <c r="BY57" s="8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83"/>
      <c r="BN58" s="83"/>
      <c r="BO58" s="83"/>
      <c r="BP58" s="83"/>
      <c r="BQ58" s="83"/>
      <c r="BR58" s="83"/>
      <c r="BS58" s="83"/>
      <c r="BT58" s="83"/>
      <c r="BU58" s="83"/>
      <c r="BV58" s="83"/>
      <c r="BW58" s="83"/>
      <c r="BX58" s="83"/>
      <c r="BY58" s="8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83"/>
      <c r="BN59" s="83"/>
      <c r="BO59" s="83"/>
      <c r="BP59" s="83"/>
      <c r="BQ59" s="83"/>
      <c r="BR59" s="83"/>
      <c r="BS59" s="83"/>
      <c r="BT59" s="83"/>
      <c r="BU59" s="83"/>
      <c r="BV59" s="83"/>
      <c r="BW59" s="83"/>
      <c r="BX59" s="83"/>
      <c r="BY59" s="8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3"/>
      <c r="BM60" s="83"/>
      <c r="BN60" s="83"/>
      <c r="BO60" s="83"/>
      <c r="BP60" s="83"/>
      <c r="BQ60" s="83"/>
      <c r="BR60" s="83"/>
      <c r="BS60" s="83"/>
      <c r="BT60" s="83"/>
      <c r="BU60" s="83"/>
      <c r="BV60" s="83"/>
      <c r="BW60" s="83"/>
      <c r="BX60" s="83"/>
      <c r="BY60" s="8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3"/>
      <c r="BM61" s="83"/>
      <c r="BN61" s="83"/>
      <c r="BO61" s="83"/>
      <c r="BP61" s="83"/>
      <c r="BQ61" s="83"/>
      <c r="BR61" s="83"/>
      <c r="BS61" s="83"/>
      <c r="BT61" s="83"/>
      <c r="BU61" s="83"/>
      <c r="BV61" s="83"/>
      <c r="BW61" s="83"/>
      <c r="BX61" s="83"/>
      <c r="BY61" s="8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83"/>
      <c r="BN62" s="83"/>
      <c r="BO62" s="83"/>
      <c r="BP62" s="83"/>
      <c r="BQ62" s="83"/>
      <c r="BR62" s="83"/>
      <c r="BS62" s="83"/>
      <c r="BT62" s="83"/>
      <c r="BU62" s="83"/>
      <c r="BV62" s="83"/>
      <c r="BW62" s="83"/>
      <c r="BX62" s="83"/>
      <c r="BY62" s="8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83"/>
      <c r="BN66" s="83"/>
      <c r="BO66" s="83"/>
      <c r="BP66" s="83"/>
      <c r="BQ66" s="83"/>
      <c r="BR66" s="83"/>
      <c r="BS66" s="83"/>
      <c r="BT66" s="83"/>
      <c r="BU66" s="83"/>
      <c r="BV66" s="83"/>
      <c r="BW66" s="83"/>
      <c r="BX66" s="83"/>
      <c r="BY66" s="8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83"/>
      <c r="BN67" s="83"/>
      <c r="BO67" s="83"/>
      <c r="BP67" s="83"/>
      <c r="BQ67" s="83"/>
      <c r="BR67" s="83"/>
      <c r="BS67" s="83"/>
      <c r="BT67" s="83"/>
      <c r="BU67" s="83"/>
      <c r="BV67" s="83"/>
      <c r="BW67" s="83"/>
      <c r="BX67" s="83"/>
      <c r="BY67" s="8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83"/>
      <c r="BN68" s="83"/>
      <c r="BO68" s="83"/>
      <c r="BP68" s="83"/>
      <c r="BQ68" s="83"/>
      <c r="BR68" s="83"/>
      <c r="BS68" s="83"/>
      <c r="BT68" s="83"/>
      <c r="BU68" s="83"/>
      <c r="BV68" s="83"/>
      <c r="BW68" s="83"/>
      <c r="BX68" s="83"/>
      <c r="BY68" s="8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83"/>
      <c r="BN69" s="83"/>
      <c r="BO69" s="83"/>
      <c r="BP69" s="83"/>
      <c r="BQ69" s="83"/>
      <c r="BR69" s="83"/>
      <c r="BS69" s="83"/>
      <c r="BT69" s="83"/>
      <c r="BU69" s="83"/>
      <c r="BV69" s="83"/>
      <c r="BW69" s="83"/>
      <c r="BX69" s="83"/>
      <c r="BY69" s="8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83"/>
      <c r="BN70" s="83"/>
      <c r="BO70" s="83"/>
      <c r="BP70" s="83"/>
      <c r="BQ70" s="83"/>
      <c r="BR70" s="83"/>
      <c r="BS70" s="83"/>
      <c r="BT70" s="83"/>
      <c r="BU70" s="83"/>
      <c r="BV70" s="83"/>
      <c r="BW70" s="83"/>
      <c r="BX70" s="83"/>
      <c r="BY70" s="8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83"/>
      <c r="BN71" s="83"/>
      <c r="BO71" s="83"/>
      <c r="BP71" s="83"/>
      <c r="BQ71" s="83"/>
      <c r="BR71" s="83"/>
      <c r="BS71" s="83"/>
      <c r="BT71" s="83"/>
      <c r="BU71" s="83"/>
      <c r="BV71" s="83"/>
      <c r="BW71" s="83"/>
      <c r="BX71" s="83"/>
      <c r="BY71" s="8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83"/>
      <c r="BN72" s="83"/>
      <c r="BO72" s="83"/>
      <c r="BP72" s="83"/>
      <c r="BQ72" s="83"/>
      <c r="BR72" s="83"/>
      <c r="BS72" s="83"/>
      <c r="BT72" s="83"/>
      <c r="BU72" s="83"/>
      <c r="BV72" s="83"/>
      <c r="BW72" s="83"/>
      <c r="BX72" s="83"/>
      <c r="BY72" s="8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83"/>
      <c r="BN73" s="83"/>
      <c r="BO73" s="83"/>
      <c r="BP73" s="83"/>
      <c r="BQ73" s="83"/>
      <c r="BR73" s="83"/>
      <c r="BS73" s="83"/>
      <c r="BT73" s="83"/>
      <c r="BU73" s="83"/>
      <c r="BV73" s="83"/>
      <c r="BW73" s="83"/>
      <c r="BX73" s="83"/>
      <c r="BY73" s="8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83"/>
      <c r="BN74" s="83"/>
      <c r="BO74" s="83"/>
      <c r="BP74" s="83"/>
      <c r="BQ74" s="83"/>
      <c r="BR74" s="83"/>
      <c r="BS74" s="83"/>
      <c r="BT74" s="83"/>
      <c r="BU74" s="83"/>
      <c r="BV74" s="83"/>
      <c r="BW74" s="83"/>
      <c r="BX74" s="83"/>
      <c r="BY74" s="8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83"/>
      <c r="BN75" s="83"/>
      <c r="BO75" s="83"/>
      <c r="BP75" s="83"/>
      <c r="BQ75" s="83"/>
      <c r="BR75" s="83"/>
      <c r="BS75" s="83"/>
      <c r="BT75" s="83"/>
      <c r="BU75" s="83"/>
      <c r="BV75" s="83"/>
      <c r="BW75" s="83"/>
      <c r="BX75" s="83"/>
      <c r="BY75" s="8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83"/>
      <c r="BN76" s="83"/>
      <c r="BO76" s="83"/>
      <c r="BP76" s="83"/>
      <c r="BQ76" s="83"/>
      <c r="BR76" s="83"/>
      <c r="BS76" s="83"/>
      <c r="BT76" s="83"/>
      <c r="BU76" s="83"/>
      <c r="BV76" s="83"/>
      <c r="BW76" s="83"/>
      <c r="BX76" s="83"/>
      <c r="BY76" s="8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83"/>
      <c r="BN77" s="83"/>
      <c r="BO77" s="83"/>
      <c r="BP77" s="83"/>
      <c r="BQ77" s="83"/>
      <c r="BR77" s="83"/>
      <c r="BS77" s="83"/>
      <c r="BT77" s="83"/>
      <c r="BU77" s="83"/>
      <c r="BV77" s="83"/>
      <c r="BW77" s="83"/>
      <c r="BX77" s="83"/>
      <c r="BY77" s="8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83"/>
      <c r="BN78" s="83"/>
      <c r="BO78" s="83"/>
      <c r="BP78" s="83"/>
      <c r="BQ78" s="83"/>
      <c r="BR78" s="83"/>
      <c r="BS78" s="83"/>
      <c r="BT78" s="83"/>
      <c r="BU78" s="83"/>
      <c r="BV78" s="83"/>
      <c r="BW78" s="83"/>
      <c r="BX78" s="83"/>
      <c r="BY78" s="8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83"/>
      <c r="BN79" s="83"/>
      <c r="BO79" s="83"/>
      <c r="BP79" s="83"/>
      <c r="BQ79" s="83"/>
      <c r="BR79" s="83"/>
      <c r="BS79" s="83"/>
      <c r="BT79" s="83"/>
      <c r="BU79" s="83"/>
      <c r="BV79" s="83"/>
      <c r="BW79" s="83"/>
      <c r="BX79" s="83"/>
      <c r="BY79" s="8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83"/>
      <c r="BN80" s="83"/>
      <c r="BO80" s="83"/>
      <c r="BP80" s="83"/>
      <c r="BQ80" s="83"/>
      <c r="BR80" s="83"/>
      <c r="BS80" s="83"/>
      <c r="BT80" s="83"/>
      <c r="BU80" s="83"/>
      <c r="BV80" s="83"/>
      <c r="BW80" s="83"/>
      <c r="BX80" s="83"/>
      <c r="BY80" s="8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83"/>
      <c r="BN81" s="83"/>
      <c r="BO81" s="83"/>
      <c r="BP81" s="83"/>
      <c r="BQ81" s="83"/>
      <c r="BR81" s="83"/>
      <c r="BS81" s="83"/>
      <c r="BT81" s="83"/>
      <c r="BU81" s="83"/>
      <c r="BV81" s="83"/>
      <c r="BW81" s="83"/>
      <c r="BX81" s="83"/>
      <c r="BY81" s="8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o3b4ZQ9pMx3psGoQNxnW+diGS/r/1yC+WkYFAzXob7kp35Gmoz0+k+QQ/4UxOxfJ1g1lSPK28OYFgNjYY+CgZg==" saltValue="nBo0f3q+7g5CmazPhsb8/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73423</v>
      </c>
      <c r="D6" s="33">
        <f t="shared" si="3"/>
        <v>47</v>
      </c>
      <c r="E6" s="33">
        <f t="shared" si="3"/>
        <v>17</v>
      </c>
      <c r="F6" s="33">
        <f t="shared" si="3"/>
        <v>1</v>
      </c>
      <c r="G6" s="33">
        <f t="shared" si="3"/>
        <v>0</v>
      </c>
      <c r="H6" s="33" t="str">
        <f t="shared" si="3"/>
        <v>福島県　鏡石町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78.62</v>
      </c>
      <c r="Q6" s="34">
        <f t="shared" si="3"/>
        <v>72.540000000000006</v>
      </c>
      <c r="R6" s="34">
        <f t="shared" si="3"/>
        <v>2926</v>
      </c>
      <c r="S6" s="34">
        <f t="shared" si="3"/>
        <v>12669</v>
      </c>
      <c r="T6" s="34">
        <f t="shared" si="3"/>
        <v>31.3</v>
      </c>
      <c r="U6" s="34">
        <f t="shared" si="3"/>
        <v>404.76</v>
      </c>
      <c r="V6" s="34">
        <f t="shared" si="3"/>
        <v>9902</v>
      </c>
      <c r="W6" s="34">
        <f t="shared" si="3"/>
        <v>2.83</v>
      </c>
      <c r="X6" s="34">
        <f t="shared" si="3"/>
        <v>3498.94</v>
      </c>
      <c r="Y6" s="35">
        <f>IF(Y7="",NA(),Y7)</f>
        <v>55.9</v>
      </c>
      <c r="Z6" s="35">
        <f t="shared" ref="Z6:AH6" si="4">IF(Z7="",NA(),Z7)</f>
        <v>62.36</v>
      </c>
      <c r="AA6" s="35">
        <f t="shared" si="4"/>
        <v>60.87</v>
      </c>
      <c r="AB6" s="35">
        <f t="shared" si="4"/>
        <v>61.49</v>
      </c>
      <c r="AC6" s="35">
        <f t="shared" si="4"/>
        <v>61.91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1664.75</v>
      </c>
      <c r="BG6" s="35">
        <f t="shared" ref="BG6:BO6" si="7">IF(BG7="",NA(),BG7)</f>
        <v>330.83</v>
      </c>
      <c r="BH6" s="35">
        <f t="shared" si="7"/>
        <v>307.08</v>
      </c>
      <c r="BI6" s="35">
        <f t="shared" si="7"/>
        <v>263.95999999999998</v>
      </c>
      <c r="BJ6" s="35">
        <f t="shared" si="7"/>
        <v>315.23</v>
      </c>
      <c r="BK6" s="35">
        <f t="shared" si="7"/>
        <v>1111.31</v>
      </c>
      <c r="BL6" s="35">
        <f t="shared" si="7"/>
        <v>966.33</v>
      </c>
      <c r="BM6" s="35">
        <f t="shared" si="7"/>
        <v>958.81</v>
      </c>
      <c r="BN6" s="35">
        <f t="shared" si="7"/>
        <v>1001.3</v>
      </c>
      <c r="BO6" s="35">
        <f t="shared" si="7"/>
        <v>1050.51</v>
      </c>
      <c r="BP6" s="34" t="str">
        <f>IF(BP7="","",IF(BP7="-","【-】","【"&amp;SUBSTITUTE(TEXT(BP7,"#,##0.00"),"-","△")&amp;"】"))</f>
        <v>【705.21】</v>
      </c>
      <c r="BQ6" s="35">
        <f>IF(BQ7="",NA(),BQ7)</f>
        <v>49.46</v>
      </c>
      <c r="BR6" s="35">
        <f t="shared" ref="BR6:BZ6" si="8">IF(BR7="",NA(),BR7)</f>
        <v>100.01</v>
      </c>
      <c r="BS6" s="35">
        <f t="shared" si="8"/>
        <v>109.93</v>
      </c>
      <c r="BT6" s="35">
        <f t="shared" si="8"/>
        <v>100</v>
      </c>
      <c r="BU6" s="35">
        <f t="shared" si="8"/>
        <v>100</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327.5</v>
      </c>
      <c r="CC6" s="35">
        <f t="shared" ref="CC6:CK6" si="9">IF(CC7="",NA(),CC7)</f>
        <v>162.52000000000001</v>
      </c>
      <c r="CD6" s="35">
        <f t="shared" si="9"/>
        <v>150</v>
      </c>
      <c r="CE6" s="35">
        <f t="shared" si="9"/>
        <v>161.69999999999999</v>
      </c>
      <c r="CF6" s="35">
        <f t="shared" si="9"/>
        <v>166.08</v>
      </c>
      <c r="CG6" s="35">
        <f t="shared" si="9"/>
        <v>207.96</v>
      </c>
      <c r="CH6" s="35">
        <f t="shared" si="9"/>
        <v>194.31</v>
      </c>
      <c r="CI6" s="35">
        <f t="shared" si="9"/>
        <v>190.99</v>
      </c>
      <c r="CJ6" s="35">
        <f t="shared" si="9"/>
        <v>187.55</v>
      </c>
      <c r="CK6" s="35">
        <f t="shared" si="9"/>
        <v>186.3</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53.5</v>
      </c>
      <c r="CT6" s="35">
        <f t="shared" si="10"/>
        <v>52.58</v>
      </c>
      <c r="CU6" s="35">
        <f t="shared" si="10"/>
        <v>50.94</v>
      </c>
      <c r="CV6" s="35">
        <f t="shared" si="10"/>
        <v>50.53</v>
      </c>
      <c r="CW6" s="34" t="str">
        <f>IF(CW7="","",IF(CW7="-","【-】","【"&amp;SUBSTITUTE(TEXT(CW7,"#,##0.00"),"-","△")&amp;"】"))</f>
        <v>【59.57】</v>
      </c>
      <c r="CX6" s="35">
        <f>IF(CX7="",NA(),CX7)</f>
        <v>89.69</v>
      </c>
      <c r="CY6" s="35">
        <f t="shared" ref="CY6:DG6" si="11">IF(CY7="",NA(),CY7)</f>
        <v>90.24</v>
      </c>
      <c r="CZ6" s="35">
        <f t="shared" si="11"/>
        <v>91.21</v>
      </c>
      <c r="DA6" s="35">
        <f t="shared" si="11"/>
        <v>91.31</v>
      </c>
      <c r="DB6" s="35">
        <f t="shared" si="11"/>
        <v>91.3</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1.47</v>
      </c>
      <c r="EH6" s="34">
        <f t="shared" si="14"/>
        <v>0</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73423</v>
      </c>
      <c r="D7" s="37">
        <v>47</v>
      </c>
      <c r="E7" s="37">
        <v>17</v>
      </c>
      <c r="F7" s="37">
        <v>1</v>
      </c>
      <c r="G7" s="37">
        <v>0</v>
      </c>
      <c r="H7" s="37" t="s">
        <v>98</v>
      </c>
      <c r="I7" s="37" t="s">
        <v>99</v>
      </c>
      <c r="J7" s="37" t="s">
        <v>100</v>
      </c>
      <c r="K7" s="37" t="s">
        <v>101</v>
      </c>
      <c r="L7" s="37" t="s">
        <v>102</v>
      </c>
      <c r="M7" s="37" t="s">
        <v>103</v>
      </c>
      <c r="N7" s="38" t="s">
        <v>104</v>
      </c>
      <c r="O7" s="38" t="s">
        <v>105</v>
      </c>
      <c r="P7" s="38">
        <v>78.62</v>
      </c>
      <c r="Q7" s="38">
        <v>72.540000000000006</v>
      </c>
      <c r="R7" s="38">
        <v>2926</v>
      </c>
      <c r="S7" s="38">
        <v>12669</v>
      </c>
      <c r="T7" s="38">
        <v>31.3</v>
      </c>
      <c r="U7" s="38">
        <v>404.76</v>
      </c>
      <c r="V7" s="38">
        <v>9902</v>
      </c>
      <c r="W7" s="38">
        <v>2.83</v>
      </c>
      <c r="X7" s="38">
        <v>3498.94</v>
      </c>
      <c r="Y7" s="38">
        <v>55.9</v>
      </c>
      <c r="Z7" s="38">
        <v>62.36</v>
      </c>
      <c r="AA7" s="38">
        <v>60.87</v>
      </c>
      <c r="AB7" s="38">
        <v>61.49</v>
      </c>
      <c r="AC7" s="38">
        <v>61.91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1664.75</v>
      </c>
      <c r="BG7" s="38">
        <v>330.83</v>
      </c>
      <c r="BH7" s="38">
        <v>307.08</v>
      </c>
      <c r="BI7" s="38">
        <v>263.95999999999998</v>
      </c>
      <c r="BJ7" s="38">
        <v>315.23</v>
      </c>
      <c r="BK7" s="38">
        <v>1111.31</v>
      </c>
      <c r="BL7" s="38">
        <v>966.33</v>
      </c>
      <c r="BM7" s="38">
        <v>958.81</v>
      </c>
      <c r="BN7" s="38">
        <v>1001.3</v>
      </c>
      <c r="BO7" s="38">
        <v>1050.51</v>
      </c>
      <c r="BP7" s="38">
        <v>705.21</v>
      </c>
      <c r="BQ7" s="38">
        <v>49.46</v>
      </c>
      <c r="BR7" s="38">
        <v>100.01</v>
      </c>
      <c r="BS7" s="38">
        <v>109.93</v>
      </c>
      <c r="BT7" s="38">
        <v>100</v>
      </c>
      <c r="BU7" s="38">
        <v>100</v>
      </c>
      <c r="BV7" s="38">
        <v>75.540000000000006</v>
      </c>
      <c r="BW7" s="38">
        <v>81.739999999999995</v>
      </c>
      <c r="BX7" s="38">
        <v>82.88</v>
      </c>
      <c r="BY7" s="38">
        <v>81.88</v>
      </c>
      <c r="BZ7" s="38">
        <v>82.65</v>
      </c>
      <c r="CA7" s="38">
        <v>98.96</v>
      </c>
      <c r="CB7" s="38">
        <v>327.5</v>
      </c>
      <c r="CC7" s="38">
        <v>162.52000000000001</v>
      </c>
      <c r="CD7" s="38">
        <v>150</v>
      </c>
      <c r="CE7" s="38">
        <v>161.69999999999999</v>
      </c>
      <c r="CF7" s="38">
        <v>166.08</v>
      </c>
      <c r="CG7" s="38">
        <v>207.96</v>
      </c>
      <c r="CH7" s="38">
        <v>194.31</v>
      </c>
      <c r="CI7" s="38">
        <v>190.99</v>
      </c>
      <c r="CJ7" s="38">
        <v>187.55</v>
      </c>
      <c r="CK7" s="38">
        <v>186.3</v>
      </c>
      <c r="CL7" s="38">
        <v>134.52000000000001</v>
      </c>
      <c r="CM7" s="38" t="s">
        <v>104</v>
      </c>
      <c r="CN7" s="38" t="s">
        <v>104</v>
      </c>
      <c r="CO7" s="38" t="s">
        <v>104</v>
      </c>
      <c r="CP7" s="38" t="s">
        <v>104</v>
      </c>
      <c r="CQ7" s="38" t="s">
        <v>104</v>
      </c>
      <c r="CR7" s="38">
        <v>53.51</v>
      </c>
      <c r="CS7" s="38">
        <v>53.5</v>
      </c>
      <c r="CT7" s="38">
        <v>52.58</v>
      </c>
      <c r="CU7" s="38">
        <v>50.94</v>
      </c>
      <c r="CV7" s="38">
        <v>50.53</v>
      </c>
      <c r="CW7" s="38">
        <v>59.57</v>
      </c>
      <c r="CX7" s="38">
        <v>89.69</v>
      </c>
      <c r="CY7" s="38">
        <v>90.24</v>
      </c>
      <c r="CZ7" s="38">
        <v>91.21</v>
      </c>
      <c r="DA7" s="38">
        <v>91.31</v>
      </c>
      <c r="DB7" s="38">
        <v>91.3</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1.47</v>
      </c>
      <c r="EH7" s="38">
        <v>0</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光則</cp:lastModifiedBy>
  <cp:lastPrinted>2022-01-28T04:24:22Z</cp:lastPrinted>
  <dcterms:created xsi:type="dcterms:W3CDTF">2021-12-03T07:43:51Z</dcterms:created>
  <dcterms:modified xsi:type="dcterms:W3CDTF">2022-01-28T04:48:03Z</dcterms:modified>
  <cp:category/>
</cp:coreProperties>
</file>