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koori0086\Desktop\"/>
    </mc:Choice>
  </mc:AlternateContent>
  <xr:revisionPtr revIDLastSave="0" documentId="13_ncr:1_{09EE12CD-E2FA-4842-A17F-68ACC9D6BEC2}" xr6:coauthVersionLast="43" xr6:coauthVersionMax="43" xr10:uidLastSave="{00000000-0000-0000-0000-000000000000}"/>
  <workbookProtection workbookAlgorithmName="SHA-512" workbookHashValue="NcjEu4RNnGeFVKkVyDrQec3gDblflD+iY9RYYwQaEn53Elqqlys5mAJAXFJnmJOjsj8nAqOxW6sypypzwaNKwA==" workbookSaltValue="y//7VbAxySiEUE3J1Syev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I10" i="4" s="1"/>
  <c r="N6" i="5"/>
  <c r="B10" i="4" s="1"/>
  <c r="M6" i="5"/>
  <c r="L6" i="5"/>
  <c r="W8" i="4" s="1"/>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P10" i="4"/>
  <c r="AT8" i="4"/>
  <c r="AL8" i="4"/>
  <c r="AD8" i="4"/>
  <c r="P8" i="4"/>
  <c r="B8" i="4"/>
</calcChain>
</file>

<file path=xl/sharedStrings.xml><?xml version="1.0" encoding="utf-8"?>
<sst xmlns="http://schemas.openxmlformats.org/spreadsheetml/2006/main" count="241" uniqueCount="119">
  <si>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</si>
  <si>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</si>
  <si>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</si>
  <si>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</si>
  <si>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</si>
  <si>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</si>
  <si>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</si>
  <si>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</si>
  <si>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</si>
  <si>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</si>
  <si>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</si>
  <si>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</si>
  <si>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</si>
  <si>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</si>
  <si>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</si>
  <si>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</si>
  <si>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</si>
  <si>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</si>
  <si>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</si>
  <si>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</si>
  <si>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</si>
  <si>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</si>
  <si>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</si>
  <si>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</si>
  <si>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</si>
  <si>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</si>
  <si>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</si>
  <si>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</si>
  <si>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</si>
  <si>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</si>
  <si>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</si>
  <si>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</si>
  <si>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</si>
  <si>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</si>
  <si>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</si>
  <si>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</si>
  <si>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</si>
  <si>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</si>
  <si>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</si>
  <si>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</si>
  <si>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</si>
  <si>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</si>
  <si>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</si>
  <si>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</si>
  <si>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</si>
  <si>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</si>
  <si>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</si>
  <si>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</si>
  <si>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</si>
  <si>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</si>
  <si>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</si>
  <si>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</si>
  <si>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</si>
  <si>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</si>
  <si>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</si>
  <si>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</si>
  <si>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</si>
  <si>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</si>
  <si>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</si>
  <si>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</si>
  <si>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</si>
  <si>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</si>
  <si>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</si>
  <si>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</si>
  <si>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</si>
  <si>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</si>
  <si>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</si>
  <si>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</si>
  <si>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</si>
  <si>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</si>
  <si>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</si>
  <si>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</si>
  <si>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</si>
  <si>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</si>
  <si>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</si>
  <si>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</si>
  <si>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</si>
  <si>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</si>
  <si>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</si>
  <si>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</si>
  <si>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</si>
  <si>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</si>
  <si>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</si>
  <si>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</si>
  <si>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</si>
  <si>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</si>
  <si>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</si>
  <si>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</si>
  <si>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</si>
  <si>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</si>
  <si>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</si>
  <si>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</si>
  <si>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</si>
  <si>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</si>
  <si>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</si>
  <si>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</si>
  <si>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</si>
  <si>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桑折町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</si>
  <si>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</si>
  <si>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</si>
  <si>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</si>
  <si>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</si>
  <si>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</si>
  <si>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</si>
  <si>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</si>
  <si>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</si>
  <si>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</si>
  <si>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</si>
  <si>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</si>
  <si>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</si>
  <si>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</si>
  <si>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</si>
  <si>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</si>
  <si>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</si>
  <si>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</si>
  <si>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</si>
  <si>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町の下水道事業は、昭和63年に事業を着手し、平成8年4月から部分的に供用が開始され、段階的に事業を拡大してきました。一番古い管でも供用開始から25年程度であり、まだ更新の時期になっていませんが、平成28年度に策定した「桑折町ストックマネジメント計画」に基づき、引き続き維持管理に取り組んでいきます。</t>
    <rPh sb="1" eb="3">
      <t>トウチョウ</t>
    </rPh>
    <rPh sb="4" eb="7">
      <t>ゲスイドウ</t>
    </rPh>
    <rPh sb="7" eb="9">
      <t>ジギョウ</t>
    </rPh>
    <rPh sb="48" eb="50">
      <t>ジギョウ</t>
    </rPh>
    <rPh sb="132" eb="133">
      <t>ヒ</t>
    </rPh>
    <rPh sb="134" eb="135">
      <t>ツヅ</t>
    </rPh>
    <rPh sb="136" eb="140">
      <t>イジカンリ</t>
    </rPh>
    <phoneticPr fontId="4"/>
  </si>
  <si>
    <t>　事業認可区域全域の整備が終了したことにより、今後は下水道接続率の向上に努めていかなければなりません。また、事業の運営方針である「下水道事業経営戦略」に基づき、限られた資産や財源をより有効に活用しながら、経営の合理化や効率化を推進し、経営基盤の強化に努めていきます。</t>
    <rPh sb="1" eb="3">
      <t>ジギョウ</t>
    </rPh>
    <rPh sb="3" eb="5">
      <t>ニンカ</t>
    </rPh>
    <rPh sb="5" eb="7">
      <t>クイキ</t>
    </rPh>
    <rPh sb="7" eb="9">
      <t>ゼンイキ</t>
    </rPh>
    <rPh sb="10" eb="12">
      <t>セイビ</t>
    </rPh>
    <rPh sb="13" eb="15">
      <t>シュウリョウ</t>
    </rPh>
    <rPh sb="54" eb="56">
      <t>ジギョウ</t>
    </rPh>
    <rPh sb="57" eb="59">
      <t>ウンエイ</t>
    </rPh>
    <rPh sb="59" eb="61">
      <t>ホウシン</t>
    </rPh>
    <rPh sb="80" eb="81">
      <t>カギ</t>
    </rPh>
    <rPh sb="84" eb="86">
      <t>シサン</t>
    </rPh>
    <rPh sb="87" eb="89">
      <t>ザイゲン</t>
    </rPh>
    <rPh sb="92" eb="94">
      <t>ユウコウ</t>
    </rPh>
    <rPh sb="95" eb="97">
      <t>カツヨウ</t>
    </rPh>
    <rPh sb="102" eb="104">
      <t>ケイエイ</t>
    </rPh>
    <rPh sb="105" eb="108">
      <t>ゴウリカ</t>
    </rPh>
    <rPh sb="109" eb="112">
      <t>コウリツカ</t>
    </rPh>
    <rPh sb="113" eb="115">
      <t>スイシン</t>
    </rPh>
    <rPh sb="117" eb="119">
      <t>ケイエイ</t>
    </rPh>
    <rPh sb="119" eb="121">
      <t>キバン</t>
    </rPh>
    <rPh sb="122" eb="124">
      <t>キョウカ</t>
    </rPh>
    <rPh sb="125" eb="126">
      <t>ツト</t>
    </rPh>
    <phoneticPr fontId="4"/>
  </si>
  <si>
    <t>　当町における下水道事業は、事業認可区域全域の整備が終了したことにより、主に下水道使用料と繰出基準に基づく一般会計からの繰入金で経営をしているところです。
【健全性】
①収益的収支比率は、90％近い比率で推移しています。今後は100％以上を目指し、経営改善に向けた取組みを行っていく必要があります。
④企業債残高対事業規模比率は、流域下水道の災害復旧事業による企業債発行で令和2年度が高い比率となりました。今後とも計画的な企業債の発行に努める必要があります。
【効率性】
⑤⑥経費回収率および汚水処理原価は、類似団体平均値を上回っています。引き続き接続率向上の取組みを行い、使用料収入の確保に努める必要があります。
⑧水洗化率は、類似団体平均値を上回っておりますが、横ばいの状況が続いています。下水道接続へのより一層の普及促進活動を行い、率向上に向けた取組みを行っていく必要があります。</t>
    <rPh sb="7" eb="8">
      <t>シタ</t>
    </rPh>
    <rPh sb="37" eb="39">
      <t>セイビ</t>
    </rPh>
    <rPh sb="40" eb="42">
      <t>カンリョウ</t>
    </rPh>
    <rPh sb="50" eb="51">
      <t>オモ</t>
    </rPh>
    <rPh sb="59" eb="61">
      <t>クリダ</t>
    </rPh>
    <rPh sb="61" eb="63">
      <t>キジュン</t>
    </rPh>
    <rPh sb="64" eb="65">
      <t>モト</t>
    </rPh>
    <rPh sb="98" eb="99">
      <t>チカ</t>
    </rPh>
    <rPh sb="100" eb="102">
      <t>ヒリツ</t>
    </rPh>
    <rPh sb="103" eb="105">
      <t>スイイ</t>
    </rPh>
    <rPh sb="114" eb="116">
      <t>ジョウショウ</t>
    </rPh>
    <rPh sb="116" eb="118">
      <t>ケイコウ</t>
    </rPh>
    <rPh sb="124" eb="125">
      <t>ヒ</t>
    </rPh>
    <rPh sb="126" eb="127">
      <t>ツヅ</t>
    </rPh>
    <rPh sb="132" eb="134">
      <t>イジョウ</t>
    </rPh>
    <rPh sb="135" eb="137">
      <t>メザ</t>
    </rPh>
    <rPh sb="138" eb="140">
      <t>ケイエイ</t>
    </rPh>
    <rPh sb="140" eb="142">
      <t>カイゼン</t>
    </rPh>
    <rPh sb="143" eb="144">
      <t>ム</t>
    </rPh>
    <rPh sb="146" eb="148">
      <t>トリク</t>
    </rPh>
    <rPh sb="151" eb="152">
      <t>オコナ</t>
    </rPh>
    <rPh sb="156" eb="158">
      <t>ヒツヨウ</t>
    </rPh>
    <rPh sb="166" eb="171">
      <t>リュウイキゲスイドウ</t>
    </rPh>
    <rPh sb="172" eb="176">
      <t>サイガイフッキュウ</t>
    </rPh>
    <rPh sb="176" eb="178">
      <t>ジギョウ</t>
    </rPh>
    <rPh sb="181" eb="184">
      <t>キギョウサイ</t>
    </rPh>
    <rPh sb="184" eb="186">
      <t>ハッコウ</t>
    </rPh>
    <rPh sb="187" eb="189">
      <t>レイワ</t>
    </rPh>
    <rPh sb="190" eb="192">
      <t>ネンド</t>
    </rPh>
    <rPh sb="193" eb="194">
      <t>タカ</t>
    </rPh>
    <rPh sb="195" eb="197">
      <t>ヒリツ</t>
    </rPh>
    <rPh sb="204" eb="206">
      <t>コンゴ</t>
    </rPh>
    <rPh sb="208" eb="211">
      <t>ケイカクテキ</t>
    </rPh>
    <rPh sb="212" eb="215">
      <t>キギョウサイ</t>
    </rPh>
    <rPh sb="216" eb="218">
      <t>ハッコウ</t>
    </rPh>
    <rPh sb="219" eb="220">
      <t>ツト</t>
    </rPh>
    <rPh sb="222" eb="224">
      <t>ヒツヨウ</t>
    </rPh>
    <rPh sb="234" eb="236">
      <t>オオハバ</t>
    </rPh>
    <rPh sb="237" eb="238">
      <t>シタ</t>
    </rPh>
    <rPh sb="271" eb="273">
      <t>オスイ</t>
    </rPh>
    <rPh sb="273" eb="275">
      <t>ショリ</t>
    </rPh>
    <rPh sb="287" eb="288">
      <t>シタ</t>
    </rPh>
    <rPh sb="296" eb="297">
      <t>ヒ</t>
    </rPh>
    <rPh sb="298" eb="299">
      <t>ツヅ</t>
    </rPh>
    <rPh sb="302" eb="305">
      <t>シヨウリョウ</t>
    </rPh>
    <rPh sb="305" eb="307">
      <t>シュウニュウ</t>
    </rPh>
    <rPh sb="308" eb="310">
      <t>カクホ</t>
    </rPh>
    <rPh sb="311" eb="312">
      <t>ツト</t>
    </rPh>
    <rPh sb="316" eb="318">
      <t>トリク</t>
    </rPh>
    <rPh sb="320" eb="321">
      <t>オコナ</t>
    </rPh>
    <rPh sb="325" eb="327">
      <t>ヒツヨウ</t>
    </rPh>
    <rPh sb="335" eb="338">
      <t>スイセンカ</t>
    </rPh>
    <rPh sb="358" eb="359">
      <t>ヨコ</t>
    </rPh>
    <rPh sb="362" eb="365">
      <t>ゲスイドウ</t>
    </rPh>
    <rPh sb="365" eb="367">
      <t>セツゾク</t>
    </rPh>
    <rPh sb="371" eb="373">
      <t>イッソウ</t>
    </rPh>
    <rPh sb="374" eb="376">
      <t>フキュウ</t>
    </rPh>
    <rPh sb="376" eb="378">
      <t>ソクシン</t>
    </rPh>
    <rPh sb="378" eb="380">
      <t>カツドウ</t>
    </rPh>
    <rPh sb="381" eb="382">
      <t>オコナ</t>
    </rPh>
    <rPh sb="384" eb="385">
      <t>リツ</t>
    </rPh>
    <rPh sb="385" eb="387">
      <t>コウジョウ</t>
    </rPh>
    <rPh sb="388" eb="389">
      <t>ム</t>
    </rPh>
    <rPh sb="391" eb="393">
      <t>トリクオコナスイセンカリツコウジョウツトヒツヨウ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</si>
</sst>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2E-411C-8A1B-F43B1164E4A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0.16</c:v>
                </c:pt>
                <c:pt idx="2">
                  <c:v>0.13</c:v>
                </c:pt>
                <c:pt idx="3">
                  <c:v>0.15</c:v>
                </c:pt>
                <c:pt idx="4">
                  <c:v>1.65</c:v>
                </c:pt>
              </c:numCache>
            </c:numRef>
          </c:val>
          <c:smooth val="0"/>
          <c:extLst>
            <c:ext xmlns:c16="http://schemas.microsoft.com/office/drawing/2014/chart" uri="{C3380CC4-5D6E-409C-BE32-E72D297353CC}">
              <c16:uniqueId val="{00000001-B32E-411C-8A1B-F43B1164E4A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87-4187-B537-F3B438D7F8F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53.51</c:v>
                </c:pt>
                <c:pt idx="1">
                  <c:v>53.5</c:v>
                </c:pt>
                <c:pt idx="2">
                  <c:v>52.58</c:v>
                </c:pt>
                <c:pt idx="3">
                  <c:v>50.94</c:v>
                </c:pt>
                <c:pt idx="4">
                  <c:v>50.53</c:v>
                </c:pt>
              </c:numCache>
            </c:numRef>
          </c:val>
          <c:smooth val="0"/>
          <c:extLst>
            <c:ext xmlns:c16="http://schemas.microsoft.com/office/drawing/2014/chart" uri="{C3380CC4-5D6E-409C-BE32-E72D297353CC}">
              <c16:uniqueId val="{00000001-BD87-4187-B537-F3B438D7F8F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88.24</c:v>
                </c:pt>
                <c:pt idx="1">
                  <c:v>88.14</c:v>
                </c:pt>
                <c:pt idx="2">
                  <c:v>84.12</c:v>
                </c:pt>
                <c:pt idx="3">
                  <c:v>83.69</c:v>
                </c:pt>
                <c:pt idx="4">
                  <c:v>83.43</c:v>
                </c:pt>
              </c:numCache>
            </c:numRef>
          </c:val>
          <c:extLst>
            <c:ext xmlns:c16="http://schemas.microsoft.com/office/drawing/2014/chart" uri="{C3380CC4-5D6E-409C-BE32-E72D297353CC}">
              <c16:uniqueId val="{00000000-B87B-4186-ABB8-2460AACC45C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83.91</c:v>
                </c:pt>
                <c:pt idx="1">
                  <c:v>83.51</c:v>
                </c:pt>
                <c:pt idx="2">
                  <c:v>83.02</c:v>
                </c:pt>
                <c:pt idx="3">
                  <c:v>82.55</c:v>
                </c:pt>
                <c:pt idx="4">
                  <c:v>82.08</c:v>
                </c:pt>
              </c:numCache>
            </c:numRef>
          </c:val>
          <c:smooth val="0"/>
          <c:extLst>
            <c:ext xmlns:c16="http://schemas.microsoft.com/office/drawing/2014/chart" uri="{C3380CC4-5D6E-409C-BE32-E72D297353CC}">
              <c16:uniqueId val="{00000001-B87B-4186-ABB8-2460AACC45C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62.96</c:v>
                </c:pt>
                <c:pt idx="1">
                  <c:v>74</c:v>
                </c:pt>
                <c:pt idx="2">
                  <c:v>90.51</c:v>
                </c:pt>
                <c:pt idx="3">
                  <c:v>89.73</c:v>
                </c:pt>
                <c:pt idx="4">
                  <c:v>89.33</c:v>
                </c:pt>
              </c:numCache>
            </c:numRef>
          </c:val>
          <c:extLst>
            <c:ext xmlns:c16="http://schemas.microsoft.com/office/drawing/2014/chart" uri="{C3380CC4-5D6E-409C-BE32-E72D297353CC}">
              <c16:uniqueId val="{00000000-9A5F-4C68-B878-53EEB97E6F4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5F-4C68-B878-53EEB97E6F4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1C-4265-A96F-C9B494D26F2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1C-4265-A96F-C9B494D26F2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21-43FD-9E32-D381A8E1A4E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21-43FD-9E32-D381A8E1A4E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E79-44DE-8411-EC80F27BFC5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79-44DE-8411-EC80F27BFC5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20-441D-87EB-B78D410559A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20-441D-87EB-B78D410559A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1864.95</c:v>
                </c:pt>
                <c:pt idx="1">
                  <c:v>1755.79</c:v>
                </c:pt>
                <c:pt idx="2">
                  <c:v>560.74</c:v>
                </c:pt>
                <c:pt idx="3">
                  <c:v>509.3</c:v>
                </c:pt>
                <c:pt idx="4">
                  <c:v>2242.69</c:v>
                </c:pt>
              </c:numCache>
            </c:numRef>
          </c:val>
          <c:extLst>
            <c:ext xmlns:c16="http://schemas.microsoft.com/office/drawing/2014/chart" uri="{C3380CC4-5D6E-409C-BE32-E72D297353CC}">
              <c16:uniqueId val="{00000000-D13E-45C9-8CB4-EEB950601F8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1111.31</c:v>
                </c:pt>
                <c:pt idx="1">
                  <c:v>966.33</c:v>
                </c:pt>
                <c:pt idx="2">
                  <c:v>958.81</c:v>
                </c:pt>
                <c:pt idx="3">
                  <c:v>1001.3</c:v>
                </c:pt>
                <c:pt idx="4">
                  <c:v>1050.51</c:v>
                </c:pt>
              </c:numCache>
            </c:numRef>
          </c:val>
          <c:smooth val="0"/>
          <c:extLst>
            <c:ext xmlns:c16="http://schemas.microsoft.com/office/drawing/2014/chart" uri="{C3380CC4-5D6E-409C-BE32-E72D297353CC}">
              <c16:uniqueId val="{00000001-D13E-45C9-8CB4-EEB950601F8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100</c:v>
                </c:pt>
                <c:pt idx="1">
                  <c:v>59.02</c:v>
                </c:pt>
                <c:pt idx="2">
                  <c:v>91.06</c:v>
                </c:pt>
                <c:pt idx="3">
                  <c:v>88.97</c:v>
                </c:pt>
                <c:pt idx="4">
                  <c:v>84.54</c:v>
                </c:pt>
              </c:numCache>
            </c:numRef>
          </c:val>
          <c:extLst>
            <c:ext xmlns:c16="http://schemas.microsoft.com/office/drawing/2014/chart" uri="{C3380CC4-5D6E-409C-BE32-E72D297353CC}">
              <c16:uniqueId val="{00000000-F888-4621-A553-7336FF8A5A0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75.540000000000006</c:v>
                </c:pt>
                <c:pt idx="1">
                  <c:v>81.739999999999995</c:v>
                </c:pt>
                <c:pt idx="2">
                  <c:v>82.88</c:v>
                </c:pt>
                <c:pt idx="3">
                  <c:v>81.88</c:v>
                </c:pt>
                <c:pt idx="4">
                  <c:v>82.65</c:v>
                </c:pt>
              </c:numCache>
            </c:numRef>
          </c:val>
          <c:smooth val="0"/>
          <c:extLst>
            <c:ext xmlns:c16="http://schemas.microsoft.com/office/drawing/2014/chart" uri="{C3380CC4-5D6E-409C-BE32-E72D297353CC}">
              <c16:uniqueId val="{00000001-F888-4621-A553-7336FF8A5A0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174.72</c:v>
                </c:pt>
                <c:pt idx="1">
                  <c:v>296.35000000000002</c:v>
                </c:pt>
                <c:pt idx="2">
                  <c:v>191.5</c:v>
                </c:pt>
                <c:pt idx="3">
                  <c:v>197.79</c:v>
                </c:pt>
                <c:pt idx="4">
                  <c:v>211.08</c:v>
                </c:pt>
              </c:numCache>
            </c:numRef>
          </c:val>
          <c:extLst>
            <c:ext xmlns:c16="http://schemas.microsoft.com/office/drawing/2014/chart" uri="{C3380CC4-5D6E-409C-BE32-E72D297353CC}">
              <c16:uniqueId val="{00000000-551E-4439-BB71-E6CB73BEF82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207.96</c:v>
                </c:pt>
                <c:pt idx="1">
                  <c:v>194.31</c:v>
                </c:pt>
                <c:pt idx="2">
                  <c:v>190.99</c:v>
                </c:pt>
                <c:pt idx="3">
                  <c:v>187.55</c:v>
                </c:pt>
                <c:pt idx="4">
                  <c:v>186.3</c:v>
                </c:pt>
              </c:numCache>
            </c:numRef>
          </c:val>
          <c:smooth val="0"/>
          <c:extLst>
            <c:ext xmlns:c16="http://schemas.microsoft.com/office/drawing/2014/chart" uri="{C3380CC4-5D6E-409C-BE32-E72D297353CC}">
              <c16:uniqueId val="{00000001-551E-4439-BB71-E6CB73BEF82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6" sqref="B6:AC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桑折町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11568</v>
      </c>
      <c r="AM8" s="51"/>
      <c r="AN8" s="51"/>
      <c r="AO8" s="51"/>
      <c r="AP8" s="51"/>
      <c r="AQ8" s="51"/>
      <c r="AR8" s="51"/>
      <c r="AS8" s="51"/>
      <c r="AT8" s="46">
        <f>データ!T6</f>
        <v>42.97</v>
      </c>
      <c r="AU8" s="46"/>
      <c r="AV8" s="46"/>
      <c r="AW8" s="46"/>
      <c r="AX8" s="46"/>
      <c r="AY8" s="46"/>
      <c r="AZ8" s="46"/>
      <c r="BA8" s="46"/>
      <c r="BB8" s="46">
        <f>データ!U6</f>
        <v>269.20999999999998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47.99</v>
      </c>
      <c r="Q10" s="46"/>
      <c r="R10" s="46"/>
      <c r="S10" s="46"/>
      <c r="T10" s="46"/>
      <c r="U10" s="46"/>
      <c r="V10" s="46"/>
      <c r="W10" s="46">
        <f>データ!Q6</f>
        <v>100</v>
      </c>
      <c r="X10" s="46"/>
      <c r="Y10" s="46"/>
      <c r="Z10" s="46"/>
      <c r="AA10" s="46"/>
      <c r="AB10" s="46"/>
      <c r="AC10" s="46"/>
      <c r="AD10" s="51">
        <f>データ!R6</f>
        <v>3080</v>
      </c>
      <c r="AE10" s="51"/>
      <c r="AF10" s="51"/>
      <c r="AG10" s="51"/>
      <c r="AH10" s="51"/>
      <c r="AI10" s="51"/>
      <c r="AJ10" s="51"/>
      <c r="AK10" s="2"/>
      <c r="AL10" s="51">
        <f>データ!V6</f>
        <v>5492</v>
      </c>
      <c r="AM10" s="51"/>
      <c r="AN10" s="51"/>
      <c r="AO10" s="51"/>
      <c r="AP10" s="51"/>
      <c r="AQ10" s="51"/>
      <c r="AR10" s="51"/>
      <c r="AS10" s="51"/>
      <c r="AT10" s="46">
        <f>データ!W6</f>
        <v>1.63</v>
      </c>
      <c r="AU10" s="46"/>
      <c r="AV10" s="46"/>
      <c r="AW10" s="46"/>
      <c r="AX10" s="46"/>
      <c r="AY10" s="46"/>
      <c r="AZ10" s="46"/>
      <c r="BA10" s="46"/>
      <c r="BB10" s="46">
        <f>データ!X6</f>
        <v>3369.33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43</v>
      </c>
      <c r="N86" s="26" t="s">
        <v>43</v>
      </c>
      <c r="O86" s="26" t="str">
        <f>データ!EO6</f>
        <v>【0.30】</v>
      </c>
    </row>
  </sheetData>
  <sheetProtection algorithmName="SHA-512" hashValue="Bj1cT2+eArJW1/sVOJEXY3F/wdHXwzPCLQFgAkvpxfsQiwKbSwP2qBEQqsvDWk/iH1eBbR7G2wLeEzJ1Vgk+Gg==" saltValue="Cf0hcYovEcZMBk4DW/IT3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73016</v>
      </c>
      <c r="D6" s="33">
        <f t="shared" si="3"/>
        <v>47</v>
      </c>
      <c r="E6" s="33">
        <f t="shared" si="3"/>
        <v>17</v>
      </c>
      <c r="F6" s="33">
        <f t="shared" si="3"/>
        <v>1</v>
      </c>
      <c r="G6" s="33">
        <f t="shared" si="3"/>
        <v>0</v>
      </c>
      <c r="H6" s="33" t="str">
        <f t="shared" si="3"/>
        <v>福島県　桑折町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47.99</v>
      </c>
      <c r="Q6" s="34">
        <f t="shared" si="3"/>
        <v>100</v>
      </c>
      <c r="R6" s="34">
        <f t="shared" si="3"/>
        <v>3080</v>
      </c>
      <c r="S6" s="34">
        <f t="shared" si="3"/>
        <v>11568</v>
      </c>
      <c r="T6" s="34">
        <f t="shared" si="3"/>
        <v>42.97</v>
      </c>
      <c r="U6" s="34">
        <f t="shared" si="3"/>
        <v>269.20999999999998</v>
      </c>
      <c r="V6" s="34">
        <f t="shared" si="3"/>
        <v>5492</v>
      </c>
      <c r="W6" s="34">
        <f t="shared" si="3"/>
        <v>1.63</v>
      </c>
      <c r="X6" s="34">
        <f t="shared" si="3"/>
        <v>3369.33</v>
      </c>
      <c r="Y6" s="35">
        <f>IF(Y7="",NA(),Y7)</f>
        <v>62.96</v>
      </c>
      <c r="Z6" s="35">
        <f t="shared" ref="Z6:AH6" si="4">IF(Z7="",NA(),Z7)</f>
        <v>74</v>
      </c>
      <c r="AA6" s="35">
        <f t="shared" si="4"/>
        <v>90.51</v>
      </c>
      <c r="AB6" s="35">
        <f t="shared" si="4"/>
        <v>89.73</v>
      </c>
      <c r="AC6" s="35">
        <f t="shared" si="4"/>
        <v>89.33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1864.95</v>
      </c>
      <c r="BG6" s="35">
        <f t="shared" ref="BG6:BO6" si="7">IF(BG7="",NA(),BG7)</f>
        <v>1755.79</v>
      </c>
      <c r="BH6" s="35">
        <f t="shared" si="7"/>
        <v>560.74</v>
      </c>
      <c r="BI6" s="35">
        <f t="shared" si="7"/>
        <v>509.3</v>
      </c>
      <c r="BJ6" s="35">
        <f t="shared" si="7"/>
        <v>2242.69</v>
      </c>
      <c r="BK6" s="35">
        <f t="shared" si="7"/>
        <v>1111.31</v>
      </c>
      <c r="BL6" s="35">
        <f t="shared" si="7"/>
        <v>966.33</v>
      </c>
      <c r="BM6" s="35">
        <f t="shared" si="7"/>
        <v>958.81</v>
      </c>
      <c r="BN6" s="35">
        <f t="shared" si="7"/>
        <v>1001.3</v>
      </c>
      <c r="BO6" s="35">
        <f t="shared" si="7"/>
        <v>1050.51</v>
      </c>
      <c r="BP6" s="34" t="str">
        <f>IF(BP7="","",IF(BP7="-","【-】","【"&amp;SUBSTITUTE(TEXT(BP7,"#,##0.00"),"-","△")&amp;"】"))</f>
        <v>【705.21】</v>
      </c>
      <c r="BQ6" s="35">
        <f>IF(BQ7="",NA(),BQ7)</f>
        <v>100</v>
      </c>
      <c r="BR6" s="35">
        <f t="shared" ref="BR6:BZ6" si="8">IF(BR7="",NA(),BR7)</f>
        <v>59.02</v>
      </c>
      <c r="BS6" s="35">
        <f t="shared" si="8"/>
        <v>91.06</v>
      </c>
      <c r="BT6" s="35">
        <f t="shared" si="8"/>
        <v>88.97</v>
      </c>
      <c r="BU6" s="35">
        <f t="shared" si="8"/>
        <v>84.54</v>
      </c>
      <c r="BV6" s="35">
        <f t="shared" si="8"/>
        <v>75.540000000000006</v>
      </c>
      <c r="BW6" s="35">
        <f t="shared" si="8"/>
        <v>81.739999999999995</v>
      </c>
      <c r="BX6" s="35">
        <f t="shared" si="8"/>
        <v>82.88</v>
      </c>
      <c r="BY6" s="35">
        <f t="shared" si="8"/>
        <v>81.88</v>
      </c>
      <c r="BZ6" s="35">
        <f t="shared" si="8"/>
        <v>82.65</v>
      </c>
      <c r="CA6" s="34" t="str">
        <f>IF(CA7="","",IF(CA7="-","【-】","【"&amp;SUBSTITUTE(TEXT(CA7,"#,##0.00"),"-","△")&amp;"】"))</f>
        <v>【98.96】</v>
      </c>
      <c r="CB6" s="35">
        <f>IF(CB7="",NA(),CB7)</f>
        <v>174.72</v>
      </c>
      <c r="CC6" s="35">
        <f t="shared" ref="CC6:CK6" si="9">IF(CC7="",NA(),CC7)</f>
        <v>296.35000000000002</v>
      </c>
      <c r="CD6" s="35">
        <f t="shared" si="9"/>
        <v>191.5</v>
      </c>
      <c r="CE6" s="35">
        <f t="shared" si="9"/>
        <v>197.79</v>
      </c>
      <c r="CF6" s="35">
        <f t="shared" si="9"/>
        <v>211.08</v>
      </c>
      <c r="CG6" s="35">
        <f t="shared" si="9"/>
        <v>207.96</v>
      </c>
      <c r="CH6" s="35">
        <f t="shared" si="9"/>
        <v>194.31</v>
      </c>
      <c r="CI6" s="35">
        <f t="shared" si="9"/>
        <v>190.99</v>
      </c>
      <c r="CJ6" s="35">
        <f t="shared" si="9"/>
        <v>187.55</v>
      </c>
      <c r="CK6" s="35">
        <f t="shared" si="9"/>
        <v>186.3</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53.51</v>
      </c>
      <c r="CS6" s="35">
        <f t="shared" si="10"/>
        <v>53.5</v>
      </c>
      <c r="CT6" s="35">
        <f t="shared" si="10"/>
        <v>52.58</v>
      </c>
      <c r="CU6" s="35">
        <f t="shared" si="10"/>
        <v>50.94</v>
      </c>
      <c r="CV6" s="35">
        <f t="shared" si="10"/>
        <v>50.53</v>
      </c>
      <c r="CW6" s="34" t="str">
        <f>IF(CW7="","",IF(CW7="-","【-】","【"&amp;SUBSTITUTE(TEXT(CW7,"#,##0.00"),"-","△")&amp;"】"))</f>
        <v>【59.57】</v>
      </c>
      <c r="CX6" s="35">
        <f>IF(CX7="",NA(),CX7)</f>
        <v>88.24</v>
      </c>
      <c r="CY6" s="35">
        <f t="shared" ref="CY6:DG6" si="11">IF(CY7="",NA(),CY7)</f>
        <v>88.14</v>
      </c>
      <c r="CZ6" s="35">
        <f t="shared" si="11"/>
        <v>84.12</v>
      </c>
      <c r="DA6" s="35">
        <f t="shared" si="11"/>
        <v>83.69</v>
      </c>
      <c r="DB6" s="35">
        <f t="shared" si="11"/>
        <v>83.43</v>
      </c>
      <c r="DC6" s="35">
        <f t="shared" si="11"/>
        <v>83.91</v>
      </c>
      <c r="DD6" s="35">
        <f t="shared" si="11"/>
        <v>83.51</v>
      </c>
      <c r="DE6" s="35">
        <f t="shared" si="11"/>
        <v>83.02</v>
      </c>
      <c r="DF6" s="35">
        <f t="shared" si="11"/>
        <v>82.55</v>
      </c>
      <c r="DG6" s="35">
        <f t="shared" si="11"/>
        <v>82.08</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0.15</v>
      </c>
      <c r="EK6" s="35">
        <f t="shared" si="14"/>
        <v>0.16</v>
      </c>
      <c r="EL6" s="35">
        <f t="shared" si="14"/>
        <v>0.13</v>
      </c>
      <c r="EM6" s="35">
        <f t="shared" si="14"/>
        <v>0.15</v>
      </c>
      <c r="EN6" s="35">
        <f t="shared" si="14"/>
        <v>1.65</v>
      </c>
      <c r="EO6" s="34" t="str">
        <f>IF(EO7="","",IF(EO7="-","【-】","【"&amp;SUBSTITUTE(TEXT(EO7,"#,##0.00"),"-","△")&amp;"】"))</f>
        <v>【0.30】</v>
      </c>
    </row>
    <row r="7" spans="1:145" s="36" customFormat="1" x14ac:dyDescent="0.15">
      <c r="A7" s="28"/>
      <c r="B7" s="37">
        <v>2020</v>
      </c>
      <c r="C7" s="37">
        <v>73016</v>
      </c>
      <c r="D7" s="37">
        <v>47</v>
      </c>
      <c r="E7" s="37">
        <v>17</v>
      </c>
      <c r="F7" s="37">
        <v>1</v>
      </c>
      <c r="G7" s="37">
        <v>0</v>
      </c>
      <c r="H7" s="37" t="s">
        <v>97</v>
      </c>
      <c r="I7" s="37" t="s">
        <v>98</v>
      </c>
      <c r="J7" s="37" t="s">
        <v>99</v>
      </c>
      <c r="K7" s="37" t="s">
        <v>100</v>
      </c>
      <c r="L7" s="37" t="s">
        <v>101</v>
      </c>
      <c r="M7" s="37" t="s">
        <v>102</v>
      </c>
      <c r="N7" s="38" t="s">
        <v>103</v>
      </c>
      <c r="O7" s="38" t="s">
        <v>104</v>
      </c>
      <c r="P7" s="38">
        <v>47.99</v>
      </c>
      <c r="Q7" s="38">
        <v>100</v>
      </c>
      <c r="R7" s="38">
        <v>3080</v>
      </c>
      <c r="S7" s="38">
        <v>11568</v>
      </c>
      <c r="T7" s="38">
        <v>42.97</v>
      </c>
      <c r="U7" s="38">
        <v>269.20999999999998</v>
      </c>
      <c r="V7" s="38">
        <v>5492</v>
      </c>
      <c r="W7" s="38">
        <v>1.63</v>
      </c>
      <c r="X7" s="38">
        <v>3369.33</v>
      </c>
      <c r="Y7" s="38">
        <v>62.96</v>
      </c>
      <c r="Z7" s="38">
        <v>74</v>
      </c>
      <c r="AA7" s="38">
        <v>90.51</v>
      </c>
      <c r="AB7" s="38">
        <v>89.73</v>
      </c>
      <c r="AC7" s="38">
        <v>89.33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1864.95</v>
      </c>
      <c r="BG7" s="38">
        <v>1755.79</v>
      </c>
      <c r="BH7" s="38">
        <v>560.74</v>
      </c>
      <c r="BI7" s="38">
        <v>509.3</v>
      </c>
      <c r="BJ7" s="38">
        <v>2242.69</v>
      </c>
      <c r="BK7" s="38">
        <v>1111.31</v>
      </c>
      <c r="BL7" s="38">
        <v>966.33</v>
      </c>
      <c r="BM7" s="38">
        <v>958.81</v>
      </c>
      <c r="BN7" s="38">
        <v>1001.3</v>
      </c>
      <c r="BO7" s="38">
        <v>1050.51</v>
      </c>
      <c r="BP7" s="38">
        <v>705.21</v>
      </c>
      <c r="BQ7" s="38">
        <v>100</v>
      </c>
      <c r="BR7" s="38">
        <v>59.02</v>
      </c>
      <c r="BS7" s="38">
        <v>91.06</v>
      </c>
      <c r="BT7" s="38">
        <v>88.97</v>
      </c>
      <c r="BU7" s="38">
        <v>84.54</v>
      </c>
      <c r="BV7" s="38">
        <v>75.540000000000006</v>
      </c>
      <c r="BW7" s="38">
        <v>81.739999999999995</v>
      </c>
      <c r="BX7" s="38">
        <v>82.88</v>
      </c>
      <c r="BY7" s="38">
        <v>81.88</v>
      </c>
      <c r="BZ7" s="38">
        <v>82.65</v>
      </c>
      <c r="CA7" s="38">
        <v>98.96</v>
      </c>
      <c r="CB7" s="38">
        <v>174.72</v>
      </c>
      <c r="CC7" s="38">
        <v>296.35000000000002</v>
      </c>
      <c r="CD7" s="38">
        <v>191.5</v>
      </c>
      <c r="CE7" s="38">
        <v>197.79</v>
      </c>
      <c r="CF7" s="38">
        <v>211.08</v>
      </c>
      <c r="CG7" s="38">
        <v>207.96</v>
      </c>
      <c r="CH7" s="38">
        <v>194.31</v>
      </c>
      <c r="CI7" s="38">
        <v>190.99</v>
      </c>
      <c r="CJ7" s="38">
        <v>187.55</v>
      </c>
      <c r="CK7" s="38">
        <v>186.3</v>
      </c>
      <c r="CL7" s="38">
        <v>134.52000000000001</v>
      </c>
      <c r="CM7" s="38" t="s">
        <v>103</v>
      </c>
      <c r="CN7" s="38" t="s">
        <v>103</v>
      </c>
      <c r="CO7" s="38" t="s">
        <v>103</v>
      </c>
      <c r="CP7" s="38" t="s">
        <v>103</v>
      </c>
      <c r="CQ7" s="38" t="s">
        <v>103</v>
      </c>
      <c r="CR7" s="38">
        <v>53.51</v>
      </c>
      <c r="CS7" s="38">
        <v>53.5</v>
      </c>
      <c r="CT7" s="38">
        <v>52.58</v>
      </c>
      <c r="CU7" s="38">
        <v>50.94</v>
      </c>
      <c r="CV7" s="38">
        <v>50.53</v>
      </c>
      <c r="CW7" s="38">
        <v>59.57</v>
      </c>
      <c r="CX7" s="38">
        <v>88.24</v>
      </c>
      <c r="CY7" s="38">
        <v>88.14</v>
      </c>
      <c r="CZ7" s="38">
        <v>84.12</v>
      </c>
      <c r="DA7" s="38">
        <v>83.69</v>
      </c>
      <c r="DB7" s="38">
        <v>83.43</v>
      </c>
      <c r="DC7" s="38">
        <v>83.91</v>
      </c>
      <c r="DD7" s="38">
        <v>83.51</v>
      </c>
      <c r="DE7" s="38">
        <v>83.02</v>
      </c>
      <c r="DF7" s="38">
        <v>82.55</v>
      </c>
      <c r="DG7" s="38">
        <v>82.08</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0.15</v>
      </c>
      <c r="EK7" s="38">
        <v>0.16</v>
      </c>
      <c r="EL7" s="38">
        <v>0.13</v>
      </c>
      <c r="EM7" s="38">
        <v>0.15</v>
      </c>
      <c r="EN7" s="38">
        <v>1.65</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koori0086 遠藤英隆</cp:lastModifiedBy>
  <dcterms:created xsi:type="dcterms:W3CDTF">2021-12-03T07:43:49Z</dcterms:created>
  <dcterms:modified xsi:type="dcterms:W3CDTF">2022-01-26T02:24:25Z</dcterms:modified>
  <cp:category/>
</cp:coreProperties>
</file>