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4,1   公営企業に係る経営比較分析表（令和　２年度決算）の分析等について（依頼）\【経営比較分析表】2020_072125_46_1718\"/>
    </mc:Choice>
  </mc:AlternateContent>
  <workbookProtection workbookAlgorithmName="SHA-512" workbookHashValue="L7jzxIDIYtkRcQXy83R3vTtPIObj3UbEkCtsceBIM103ZVZGlWECjmNRWV6K72SPaSAfxETliM2rAX2UV+ZY1A==" workbookSaltValue="ljOLGfKxcyAOYKmHacroWA==" workbookSpinCount="100000" lockStructure="1"/>
  <bookViews>
    <workbookView xWindow="0" yWindow="0" windowWidth="23016" windowHeight="34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<sst xmlns="http://schemas.openxmlformats.org/spreadsheetml/2006/main" count="231" uniqueCount="118">
  <si>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</si>
  <si>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</si>
  <si>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</si>
  <si>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</si>
  <si>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</si>
  <si>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</si>
  <si>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</si>
  <si>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</si>
  <si>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</si>
  <si>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</si>
  <si>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</si>
  <si>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</si>
  <si>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</si>
  <si>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</si>
  <si>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</si>
  <si>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</si>
  <si>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</si>
  <si>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</si>
  <si>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</si>
  <si>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</si>
  <si>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</si>
  <si>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</si>
  <si>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</si>
  <si>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</si>
  <si>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</si>
  <si>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</si>
  <si>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</si>
  <si>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</si>
  <si>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</si>
  <si>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</si>
  <si>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</si>
  <si>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</si>
  <si>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</si>
  <si>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</si>
  <si>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</si>
  <si>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</si>
  <si>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</si>
  <si>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</si>
  <si>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</si>
  <si>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</si>
  <si>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</si>
  <si>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</si>
  <si>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</si>
  <si>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</si>
  <si>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</si>
  <si>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</si>
  <si>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</si>
  <si>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</si>
  <si>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</si>
  <si>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</si>
  <si>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</si>
  <si>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</si>
  <si>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</si>
  <si>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</si>
  <si>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</si>
  <si>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</si>
  <si>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</si>
  <si>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</si>
  <si>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</si>
  <si>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</si>
  <si>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</si>
  <si>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</si>
  <si>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</si>
  <si>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</si>
  <si>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</si>
  <si>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</si>
  <si>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</si>
  <si>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</si>
  <si>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</si>
  <si>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</si>
  <si>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</si>
  <si>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</si>
  <si>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</si>
  <si>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</si>
  <si>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</si>
  <si>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</si>
  <si>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</si>
  <si>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</si>
  <si>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</si>
  <si>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</si>
  <si>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</si>
  <si>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</si>
  <si>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</si>
  <si>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</si>
  <si>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</si>
  <si>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</si>
  <si>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</si>
  <si>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</si>
  <si>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</si>
  <si>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</si>
  <si>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</si>
  <si>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</si>
  <si>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</si>
  <si>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</si>
  <si>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</si>
  <si>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</si>
  <si>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</si>
  <si>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</si>
  <si>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</si>
  <si>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</si>
  <si>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</si>
  <si>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</si>
  <si>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</si>
  <si>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</si>
  <si>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</si>
  <si>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</si>
  <si>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</si>
  <si>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</si>
  <si>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</si>
  <si>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</si>
  <si>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</si>
  <si>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</si>
  <si>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</si>
  <si>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</si>
  <si>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</si>
  <si>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
　修繕費等の維持管理費や資産減耗費が減少したことなどから、前年度と比較して営業費用が減となったが、長期前受金戻入の減少などにより営業外収益が大幅に減となったことから、経常収支比率は減少した。
　しかし、これは前年度における資産の除却に伴う影響であり、経常収支比率は100％を超えており、全国平均及び類似団体の平均値を上回っていることから、概ね健全な経営状況といえる。
②累積欠損金比率
　東日本大震災及び福島第一原子力発電所事故の影響により、当市の累積欠損金が大きく増加したが、平成26年度以降は毎年純利益を計上しており、未処理欠損金は着実に減少している。
　しかし、今後は人口減少により使用料収入の減少が見込まれること、東京電力の賠償金による特別利益が減少していくことが見込まれることなどから、更なる経費の縮減に努めていく必要がある。
④経費回収率
　経費回収率は前年度より伸びており、全国平均及び類似団体の平均値を上回っている。
　しかし、近年、施設の老朽化に伴う維持管理費が増えてきていることから、使用料収入の将来的な見込みを踏まえた分析が必要である。</t>
    <rPh sb="1" eb="3">
      <t>ケイジョウ</t>
    </rPh>
    <rPh sb="3" eb="5">
      <t>シュウシ</t>
    </rPh>
    <rPh sb="5" eb="7">
      <t>ヒリツ</t>
    </rPh>
    <rPh sb="9" eb="11">
      <t>シュウゼン</t>
    </rPh>
    <rPh sb="11" eb="12">
      <t>ヒ</t>
    </rPh>
    <rPh sb="12" eb="13">
      <t>トウ</t>
    </rPh>
    <rPh sb="14" eb="16">
      <t>イジ</t>
    </rPh>
    <rPh sb="16" eb="19">
      <t>カンリヒ</t>
    </rPh>
    <rPh sb="20" eb="22">
      <t>シサン</t>
    </rPh>
    <rPh sb="22" eb="24">
      <t>ゲンモウ</t>
    </rPh>
    <rPh sb="24" eb="25">
      <t>ヒ</t>
    </rPh>
    <rPh sb="26" eb="28">
      <t>ゲンショウ</t>
    </rPh>
    <rPh sb="37" eb="40">
      <t>ゼンネンド</t>
    </rPh>
    <rPh sb="41" eb="43">
      <t>ヒカク</t>
    </rPh>
    <rPh sb="45" eb="47">
      <t>エイギョウ</t>
    </rPh>
    <rPh sb="47" eb="49">
      <t>ヒヨウ</t>
    </rPh>
    <rPh sb="50" eb="51">
      <t>ゲン</t>
    </rPh>
    <rPh sb="57" eb="59">
      <t>チョウキ</t>
    </rPh>
    <rPh sb="59" eb="62">
      <t>マエウケキン</t>
    </rPh>
    <rPh sb="62" eb="64">
      <t>レイニュウ</t>
    </rPh>
    <rPh sb="65" eb="67">
      <t>ゲンショウ</t>
    </rPh>
    <rPh sb="72" eb="74">
      <t>エイギョウ</t>
    </rPh>
    <rPh sb="74" eb="75">
      <t>ガイ</t>
    </rPh>
    <rPh sb="75" eb="77">
      <t>シュウエキ</t>
    </rPh>
    <rPh sb="78" eb="80">
      <t>オオハバ</t>
    </rPh>
    <rPh sb="81" eb="82">
      <t>ゲン</t>
    </rPh>
    <rPh sb="91" eb="93">
      <t>ケイジョウ</t>
    </rPh>
    <rPh sb="93" eb="95">
      <t>シュウシ</t>
    </rPh>
    <rPh sb="95" eb="97">
      <t>ヒリツ</t>
    </rPh>
    <rPh sb="98" eb="100">
      <t>ゲンショウ</t>
    </rPh>
    <rPh sb="112" eb="115">
      <t>ゼンネンド</t>
    </rPh>
    <rPh sb="119" eb="121">
      <t>シサン</t>
    </rPh>
    <rPh sb="122" eb="124">
      <t>ジョキャク</t>
    </rPh>
    <rPh sb="125" eb="126">
      <t>トモナ</t>
    </rPh>
    <rPh sb="127" eb="129">
      <t>エイキョウ</t>
    </rPh>
    <rPh sb="133" eb="135">
      <t>ケイジョウ</t>
    </rPh>
    <rPh sb="135" eb="137">
      <t>シュウシ</t>
    </rPh>
    <rPh sb="137" eb="139">
      <t>ヒリツ</t>
    </rPh>
    <rPh sb="145" eb="146">
      <t>コ</t>
    </rPh>
    <rPh sb="151" eb="153">
      <t>ゼンコク</t>
    </rPh>
    <rPh sb="153" eb="155">
      <t>ヘイキン</t>
    </rPh>
    <rPh sb="155" eb="156">
      <t>オヨ</t>
    </rPh>
    <rPh sb="157" eb="159">
      <t>ルイジ</t>
    </rPh>
    <rPh sb="159" eb="161">
      <t>ダンタイ</t>
    </rPh>
    <rPh sb="162" eb="164">
      <t>ヘイキン</t>
    </rPh>
    <rPh sb="164" eb="165">
      <t>チ</t>
    </rPh>
    <rPh sb="166" eb="168">
      <t>ウワマワ</t>
    </rPh>
    <rPh sb="177" eb="178">
      <t>オオム</t>
    </rPh>
    <rPh sb="179" eb="181">
      <t>ケンゼン</t>
    </rPh>
    <rPh sb="182" eb="184">
      <t>ケイエイ</t>
    </rPh>
    <rPh sb="184" eb="186">
      <t>ジョウキョウ</t>
    </rPh>
    <rPh sb="193" eb="195">
      <t>ルイセキ</t>
    </rPh>
    <rPh sb="195" eb="197">
      <t>ケッソン</t>
    </rPh>
    <rPh sb="197" eb="198">
      <t>キン</t>
    </rPh>
    <rPh sb="198" eb="200">
      <t>ヒリツ</t>
    </rPh>
    <rPh sb="202" eb="203">
      <t>ヒガシ</t>
    </rPh>
    <rPh sb="203" eb="205">
      <t>ニホン</t>
    </rPh>
    <rPh sb="205" eb="208">
      <t>ダイシンサイ</t>
    </rPh>
    <rPh sb="208" eb="209">
      <t>オヨ</t>
    </rPh>
    <rPh sb="210" eb="212">
      <t>フクシマ</t>
    </rPh>
    <rPh sb="212" eb="214">
      <t>ダイイチ</t>
    </rPh>
    <rPh sb="214" eb="217">
      <t>ゲンシリョク</t>
    </rPh>
    <rPh sb="217" eb="219">
      <t>ハツデン</t>
    </rPh>
    <rPh sb="219" eb="220">
      <t>ショ</t>
    </rPh>
    <rPh sb="220" eb="222">
      <t>ジコ</t>
    </rPh>
    <rPh sb="223" eb="225">
      <t>エイキョウ</t>
    </rPh>
    <rPh sb="229" eb="230">
      <t>トウ</t>
    </rPh>
    <rPh sb="230" eb="231">
      <t>シ</t>
    </rPh>
    <rPh sb="232" eb="234">
      <t>ルイセキ</t>
    </rPh>
    <rPh sb="234" eb="236">
      <t>ケッソン</t>
    </rPh>
    <rPh sb="236" eb="237">
      <t>キン</t>
    </rPh>
    <rPh sb="238" eb="239">
      <t>オオ</t>
    </rPh>
    <rPh sb="241" eb="243">
      <t>ゾウカ</t>
    </rPh>
    <rPh sb="247" eb="249">
      <t>ヘイセイ</t>
    </rPh>
    <rPh sb="251" eb="252">
      <t>ネン</t>
    </rPh>
    <rPh sb="252" eb="253">
      <t>ド</t>
    </rPh>
    <rPh sb="253" eb="255">
      <t>イコウ</t>
    </rPh>
    <rPh sb="256" eb="258">
      <t>マイトシ</t>
    </rPh>
    <rPh sb="258" eb="261">
      <t>ジュンリエキ</t>
    </rPh>
    <rPh sb="262" eb="264">
      <t>ケイジョウ</t>
    </rPh>
    <rPh sb="269" eb="272">
      <t>ミショリ</t>
    </rPh>
    <rPh sb="272" eb="274">
      <t>ケッソン</t>
    </rPh>
    <rPh sb="274" eb="275">
      <t>キン</t>
    </rPh>
    <rPh sb="276" eb="278">
      <t>チャクジツ</t>
    </rPh>
    <rPh sb="279" eb="281">
      <t>ゲンショウ</t>
    </rPh>
    <rPh sb="292" eb="294">
      <t>コンゴ</t>
    </rPh>
    <rPh sb="295" eb="297">
      <t>ジンコウ</t>
    </rPh>
    <rPh sb="297" eb="299">
      <t>ゲンショウ</t>
    </rPh>
    <rPh sb="302" eb="304">
      <t>シヨウ</t>
    </rPh>
    <rPh sb="304" eb="305">
      <t>リョウ</t>
    </rPh>
    <rPh sb="305" eb="307">
      <t>シュウニュウ</t>
    </rPh>
    <rPh sb="308" eb="310">
      <t>ゲンショウ</t>
    </rPh>
    <rPh sb="311" eb="313">
      <t>ミコ</t>
    </rPh>
    <rPh sb="319" eb="321">
      <t>トウキョウ</t>
    </rPh>
    <rPh sb="321" eb="323">
      <t>デンリョク</t>
    </rPh>
    <rPh sb="324" eb="327">
      <t>バイショウキン</t>
    </rPh>
    <rPh sb="330" eb="332">
      <t>トクベツ</t>
    </rPh>
    <rPh sb="332" eb="334">
      <t>リエキ</t>
    </rPh>
    <rPh sb="335" eb="337">
      <t>ゲンショウ</t>
    </rPh>
    <rPh sb="344" eb="346">
      <t>ミコ</t>
    </rPh>
    <rPh sb="356" eb="357">
      <t>サラ</t>
    </rPh>
    <rPh sb="359" eb="361">
      <t>ケイヒ</t>
    </rPh>
    <rPh sb="362" eb="364">
      <t>シュクゲン</t>
    </rPh>
    <rPh sb="365" eb="366">
      <t>ツト</t>
    </rPh>
    <rPh sb="370" eb="372">
      <t>ヒツヨウ</t>
    </rPh>
    <rPh sb="378" eb="380">
      <t>ケイヒ</t>
    </rPh>
    <rPh sb="380" eb="382">
      <t>カイシュウ</t>
    </rPh>
    <rPh sb="382" eb="383">
      <t>リツ</t>
    </rPh>
    <rPh sb="385" eb="387">
      <t>ケイヒ</t>
    </rPh>
    <rPh sb="387" eb="389">
      <t>カイシュウ</t>
    </rPh>
    <rPh sb="389" eb="390">
      <t>リツ</t>
    </rPh>
    <rPh sb="391" eb="394">
      <t>ゼンネンド</t>
    </rPh>
    <rPh sb="396" eb="397">
      <t>ノ</t>
    </rPh>
    <rPh sb="402" eb="404">
      <t>ゼンコク</t>
    </rPh>
    <rPh sb="404" eb="406">
      <t>ヘイキン</t>
    </rPh>
    <rPh sb="406" eb="407">
      <t>オヨ</t>
    </rPh>
    <rPh sb="408" eb="410">
      <t>ルイジ</t>
    </rPh>
    <rPh sb="410" eb="412">
      <t>ダンタイ</t>
    </rPh>
    <rPh sb="413" eb="415">
      <t>ヘイキン</t>
    </rPh>
    <rPh sb="415" eb="416">
      <t>チ</t>
    </rPh>
    <rPh sb="417" eb="419">
      <t>ウワマワ</t>
    </rPh>
    <rPh sb="430" eb="432">
      <t>キンネン</t>
    </rPh>
    <rPh sb="433" eb="435">
      <t>シセツ</t>
    </rPh>
    <rPh sb="436" eb="439">
      <t>ロウキュウカ</t>
    </rPh>
    <rPh sb="440" eb="441">
      <t>トモナ</t>
    </rPh>
    <rPh sb="442" eb="444">
      <t>イジ</t>
    </rPh>
    <rPh sb="444" eb="447">
      <t>カンリヒ</t>
    </rPh>
    <rPh sb="448" eb="449">
      <t>フ</t>
    </rPh>
    <rPh sb="460" eb="463">
      <t>シヨウリョウ</t>
    </rPh>
    <rPh sb="463" eb="465">
      <t>シュウニュウ</t>
    </rPh>
    <rPh sb="466" eb="468">
      <t>ショウライ</t>
    </rPh>
    <rPh sb="468" eb="469">
      <t>テキ</t>
    </rPh>
    <rPh sb="470" eb="472">
      <t>ミコ</t>
    </rPh>
    <rPh sb="474" eb="475">
      <t>フ</t>
    </rPh>
    <rPh sb="478" eb="480">
      <t>ブンセキ</t>
    </rPh>
    <rPh sb="481" eb="483">
      <t>ヒツヨウ</t>
    </rPh>
    <phoneticPr fontId="4"/>
  </si>
  <si>
    <t>　当市の公共下水道事業は、東日本大震災及び福島第一原子力発電所事故の影響により、一時的に財政状況が悪化したが、平成26年度以降は毎年純利益を計上しており、経営状況は回復の傾向を示している。
　しかし、近年、施設の老朽化に伴う維持管理費が増加していることから、長寿命化計画に基づいた管渠及び施設の更新が必要である。
　また、今後、人口減少に伴う使用料収入の減少が見込まれることから、現行使用料の妥当性や見直しの必要性を検証するとともに、平成28年度に策定した経営戦略における中長期財政計画の検証及び見直しも行っていく必要がある。</t>
    <rPh sb="1" eb="2">
      <t>トウ</t>
    </rPh>
    <rPh sb="2" eb="3">
      <t>シ</t>
    </rPh>
    <rPh sb="4" eb="6">
      <t>コウキョウ</t>
    </rPh>
    <rPh sb="6" eb="9">
      <t>ゲスイドウ</t>
    </rPh>
    <rPh sb="9" eb="11">
      <t>ジギョウ</t>
    </rPh>
    <rPh sb="13" eb="14">
      <t>ヒガシ</t>
    </rPh>
    <rPh sb="14" eb="16">
      <t>ニホン</t>
    </rPh>
    <rPh sb="16" eb="19">
      <t>ダイシンサイ</t>
    </rPh>
    <rPh sb="19" eb="20">
      <t>オヨ</t>
    </rPh>
    <rPh sb="21" eb="23">
      <t>フクシマ</t>
    </rPh>
    <rPh sb="23" eb="25">
      <t>ダイイチ</t>
    </rPh>
    <rPh sb="25" eb="28">
      <t>ゲンシリョク</t>
    </rPh>
    <rPh sb="28" eb="30">
      <t>ハツデン</t>
    </rPh>
    <rPh sb="30" eb="31">
      <t>ショ</t>
    </rPh>
    <rPh sb="31" eb="33">
      <t>ジコ</t>
    </rPh>
    <rPh sb="34" eb="36">
      <t>エイキョウ</t>
    </rPh>
    <rPh sb="40" eb="43">
      <t>イチジテキ</t>
    </rPh>
    <rPh sb="44" eb="46">
      <t>ザイセイ</t>
    </rPh>
    <rPh sb="46" eb="48">
      <t>ジョウキョウ</t>
    </rPh>
    <rPh sb="49" eb="51">
      <t>アッカ</t>
    </rPh>
    <rPh sb="55" eb="57">
      <t>ヘイセイ</t>
    </rPh>
    <rPh sb="59" eb="61">
      <t>ネンド</t>
    </rPh>
    <rPh sb="61" eb="63">
      <t>イコウ</t>
    </rPh>
    <rPh sb="64" eb="66">
      <t>マイトシ</t>
    </rPh>
    <rPh sb="66" eb="69">
      <t>ジュンリエキ</t>
    </rPh>
    <rPh sb="70" eb="72">
      <t>ケイジョウ</t>
    </rPh>
    <rPh sb="77" eb="79">
      <t>ケイエイ</t>
    </rPh>
    <rPh sb="79" eb="81">
      <t>ジョウキョウ</t>
    </rPh>
    <rPh sb="82" eb="84">
      <t>カイフク</t>
    </rPh>
    <rPh sb="85" eb="87">
      <t>ケイコウ</t>
    </rPh>
    <rPh sb="88" eb="89">
      <t>シメ</t>
    </rPh>
    <rPh sb="100" eb="102">
      <t>キンネン</t>
    </rPh>
    <rPh sb="103" eb="105">
      <t>シセツ</t>
    </rPh>
    <rPh sb="106" eb="109">
      <t>ロウキュウカ</t>
    </rPh>
    <rPh sb="110" eb="111">
      <t>トモナ</t>
    </rPh>
    <rPh sb="112" eb="114">
      <t>イジ</t>
    </rPh>
    <rPh sb="114" eb="117">
      <t>カンリヒ</t>
    </rPh>
    <rPh sb="118" eb="120">
      <t>ゾウカ</t>
    </rPh>
    <rPh sb="129" eb="133">
      <t>チョウジュミョウカ</t>
    </rPh>
    <rPh sb="133" eb="135">
      <t>ケイカク</t>
    </rPh>
    <rPh sb="136" eb="137">
      <t>モト</t>
    </rPh>
    <rPh sb="141" eb="142">
      <t>キョ</t>
    </rPh>
    <rPh sb="142" eb="143">
      <t>オヨ</t>
    </rPh>
    <rPh sb="144" eb="146">
      <t>シセツ</t>
    </rPh>
    <rPh sb="147" eb="149">
      <t>コウシン</t>
    </rPh>
    <rPh sb="150" eb="152">
      <t>ヒツヨウ</t>
    </rPh>
    <rPh sb="161" eb="163">
      <t>コンゴ</t>
    </rPh>
    <rPh sb="164" eb="166">
      <t>ジンコウ</t>
    </rPh>
    <rPh sb="166" eb="168">
      <t>ゲンショウ</t>
    </rPh>
    <rPh sb="169" eb="170">
      <t>トモナ</t>
    </rPh>
    <rPh sb="171" eb="174">
      <t>シヨウリョウ</t>
    </rPh>
    <rPh sb="174" eb="176">
      <t>シュウニュウ</t>
    </rPh>
    <rPh sb="177" eb="179">
      <t>ゲンショウ</t>
    </rPh>
    <rPh sb="180" eb="182">
      <t>ミコ</t>
    </rPh>
    <rPh sb="190" eb="192">
      <t>ゲンコウ</t>
    </rPh>
    <rPh sb="192" eb="195">
      <t>シヨウリョウ</t>
    </rPh>
    <rPh sb="196" eb="199">
      <t>ダトウセイ</t>
    </rPh>
    <rPh sb="200" eb="202">
      <t>ミナオ</t>
    </rPh>
    <rPh sb="204" eb="207">
      <t>ヒツヨウセイ</t>
    </rPh>
    <rPh sb="208" eb="210">
      <t>ケンショウ</t>
    </rPh>
    <rPh sb="217" eb="219">
      <t>ヘイセイ</t>
    </rPh>
    <rPh sb="221" eb="223">
      <t>ネンド</t>
    </rPh>
    <rPh sb="224" eb="226">
      <t>サクテイ</t>
    </rPh>
    <rPh sb="228" eb="230">
      <t>ケイエイ</t>
    </rPh>
    <rPh sb="230" eb="232">
      <t>センリャク</t>
    </rPh>
    <rPh sb="236" eb="239">
      <t>チュウチョウキ</t>
    </rPh>
    <rPh sb="239" eb="241">
      <t>ザイセイ</t>
    </rPh>
    <rPh sb="241" eb="243">
      <t>ケイカク</t>
    </rPh>
    <rPh sb="244" eb="246">
      <t>ケンショウ</t>
    </rPh>
    <rPh sb="246" eb="247">
      <t>オヨ</t>
    </rPh>
    <rPh sb="248" eb="250">
      <t>ミナオ</t>
    </rPh>
    <rPh sb="252" eb="253">
      <t>オコナ</t>
    </rPh>
    <rPh sb="257" eb="259">
      <t>ヒツヨウ</t>
    </rPh>
    <phoneticPr fontId="4"/>
  </si>
  <si>
    <t>①有形固定資産減価償却率
　有形固定資産減価償却率は、法定耐用年数に近い資産が多いため類似団体平均値より高い状況である。これは、供用開始の早い原町区において老朽化した管渠が多いことに起因している。
②管渠老朽化率
　管渠老朽化率は年々増加傾向にあるが、長寿命化計画に基づいて優先順位の高い区域から段階的に管渠更生工事等を行っている状況である。
③管渠改善率
　現況調査を行いながら最適な更新を進めており、今後も継続して適切な維持管理に努めていく必要がある。</t>
    <rPh sb="1" eb="3">
      <t>ユウケイ</t>
    </rPh>
    <rPh sb="3" eb="5">
      <t>コテイ</t>
    </rPh>
    <rPh sb="5" eb="7">
      <t>シサン</t>
    </rPh>
    <rPh sb="7" eb="9">
      <t>ゲンカ</t>
    </rPh>
    <rPh sb="9" eb="11">
      <t>ショウキャク</t>
    </rPh>
    <rPh sb="11" eb="12">
      <t>リツ</t>
    </rPh>
    <rPh sb="14" eb="16">
      <t>ユウケイ</t>
    </rPh>
    <rPh sb="16" eb="18">
      <t>コテイ</t>
    </rPh>
    <rPh sb="18" eb="20">
      <t>シサン</t>
    </rPh>
    <rPh sb="20" eb="22">
      <t>ゲンカ</t>
    </rPh>
    <rPh sb="22" eb="24">
      <t>ショウキャク</t>
    </rPh>
    <rPh sb="24" eb="25">
      <t>リツ</t>
    </rPh>
    <rPh sb="43" eb="45">
      <t>ルイジ</t>
    </rPh>
    <rPh sb="45" eb="47">
      <t>ダンタイ</t>
    </rPh>
    <rPh sb="47" eb="49">
      <t>ヘイキン</t>
    </rPh>
    <rPh sb="49" eb="50">
      <t>チ</t>
    </rPh>
    <rPh sb="52" eb="53">
      <t>タカ</t>
    </rPh>
    <rPh sb="54" eb="56">
      <t>ジョウキョウ</t>
    </rPh>
    <rPh sb="64" eb="66">
      <t>キョウヨウ</t>
    </rPh>
    <rPh sb="66" eb="68">
      <t>カイシ</t>
    </rPh>
    <rPh sb="69" eb="70">
      <t>ハヤ</t>
    </rPh>
    <rPh sb="71" eb="74">
      <t>ハラマチク</t>
    </rPh>
    <rPh sb="78" eb="81">
      <t>ロウキュウカ</t>
    </rPh>
    <rPh sb="83" eb="85">
      <t>カンキョ</t>
    </rPh>
    <rPh sb="86" eb="87">
      <t>オオ</t>
    </rPh>
    <rPh sb="91" eb="93">
      <t>キイン</t>
    </rPh>
    <rPh sb="108" eb="110">
      <t>カンキョ</t>
    </rPh>
    <rPh sb="110" eb="113">
      <t>ロウキュウカ</t>
    </rPh>
    <rPh sb="113" eb="114">
      <t>リツ</t>
    </rPh>
    <rPh sb="115" eb="117">
      <t>ネンネン</t>
    </rPh>
    <rPh sb="117" eb="119">
      <t>ゾウカ</t>
    </rPh>
    <rPh sb="119" eb="121">
      <t>ケイコウ</t>
    </rPh>
    <rPh sb="126" eb="130">
      <t>チョウジュミョウカ</t>
    </rPh>
    <rPh sb="130" eb="132">
      <t>ケイカク</t>
    </rPh>
    <rPh sb="133" eb="134">
      <t>モト</t>
    </rPh>
    <rPh sb="137" eb="139">
      <t>ユウセン</t>
    </rPh>
    <rPh sb="139" eb="141">
      <t>ジュンイ</t>
    </rPh>
    <rPh sb="142" eb="143">
      <t>タカ</t>
    </rPh>
    <rPh sb="144" eb="146">
      <t>クイキ</t>
    </rPh>
    <rPh sb="148" eb="151">
      <t>ダンカイテキ</t>
    </rPh>
    <rPh sb="152" eb="153">
      <t>カン</t>
    </rPh>
    <rPh sb="153" eb="154">
      <t>キョ</t>
    </rPh>
    <rPh sb="154" eb="156">
      <t>コウセイ</t>
    </rPh>
    <rPh sb="156" eb="158">
      <t>コウジ</t>
    </rPh>
    <rPh sb="158" eb="159">
      <t>トウ</t>
    </rPh>
    <rPh sb="160" eb="161">
      <t>オコナ</t>
    </rPh>
    <rPh sb="165" eb="167">
      <t>ジョウキョウ</t>
    </rPh>
    <rPh sb="173" eb="175">
      <t>カンキョ</t>
    </rPh>
    <rPh sb="175" eb="177">
      <t>カイゼン</t>
    </rPh>
    <rPh sb="177" eb="178">
      <t>リツ</t>
    </rPh>
    <rPh sb="180" eb="182">
      <t>ゲンキョウ</t>
    </rPh>
    <rPh sb="182" eb="184">
      <t>チョウサ</t>
    </rPh>
    <rPh sb="185" eb="186">
      <t>オコナ</t>
    </rPh>
    <rPh sb="190" eb="192">
      <t>サイテキ</t>
    </rPh>
    <rPh sb="193" eb="195">
      <t>コウシン</t>
    </rPh>
    <rPh sb="196" eb="197">
      <t>スス</t>
    </rPh>
    <rPh sb="202" eb="204">
      <t>コンゴ</t>
    </rPh>
    <rPh sb="205" eb="207">
      <t>ケイゾク</t>
    </rPh>
    <rPh sb="209" eb="211">
      <t>テキセツ</t>
    </rPh>
    <rPh sb="212" eb="214">
      <t>イジ</t>
    </rPh>
    <rPh sb="214" eb="216">
      <t>カンリ</t>
    </rPh>
    <rPh sb="217" eb="218">
      <t>ツト</t>
    </rPh>
    <rPh sb="222" eb="2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</si>
</sst>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0.13</c:v>
                </c:pt>
                <c:pt idx="1">
                  <c:v>0.22</c:v>
                </c:pt>
                <c:pt idx="2">
                  <c:v>0.13</c:v>
                </c:pt>
                <c:pt idx="3">
                  <c:v>0.01</c:v>
                </c:pt>
                <c:pt idx="4" formatCode="#,##0.00;&quot;△&quot;#,##0.00">
                  <c:v>0</c:v>
                </c:pt>
              </c:numCache>
            </c:numRef>
          </c:val>
          <c:extLst>
            <c:ext xmlns:c16="http://schemas.microsoft.com/office/drawing/2014/chart" uri="{C3380CC4-5D6E-409C-BE32-E72D297353CC}">
              <c16:uniqueId val="{00000000-F2A5-440D-98C4-F55396AE5A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F2A5-440D-98C4-F55396AE5A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78.28</c:v>
                </c:pt>
                <c:pt idx="1">
                  <c:v>81.61</c:v>
                </c:pt>
                <c:pt idx="2">
                  <c:v>76.22</c:v>
                </c:pt>
                <c:pt idx="3">
                  <c:v>96.14</c:v>
                </c:pt>
                <c:pt idx="4">
                  <c:v>80.27</c:v>
                </c:pt>
              </c:numCache>
            </c:numRef>
          </c:val>
          <c:extLst>
            <c:ext xmlns:c16="http://schemas.microsoft.com/office/drawing/2014/chart" uri="{C3380CC4-5D6E-409C-BE32-E72D297353CC}">
              <c16:uniqueId val="{00000000-3F7D-4080-9D3D-2CC28F7F67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3F7D-4080-9D3D-2CC28F7F67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91.81</c:v>
                </c:pt>
                <c:pt idx="1">
                  <c:v>91.67</c:v>
                </c:pt>
                <c:pt idx="2">
                  <c:v>91.93</c:v>
                </c:pt>
                <c:pt idx="3">
                  <c:v>92.13</c:v>
                </c:pt>
                <c:pt idx="4">
                  <c:v>91.89</c:v>
                </c:pt>
              </c:numCache>
            </c:numRef>
          </c:val>
          <c:extLst>
            <c:ext xmlns:c16="http://schemas.microsoft.com/office/drawing/2014/chart" uri="{C3380CC4-5D6E-409C-BE32-E72D297353CC}">
              <c16:uniqueId val="{00000000-048D-4304-A5DB-7A7CEAD7EE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048D-4304-A5DB-7A7CEAD7EE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108.31</c:v>
                </c:pt>
                <c:pt idx="1">
                  <c:v>104.67</c:v>
                </c:pt>
                <c:pt idx="2">
                  <c:v>107.14</c:v>
                </c:pt>
                <c:pt idx="3">
                  <c:v>115.1</c:v>
                </c:pt>
                <c:pt idx="4">
                  <c:v>109.58</c:v>
                </c:pt>
              </c:numCache>
            </c:numRef>
          </c:val>
          <c:extLst>
            <c:ext xmlns:c16="http://schemas.microsoft.com/office/drawing/2014/chart" uri="{C3380CC4-5D6E-409C-BE32-E72D297353CC}">
              <c16:uniqueId val="{00000000-6289-4D5A-9344-9D8A328FC7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6289-4D5A-9344-9D8A328FC7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30.69</c:v>
                </c:pt>
                <c:pt idx="1">
                  <c:v>32.799999999999997</c:v>
                </c:pt>
                <c:pt idx="2">
                  <c:v>35.14</c:v>
                </c:pt>
                <c:pt idx="3">
                  <c:v>37.08</c:v>
                </c:pt>
                <c:pt idx="4">
                  <c:v>38.880000000000003</c:v>
                </c:pt>
              </c:numCache>
            </c:numRef>
          </c:val>
          <c:extLst>
            <c:ext xmlns:c16="http://schemas.microsoft.com/office/drawing/2014/chart" uri="{C3380CC4-5D6E-409C-BE32-E72D297353CC}">
              <c16:uniqueId val="{00000000-D1A3-48D5-9963-8A428ACAFE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D1A3-48D5-9963-8A428ACAFE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1.44</c:v>
                </c:pt>
                <c:pt idx="1">
                  <c:v>1.83</c:v>
                </c:pt>
                <c:pt idx="2">
                  <c:v>2.0099999999999998</c:v>
                </c:pt>
                <c:pt idx="3">
                  <c:v>2.4300000000000002</c:v>
                </c:pt>
                <c:pt idx="4">
                  <c:v>3.26</c:v>
                </c:pt>
              </c:numCache>
            </c:numRef>
          </c:val>
          <c:extLst>
            <c:ext xmlns:c16="http://schemas.microsoft.com/office/drawing/2014/chart" uri="{C3380CC4-5D6E-409C-BE32-E72D297353CC}">
              <c16:uniqueId val="{00000000-8B05-44D1-87E6-E92E89A23F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8B05-44D1-87E6-E92E89A23F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121.06</c:v>
                </c:pt>
                <c:pt idx="1">
                  <c:v>102.97</c:v>
                </c:pt>
                <c:pt idx="2">
                  <c:v>80.61</c:v>
                </c:pt>
                <c:pt idx="3">
                  <c:v>57.84</c:v>
                </c:pt>
                <c:pt idx="4">
                  <c:v>21.47</c:v>
                </c:pt>
              </c:numCache>
            </c:numRef>
          </c:val>
          <c:extLst>
            <c:ext xmlns:c16="http://schemas.microsoft.com/office/drawing/2014/chart" uri="{C3380CC4-5D6E-409C-BE32-E72D297353CC}">
              <c16:uniqueId val="{00000000-E524-407F-B80C-DC065D19D1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E524-407F-B80C-DC065D19D1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110.62</c:v>
                </c:pt>
                <c:pt idx="1">
                  <c:v>111.13</c:v>
                </c:pt>
                <c:pt idx="2">
                  <c:v>110.62</c:v>
                </c:pt>
                <c:pt idx="3">
                  <c:v>122.17</c:v>
                </c:pt>
                <c:pt idx="4">
                  <c:v>102.52</c:v>
                </c:pt>
              </c:numCache>
            </c:numRef>
          </c:val>
          <c:extLst>
            <c:ext xmlns:c16="http://schemas.microsoft.com/office/drawing/2014/chart" uri="{C3380CC4-5D6E-409C-BE32-E72D297353CC}">
              <c16:uniqueId val="{00000000-6F17-4A95-9684-4B67984CD9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6F17-4A95-9684-4B67984CD9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1200.99</c:v>
                </c:pt>
                <c:pt idx="1">
                  <c:v>1186.24</c:v>
                </c:pt>
                <c:pt idx="2">
                  <c:v>1172.57</c:v>
                </c:pt>
                <c:pt idx="3">
                  <c:v>1156.55</c:v>
                </c:pt>
                <c:pt idx="4">
                  <c:v>1138.1600000000001</c:v>
                </c:pt>
              </c:numCache>
            </c:numRef>
          </c:val>
          <c:extLst>
            <c:ext xmlns:c16="http://schemas.microsoft.com/office/drawing/2014/chart" uri="{C3380CC4-5D6E-409C-BE32-E72D297353CC}">
              <c16:uniqueId val="{00000000-1A93-4D57-9210-CECA92D8F6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1A93-4D57-9210-CECA92D8F6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98.47</c:v>
                </c:pt>
                <c:pt idx="1">
                  <c:v>96.79</c:v>
                </c:pt>
                <c:pt idx="2">
                  <c:v>96.98</c:v>
                </c:pt>
                <c:pt idx="3">
                  <c:v>98.87</c:v>
                </c:pt>
                <c:pt idx="4">
                  <c:v>99.03</c:v>
                </c:pt>
              </c:numCache>
            </c:numRef>
          </c:val>
          <c:extLst>
            <c:ext xmlns:c16="http://schemas.microsoft.com/office/drawing/2014/chart" uri="{C3380CC4-5D6E-409C-BE32-E72D297353CC}">
              <c16:uniqueId val="{00000000-E5A1-4301-8760-70CEBA2DE1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E5A1-4301-8760-70CEBA2DE1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156.34</c:v>
                </c:pt>
                <c:pt idx="1">
                  <c:v>158.4</c:v>
                </c:pt>
                <c:pt idx="2">
                  <c:v>157.99</c:v>
                </c:pt>
                <c:pt idx="3">
                  <c:v>155.19999999999999</c:v>
                </c:pt>
                <c:pt idx="4">
                  <c:v>153.74</c:v>
                </c:pt>
              </c:numCache>
            </c:numRef>
          </c:val>
          <c:extLst>
            <c:ext xmlns:c16="http://schemas.microsoft.com/office/drawing/2014/chart" uri="{C3380CC4-5D6E-409C-BE32-E72D297353CC}">
              <c16:uniqueId val="{00000000-ADE5-4812-87BE-14F7BA588D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ADE5-4812-87BE-14F7BA588D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35" zoomScaleNormal="100" workbookViewId="0">
      <selection activeCell="BL47" sqref="BL47:BZ63"/>
    </sheetView>
  </sheetViews>
  <sheetFormatPr defaultColWidth="2.6640625" defaultRowHeight="13.2" x14ac:dyDescent="0.2"/>
  <cols>
    <col min="1" max="1" width="2.6640625" customWidth="1"/>
    <col min="2" max="62" width="3.77734375" customWidth="1"/>
    <col min="64" max="77" width="3.109375" customWidth="1"/>
    <col min="78" max="78" width="3.66406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南相馬市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59018</v>
      </c>
      <c r="AM8" s="69"/>
      <c r="AN8" s="69"/>
      <c r="AO8" s="69"/>
      <c r="AP8" s="69"/>
      <c r="AQ8" s="69"/>
      <c r="AR8" s="69"/>
      <c r="AS8" s="69"/>
      <c r="AT8" s="68">
        <f>データ!T6</f>
        <v>398.58</v>
      </c>
      <c r="AU8" s="68"/>
      <c r="AV8" s="68"/>
      <c r="AW8" s="68"/>
      <c r="AX8" s="68"/>
      <c r="AY8" s="68"/>
      <c r="AZ8" s="68"/>
      <c r="BA8" s="68"/>
      <c r="BB8" s="68">
        <f>データ!U6</f>
        <v>148.07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55.87</v>
      </c>
      <c r="J10" s="68"/>
      <c r="K10" s="68"/>
      <c r="L10" s="68"/>
      <c r="M10" s="68"/>
      <c r="N10" s="68"/>
      <c r="O10" s="68"/>
      <c r="P10" s="68">
        <f>データ!P6</f>
        <v>55.05</v>
      </c>
      <c r="Q10" s="68"/>
      <c r="R10" s="68"/>
      <c r="S10" s="68"/>
      <c r="T10" s="68"/>
      <c r="U10" s="68"/>
      <c r="V10" s="68"/>
      <c r="W10" s="68">
        <f>データ!Q6</f>
        <v>60.52</v>
      </c>
      <c r="X10" s="68"/>
      <c r="Y10" s="68"/>
      <c r="Z10" s="68"/>
      <c r="AA10" s="68"/>
      <c r="AB10" s="68"/>
      <c r="AC10" s="68"/>
      <c r="AD10" s="69">
        <f>データ!R6</f>
        <v>2722</v>
      </c>
      <c r="AE10" s="69"/>
      <c r="AF10" s="69"/>
      <c r="AG10" s="69"/>
      <c r="AH10" s="69"/>
      <c r="AI10" s="69"/>
      <c r="AJ10" s="69"/>
      <c r="AK10" s="2"/>
      <c r="AL10" s="69">
        <f>データ!V6</f>
        <v>32317</v>
      </c>
      <c r="AM10" s="69"/>
      <c r="AN10" s="69"/>
      <c r="AO10" s="69"/>
      <c r="AP10" s="69"/>
      <c r="AQ10" s="69"/>
      <c r="AR10" s="69"/>
      <c r="AS10" s="69"/>
      <c r="AT10" s="68">
        <f>データ!W6</f>
        <v>10.71</v>
      </c>
      <c r="AU10" s="68"/>
      <c r="AV10" s="68"/>
      <c r="AW10" s="68"/>
      <c r="AX10" s="68"/>
      <c r="AY10" s="68"/>
      <c r="AZ10" s="68"/>
      <c r="BA10" s="68"/>
      <c r="BB10" s="68">
        <f>データ!X6</f>
        <v>3017.46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u/Y7W5osc/3ym0n1gtr1yrJjjKbn21ck2M38KZa5OwbsfrMbiDTbtaoTuZOlFAxx7wnpZ7MM0afhHmqXf/nBwg==" saltValue="QL5QwXau61PqWVl5Mhyl7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72125</v>
      </c>
      <c r="D6" s="33">
        <f t="shared" si="3"/>
        <v>46</v>
      </c>
      <c r="E6" s="33">
        <f t="shared" si="3"/>
        <v>17</v>
      </c>
      <c r="F6" s="33">
        <f t="shared" si="3"/>
        <v>1</v>
      </c>
      <c r="G6" s="33">
        <f t="shared" si="3"/>
        <v>0</v>
      </c>
      <c r="H6" s="33" t="str">
        <f t="shared" si="3"/>
        <v>福島県　南相馬市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55.87</v>
      </c>
      <c r="P6" s="34">
        <f t="shared" si="3"/>
        <v>55.05</v>
      </c>
      <c r="Q6" s="34">
        <f t="shared" si="3"/>
        <v>60.52</v>
      </c>
      <c r="R6" s="34">
        <f t="shared" si="3"/>
        <v>2722</v>
      </c>
      <c r="S6" s="34">
        <f t="shared" si="3"/>
        <v>59018</v>
      </c>
      <c r="T6" s="34">
        <f t="shared" si="3"/>
        <v>398.58</v>
      </c>
      <c r="U6" s="34">
        <f t="shared" si="3"/>
        <v>148.07</v>
      </c>
      <c r="V6" s="34">
        <f t="shared" si="3"/>
        <v>32317</v>
      </c>
      <c r="W6" s="34">
        <f t="shared" si="3"/>
        <v>10.71</v>
      </c>
      <c r="X6" s="34">
        <f t="shared" si="3"/>
        <v>3017.46</v>
      </c>
      <c r="Y6" s="35">
        <f>IF(Y7="",NA(),Y7)</f>
        <v>108.31</v>
      </c>
      <c r="Z6" s="35">
        <f t="shared" ref="Z6:AH6" si="4">IF(Z7="",NA(),Z7)</f>
        <v>104.67</v>
      </c>
      <c r="AA6" s="35">
        <f t="shared" si="4"/>
        <v>107.14</v>
      </c>
      <c r="AB6" s="35">
        <f t="shared" si="4"/>
        <v>115.1</v>
      </c>
      <c r="AC6" s="35">
        <f t="shared" si="4"/>
        <v>109.58</v>
      </c>
      <c r="AD6" s="35">
        <f t="shared" si="4"/>
        <v>109.27</v>
      </c>
      <c r="AE6" s="35">
        <f t="shared" si="4"/>
        <v>108.03</v>
      </c>
      <c r="AF6" s="35">
        <f t="shared" si="4"/>
        <v>106.9</v>
      </c>
      <c r="AG6" s="35">
        <f t="shared" si="4"/>
        <v>106.99</v>
      </c>
      <c r="AH6" s="35">
        <f t="shared" si="4"/>
        <v>107.85</v>
      </c>
      <c r="AI6" s="34" t="str">
        <f>IF(AI7="","",IF(AI7="-","【-】","【"&amp;SUBSTITUTE(TEXT(AI7,"#,##0.00"),"-","△")&amp;"】"))</f>
        <v>【106.67】</v>
      </c>
      <c r="AJ6" s="35">
        <f>IF(AJ7="",NA(),AJ7)</f>
        <v>121.06</v>
      </c>
      <c r="AK6" s="35">
        <f t="shared" ref="AK6:AS6" si="5">IF(AK7="",NA(),AK7)</f>
        <v>102.97</v>
      </c>
      <c r="AL6" s="35">
        <f t="shared" si="5"/>
        <v>80.61</v>
      </c>
      <c r="AM6" s="35">
        <f t="shared" si="5"/>
        <v>57.84</v>
      </c>
      <c r="AN6" s="35">
        <f t="shared" si="5"/>
        <v>21.47</v>
      </c>
      <c r="AO6" s="35">
        <f t="shared" si="5"/>
        <v>15.65</v>
      </c>
      <c r="AP6" s="35">
        <f t="shared" si="5"/>
        <v>13.55</v>
      </c>
      <c r="AQ6" s="35">
        <f t="shared" si="5"/>
        <v>9.06</v>
      </c>
      <c r="AR6" s="35">
        <f t="shared" si="5"/>
        <v>7.42</v>
      </c>
      <c r="AS6" s="35">
        <f t="shared" si="5"/>
        <v>4.72</v>
      </c>
      <c r="AT6" s="34" t="str">
        <f>IF(AT7="","",IF(AT7="-","【-】","【"&amp;SUBSTITUTE(TEXT(AT7,"#,##0.00"),"-","△")&amp;"】"))</f>
        <v>【3.64】</v>
      </c>
      <c r="AU6" s="35">
        <f>IF(AU7="",NA(),AU7)</f>
        <v>110.62</v>
      </c>
      <c r="AV6" s="35">
        <f t="shared" ref="AV6:BD6" si="6">IF(AV7="",NA(),AV7)</f>
        <v>111.13</v>
      </c>
      <c r="AW6" s="35">
        <f t="shared" si="6"/>
        <v>110.62</v>
      </c>
      <c r="AX6" s="35">
        <f t="shared" si="6"/>
        <v>122.17</v>
      </c>
      <c r="AY6" s="35">
        <f t="shared" si="6"/>
        <v>102.52</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1200.99</v>
      </c>
      <c r="BG6" s="35">
        <f t="shared" ref="BG6:BO6" si="7">IF(BG7="",NA(),BG7)</f>
        <v>1186.24</v>
      </c>
      <c r="BH6" s="35">
        <f t="shared" si="7"/>
        <v>1172.57</v>
      </c>
      <c r="BI6" s="35">
        <f t="shared" si="7"/>
        <v>1156.55</v>
      </c>
      <c r="BJ6" s="35">
        <f t="shared" si="7"/>
        <v>1138.1600000000001</v>
      </c>
      <c r="BK6" s="35">
        <f t="shared" si="7"/>
        <v>774.99</v>
      </c>
      <c r="BL6" s="35">
        <f t="shared" si="7"/>
        <v>799.41</v>
      </c>
      <c r="BM6" s="35">
        <f t="shared" si="7"/>
        <v>820.36</v>
      </c>
      <c r="BN6" s="35">
        <f t="shared" si="7"/>
        <v>847.44</v>
      </c>
      <c r="BO6" s="35">
        <f t="shared" si="7"/>
        <v>857.88</v>
      </c>
      <c r="BP6" s="34" t="str">
        <f>IF(BP7="","",IF(BP7="-","【-】","【"&amp;SUBSTITUTE(TEXT(BP7,"#,##0.00"),"-","△")&amp;"】"))</f>
        <v>【705.21】</v>
      </c>
      <c r="BQ6" s="35">
        <f>IF(BQ7="",NA(),BQ7)</f>
        <v>98.47</v>
      </c>
      <c r="BR6" s="35">
        <f t="shared" ref="BR6:BZ6" si="8">IF(BR7="",NA(),BR7)</f>
        <v>96.79</v>
      </c>
      <c r="BS6" s="35">
        <f t="shared" si="8"/>
        <v>96.98</v>
      </c>
      <c r="BT6" s="35">
        <f t="shared" si="8"/>
        <v>98.87</v>
      </c>
      <c r="BU6" s="35">
        <f t="shared" si="8"/>
        <v>99.03</v>
      </c>
      <c r="BV6" s="35">
        <f t="shared" si="8"/>
        <v>96.57</v>
      </c>
      <c r="BW6" s="35">
        <f t="shared" si="8"/>
        <v>96.54</v>
      </c>
      <c r="BX6" s="35">
        <f t="shared" si="8"/>
        <v>95.4</v>
      </c>
      <c r="BY6" s="35">
        <f t="shared" si="8"/>
        <v>94.69</v>
      </c>
      <c r="BZ6" s="35">
        <f t="shared" si="8"/>
        <v>94.97</v>
      </c>
      <c r="CA6" s="34" t="str">
        <f>IF(CA7="","",IF(CA7="-","【-】","【"&amp;SUBSTITUTE(TEXT(CA7,"#,##0.00"),"-","△")&amp;"】"))</f>
        <v>【98.96】</v>
      </c>
      <c r="CB6" s="35">
        <f>IF(CB7="",NA(),CB7)</f>
        <v>156.34</v>
      </c>
      <c r="CC6" s="35">
        <f t="shared" ref="CC6:CK6" si="9">IF(CC7="",NA(),CC7)</f>
        <v>158.4</v>
      </c>
      <c r="CD6" s="35">
        <f t="shared" si="9"/>
        <v>157.99</v>
      </c>
      <c r="CE6" s="35">
        <f t="shared" si="9"/>
        <v>155.19999999999999</v>
      </c>
      <c r="CF6" s="35">
        <f t="shared" si="9"/>
        <v>153.74</v>
      </c>
      <c r="CG6" s="35">
        <f t="shared" si="9"/>
        <v>161.54</v>
      </c>
      <c r="CH6" s="35">
        <f t="shared" si="9"/>
        <v>162.81</v>
      </c>
      <c r="CI6" s="35">
        <f t="shared" si="9"/>
        <v>163.19999999999999</v>
      </c>
      <c r="CJ6" s="35">
        <f t="shared" si="9"/>
        <v>159.78</v>
      </c>
      <c r="CK6" s="35">
        <f t="shared" si="9"/>
        <v>159.49</v>
      </c>
      <c r="CL6" s="34" t="str">
        <f>IF(CL7="","",IF(CL7="-","【-】","【"&amp;SUBSTITUTE(TEXT(CL7,"#,##0.00"),"-","△")&amp;"】"))</f>
        <v>【134.52】</v>
      </c>
      <c r="CM6" s="35">
        <f>IF(CM7="",NA(),CM7)</f>
        <v>78.28</v>
      </c>
      <c r="CN6" s="35">
        <f t="shared" ref="CN6:CV6" si="10">IF(CN7="",NA(),CN7)</f>
        <v>81.61</v>
      </c>
      <c r="CO6" s="35">
        <f t="shared" si="10"/>
        <v>76.22</v>
      </c>
      <c r="CP6" s="35">
        <f t="shared" si="10"/>
        <v>96.14</v>
      </c>
      <c r="CQ6" s="35">
        <f t="shared" si="10"/>
        <v>80.27</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91.81</v>
      </c>
      <c r="CY6" s="35">
        <f t="shared" ref="CY6:DG6" si="11">IF(CY7="",NA(),CY7)</f>
        <v>91.67</v>
      </c>
      <c r="CZ6" s="35">
        <f t="shared" si="11"/>
        <v>91.93</v>
      </c>
      <c r="DA6" s="35">
        <f t="shared" si="11"/>
        <v>92.13</v>
      </c>
      <c r="DB6" s="35">
        <f t="shared" si="11"/>
        <v>91.89</v>
      </c>
      <c r="DC6" s="35">
        <f t="shared" si="11"/>
        <v>91.76</v>
      </c>
      <c r="DD6" s="35">
        <f t="shared" si="11"/>
        <v>92.3</v>
      </c>
      <c r="DE6" s="35">
        <f t="shared" si="11"/>
        <v>92.55</v>
      </c>
      <c r="DF6" s="35">
        <f t="shared" si="11"/>
        <v>92.62</v>
      </c>
      <c r="DG6" s="35">
        <f t="shared" si="11"/>
        <v>92.72</v>
      </c>
      <c r="DH6" s="34" t="str">
        <f>IF(DH7="","",IF(DH7="-","【-】","【"&amp;SUBSTITUTE(TEXT(DH7,"#,##0.00"),"-","△")&amp;"】"))</f>
        <v>【95.57】</v>
      </c>
      <c r="DI6" s="35">
        <f>IF(DI7="",NA(),DI7)</f>
        <v>30.69</v>
      </c>
      <c r="DJ6" s="35">
        <f t="shared" ref="DJ6:DR6" si="12">IF(DJ7="",NA(),DJ7)</f>
        <v>32.799999999999997</v>
      </c>
      <c r="DK6" s="35">
        <f t="shared" si="12"/>
        <v>35.14</v>
      </c>
      <c r="DL6" s="35">
        <f t="shared" si="12"/>
        <v>37.08</v>
      </c>
      <c r="DM6" s="35">
        <f t="shared" si="12"/>
        <v>38.880000000000003</v>
      </c>
      <c r="DN6" s="35">
        <f t="shared" si="12"/>
        <v>26.63</v>
      </c>
      <c r="DO6" s="35">
        <f t="shared" si="12"/>
        <v>25.61</v>
      </c>
      <c r="DP6" s="35">
        <f t="shared" si="12"/>
        <v>26.13</v>
      </c>
      <c r="DQ6" s="35">
        <f t="shared" si="12"/>
        <v>26.36</v>
      </c>
      <c r="DR6" s="35">
        <f t="shared" si="12"/>
        <v>23.79</v>
      </c>
      <c r="DS6" s="34" t="str">
        <f>IF(DS7="","",IF(DS7="-","【-】","【"&amp;SUBSTITUTE(TEXT(DS7,"#,##0.00"),"-","△")&amp;"】"))</f>
        <v>【36.52】</v>
      </c>
      <c r="DT6" s="35">
        <f>IF(DT7="",NA(),DT7)</f>
        <v>1.44</v>
      </c>
      <c r="DU6" s="35">
        <f t="shared" ref="DU6:EC6" si="13">IF(DU7="",NA(),DU7)</f>
        <v>1.83</v>
      </c>
      <c r="DV6" s="35">
        <f t="shared" si="13"/>
        <v>2.0099999999999998</v>
      </c>
      <c r="DW6" s="35">
        <f t="shared" si="13"/>
        <v>2.4300000000000002</v>
      </c>
      <c r="DX6" s="35">
        <f t="shared" si="13"/>
        <v>3.26</v>
      </c>
      <c r="DY6" s="35">
        <f t="shared" si="13"/>
        <v>0.95</v>
      </c>
      <c r="DZ6" s="35">
        <f t="shared" si="13"/>
        <v>1.07</v>
      </c>
      <c r="EA6" s="35">
        <f t="shared" si="13"/>
        <v>1.03</v>
      </c>
      <c r="EB6" s="35">
        <f t="shared" si="13"/>
        <v>1.43</v>
      </c>
      <c r="EC6" s="35">
        <f t="shared" si="13"/>
        <v>1.22</v>
      </c>
      <c r="ED6" s="34" t="str">
        <f>IF(ED7="","",IF(ED7="-","【-】","【"&amp;SUBSTITUTE(TEXT(ED7,"#,##0.00"),"-","△")&amp;"】"))</f>
        <v>【5.72】</v>
      </c>
      <c r="EE6" s="35">
        <f>IF(EE7="",NA(),EE7)</f>
        <v>0.13</v>
      </c>
      <c r="EF6" s="35">
        <f t="shared" ref="EF6:EN6" si="14">IF(EF7="",NA(),EF7)</f>
        <v>0.22</v>
      </c>
      <c r="EG6" s="35">
        <f t="shared" si="14"/>
        <v>0.13</v>
      </c>
      <c r="EH6" s="35">
        <f t="shared" si="14"/>
        <v>0.01</v>
      </c>
      <c r="EI6" s="34">
        <f t="shared" si="14"/>
        <v>0</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2">
      <c r="A7" s="28"/>
      <c r="B7" s="37">
        <v>2020</v>
      </c>
      <c r="C7" s="37">
        <v>72125</v>
      </c>
      <c r="D7" s="37">
        <v>46</v>
      </c>
      <c r="E7" s="37">
        <v>17</v>
      </c>
      <c r="F7" s="37">
        <v>1</v>
      </c>
      <c r="G7" s="37">
        <v>0</v>
      </c>
      <c r="H7" s="37" t="s">
        <v>96</v>
      </c>
      <c r="I7" s="37" t="s">
        <v>97</v>
      </c>
      <c r="J7" s="37" t="s">
        <v>98</v>
      </c>
      <c r="K7" s="37" t="s">
        <v>99</v>
      </c>
      <c r="L7" s="37" t="s">
        <v>100</v>
      </c>
      <c r="M7" s="37" t="s">
        <v>101</v>
      </c>
      <c r="N7" s="38" t="s">
        <v>102</v>
      </c>
      <c r="O7" s="38">
        <v>55.87</v>
      </c>
      <c r="P7" s="38">
        <v>55.05</v>
      </c>
      <c r="Q7" s="38">
        <v>60.52</v>
      </c>
      <c r="R7" s="38">
        <v>2722</v>
      </c>
      <c r="S7" s="38">
        <v>59018</v>
      </c>
      <c r="T7" s="38">
        <v>398.58</v>
      </c>
      <c r="U7" s="38">
        <v>148.07</v>
      </c>
      <c r="V7" s="38">
        <v>32317</v>
      </c>
      <c r="W7" s="38">
        <v>10.71</v>
      </c>
      <c r="X7" s="38">
        <v>3017.46</v>
      </c>
      <c r="Y7" s="38">
        <v>108.31</v>
      </c>
      <c r="Z7" s="38">
        <v>104.67</v>
      </c>
      <c r="AA7" s="38">
        <v>107.14</v>
      </c>
      <c r="AB7" s="38">
        <v>115.1</v>
      </c>
      <c r="AC7" s="38">
        <v>109.58</v>
      </c>
      <c r="AD7" s="38">
        <v>109.27</v>
      </c>
      <c r="AE7" s="38">
        <v>108.03</v>
      </c>
      <c r="AF7" s="38">
        <v>106.9</v>
      </c>
      <c r="AG7" s="38">
        <v>106.99</v>
      </c>
      <c r="AH7" s="38">
        <v>107.85</v>
      </c>
      <c r="AI7" s="38">
        <v>106.67</v>
      </c>
      <c r="AJ7" s="38">
        <v>121.06</v>
      </c>
      <c r="AK7" s="38">
        <v>102.97</v>
      </c>
      <c r="AL7" s="38">
        <v>80.61</v>
      </c>
      <c r="AM7" s="38">
        <v>57.84</v>
      </c>
      <c r="AN7" s="38">
        <v>21.47</v>
      </c>
      <c r="AO7" s="38">
        <v>15.65</v>
      </c>
      <c r="AP7" s="38">
        <v>13.55</v>
      </c>
      <c r="AQ7" s="38">
        <v>9.06</v>
      </c>
      <c r="AR7" s="38">
        <v>7.42</v>
      </c>
      <c r="AS7" s="38">
        <v>4.72</v>
      </c>
      <c r="AT7" s="38">
        <v>3.64</v>
      </c>
      <c r="AU7" s="38">
        <v>110.62</v>
      </c>
      <c r="AV7" s="38">
        <v>111.13</v>
      </c>
      <c r="AW7" s="38">
        <v>110.62</v>
      </c>
      <c r="AX7" s="38">
        <v>122.17</v>
      </c>
      <c r="AY7" s="38">
        <v>102.52</v>
      </c>
      <c r="AZ7" s="38">
        <v>77.94</v>
      </c>
      <c r="BA7" s="38">
        <v>78.45</v>
      </c>
      <c r="BB7" s="38">
        <v>76.31</v>
      </c>
      <c r="BC7" s="38">
        <v>68.180000000000007</v>
      </c>
      <c r="BD7" s="38">
        <v>67.930000000000007</v>
      </c>
      <c r="BE7" s="38">
        <v>67.52</v>
      </c>
      <c r="BF7" s="38">
        <v>1200.99</v>
      </c>
      <c r="BG7" s="38">
        <v>1186.24</v>
      </c>
      <c r="BH7" s="38">
        <v>1172.57</v>
      </c>
      <c r="BI7" s="38">
        <v>1156.55</v>
      </c>
      <c r="BJ7" s="38">
        <v>1138.1600000000001</v>
      </c>
      <c r="BK7" s="38">
        <v>774.99</v>
      </c>
      <c r="BL7" s="38">
        <v>799.41</v>
      </c>
      <c r="BM7" s="38">
        <v>820.36</v>
      </c>
      <c r="BN7" s="38">
        <v>847.44</v>
      </c>
      <c r="BO7" s="38">
        <v>857.88</v>
      </c>
      <c r="BP7" s="38">
        <v>705.21</v>
      </c>
      <c r="BQ7" s="38">
        <v>98.47</v>
      </c>
      <c r="BR7" s="38">
        <v>96.79</v>
      </c>
      <c r="BS7" s="38">
        <v>96.98</v>
      </c>
      <c r="BT7" s="38">
        <v>98.87</v>
      </c>
      <c r="BU7" s="38">
        <v>99.03</v>
      </c>
      <c r="BV7" s="38">
        <v>96.57</v>
      </c>
      <c r="BW7" s="38">
        <v>96.54</v>
      </c>
      <c r="BX7" s="38">
        <v>95.4</v>
      </c>
      <c r="BY7" s="38">
        <v>94.69</v>
      </c>
      <c r="BZ7" s="38">
        <v>94.97</v>
      </c>
      <c r="CA7" s="38">
        <v>98.96</v>
      </c>
      <c r="CB7" s="38">
        <v>156.34</v>
      </c>
      <c r="CC7" s="38">
        <v>158.4</v>
      </c>
      <c r="CD7" s="38">
        <v>157.99</v>
      </c>
      <c r="CE7" s="38">
        <v>155.19999999999999</v>
      </c>
      <c r="CF7" s="38">
        <v>153.74</v>
      </c>
      <c r="CG7" s="38">
        <v>161.54</v>
      </c>
      <c r="CH7" s="38">
        <v>162.81</v>
      </c>
      <c r="CI7" s="38">
        <v>163.19999999999999</v>
      </c>
      <c r="CJ7" s="38">
        <v>159.78</v>
      </c>
      <c r="CK7" s="38">
        <v>159.49</v>
      </c>
      <c r="CL7" s="38">
        <v>134.52000000000001</v>
      </c>
      <c r="CM7" s="38">
        <v>78.28</v>
      </c>
      <c r="CN7" s="38">
        <v>81.61</v>
      </c>
      <c r="CO7" s="38">
        <v>76.22</v>
      </c>
      <c r="CP7" s="38">
        <v>96.14</v>
      </c>
      <c r="CQ7" s="38">
        <v>80.27</v>
      </c>
      <c r="CR7" s="38">
        <v>64.67</v>
      </c>
      <c r="CS7" s="38">
        <v>64.959999999999994</v>
      </c>
      <c r="CT7" s="38">
        <v>65.040000000000006</v>
      </c>
      <c r="CU7" s="38">
        <v>68.31</v>
      </c>
      <c r="CV7" s="38">
        <v>65.28</v>
      </c>
      <c r="CW7" s="38">
        <v>59.57</v>
      </c>
      <c r="CX7" s="38">
        <v>91.81</v>
      </c>
      <c r="CY7" s="38">
        <v>91.67</v>
      </c>
      <c r="CZ7" s="38">
        <v>91.93</v>
      </c>
      <c r="DA7" s="38">
        <v>92.13</v>
      </c>
      <c r="DB7" s="38">
        <v>91.89</v>
      </c>
      <c r="DC7" s="38">
        <v>91.76</v>
      </c>
      <c r="DD7" s="38">
        <v>92.3</v>
      </c>
      <c r="DE7" s="38">
        <v>92.55</v>
      </c>
      <c r="DF7" s="38">
        <v>92.62</v>
      </c>
      <c r="DG7" s="38">
        <v>92.72</v>
      </c>
      <c r="DH7" s="38">
        <v>95.57</v>
      </c>
      <c r="DI7" s="38">
        <v>30.69</v>
      </c>
      <c r="DJ7" s="38">
        <v>32.799999999999997</v>
      </c>
      <c r="DK7" s="38">
        <v>35.14</v>
      </c>
      <c r="DL7" s="38">
        <v>37.08</v>
      </c>
      <c r="DM7" s="38">
        <v>38.880000000000003</v>
      </c>
      <c r="DN7" s="38">
        <v>26.63</v>
      </c>
      <c r="DO7" s="38">
        <v>25.61</v>
      </c>
      <c r="DP7" s="38">
        <v>26.13</v>
      </c>
      <c r="DQ7" s="38">
        <v>26.36</v>
      </c>
      <c r="DR7" s="38">
        <v>23.79</v>
      </c>
      <c r="DS7" s="38">
        <v>36.520000000000003</v>
      </c>
      <c r="DT7" s="38">
        <v>1.44</v>
      </c>
      <c r="DU7" s="38">
        <v>1.83</v>
      </c>
      <c r="DV7" s="38">
        <v>2.0099999999999998</v>
      </c>
      <c r="DW7" s="38">
        <v>2.4300000000000002</v>
      </c>
      <c r="DX7" s="38">
        <v>3.26</v>
      </c>
      <c r="DY7" s="38">
        <v>0.95</v>
      </c>
      <c r="DZ7" s="38">
        <v>1.07</v>
      </c>
      <c r="EA7" s="38">
        <v>1.03</v>
      </c>
      <c r="EB7" s="38">
        <v>1.43</v>
      </c>
      <c r="EC7" s="38">
        <v>1.22</v>
      </c>
      <c r="ED7" s="38">
        <v>5.72</v>
      </c>
      <c r="EE7" s="38">
        <v>0.13</v>
      </c>
      <c r="EF7" s="38">
        <v>0.22</v>
      </c>
      <c r="EG7" s="38">
        <v>0.13</v>
      </c>
      <c r="EH7" s="38">
        <v>0.01</v>
      </c>
      <c r="EI7" s="38">
        <v>0</v>
      </c>
      <c r="EJ7" s="38">
        <v>0.17</v>
      </c>
      <c r="EK7" s="38">
        <v>0.13</v>
      </c>
      <c r="EL7" s="38">
        <v>0.1</v>
      </c>
      <c r="EM7" s="38">
        <v>0.09</v>
      </c>
      <c r="EN7" s="38">
        <v>0.09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cp:lastPrinted>2022-01-26T06:40:23Z</cp:lastPrinted>
  <dcterms:created xsi:type="dcterms:W3CDTF">2021-12-03T07:08:07Z</dcterms:created>
  <dcterms:modified xsi:type="dcterms:W3CDTF">2022-01-27T02:55:25Z</dcterms:modified>
  <cp:category/>
</cp:coreProperties>
</file>